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Ravindra1\Desktop\Evaluation and share path\"/>
    </mc:Choice>
  </mc:AlternateContent>
  <bookViews>
    <workbookView xWindow="0" yWindow="0" windowWidth="20496" windowHeight="8916" tabRatio="591" activeTab="4"/>
  </bookViews>
  <sheets>
    <sheet name="Summary" sheetId="4" r:id="rId1"/>
    <sheet name="Overall Score" sheetId="8" r:id="rId2"/>
    <sheet name="Enablement" sheetId="5" r:id="rId3"/>
    <sheet name="Practice Check" sheetId="6" r:id="rId4"/>
    <sheet name="Final Check" sheetId="2" r:id="rId5"/>
    <sheet name="Evaluation Criteria" sheetId="7" r:id="rId6"/>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5" i="5" l="1"/>
  <c r="N6" i="5"/>
  <c r="N7" i="5"/>
  <c r="N8" i="5"/>
  <c r="N9" i="5"/>
  <c r="N10" i="5"/>
  <c r="N11" i="5"/>
  <c r="N12" i="5"/>
  <c r="N13" i="5"/>
  <c r="N14" i="5"/>
  <c r="N15" i="5"/>
  <c r="N16" i="5"/>
  <c r="N17" i="5"/>
  <c r="N18" i="5"/>
  <c r="N19" i="5"/>
  <c r="N20" i="5"/>
  <c r="N21" i="5"/>
  <c r="N22" i="5"/>
  <c r="N23" i="5"/>
  <c r="N24" i="5"/>
  <c r="N25" i="5"/>
  <c r="N26" i="5"/>
  <c r="N27" i="5"/>
  <c r="N28" i="5"/>
  <c r="N29" i="5"/>
  <c r="N30" i="5"/>
  <c r="N31" i="5"/>
  <c r="N32" i="5"/>
  <c r="N33" i="5"/>
  <c r="N34" i="5"/>
  <c r="N4" i="5"/>
  <c r="M4" i="5"/>
  <c r="L5" i="5" l="1"/>
  <c r="L6" i="5"/>
  <c r="L7" i="5"/>
  <c r="L8" i="5"/>
  <c r="L9" i="5"/>
  <c r="L10" i="5"/>
  <c r="L11" i="5"/>
  <c r="L12" i="5"/>
  <c r="L13" i="5"/>
  <c r="L14" i="5"/>
  <c r="L15" i="5"/>
  <c r="L16" i="5"/>
  <c r="L17" i="5"/>
  <c r="L18" i="5"/>
  <c r="L19" i="5"/>
  <c r="L20" i="5"/>
  <c r="L21" i="5"/>
  <c r="L22" i="5"/>
  <c r="L23" i="5"/>
  <c r="L24" i="5"/>
  <c r="L25" i="5"/>
  <c r="L26" i="5"/>
  <c r="L27" i="5"/>
  <c r="L28" i="5"/>
  <c r="L29" i="5"/>
  <c r="L30" i="5"/>
  <c r="L31" i="5"/>
  <c r="L32" i="5"/>
  <c r="L33" i="5"/>
  <c r="L3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F5" i="5"/>
  <c r="F6" i="5"/>
  <c r="F7" i="5"/>
  <c r="F8" i="5"/>
  <c r="F9" i="5"/>
  <c r="F10" i="5"/>
  <c r="F11" i="5"/>
  <c r="F12" i="5"/>
  <c r="F13" i="5"/>
  <c r="F14" i="5"/>
  <c r="F15" i="5"/>
  <c r="F16" i="5"/>
  <c r="F17" i="5"/>
  <c r="F18" i="5"/>
  <c r="F19" i="5"/>
  <c r="F20" i="5"/>
  <c r="F21" i="5"/>
  <c r="F22" i="5"/>
  <c r="F23" i="5"/>
  <c r="F24" i="5"/>
  <c r="F25" i="5"/>
  <c r="F26" i="5"/>
  <c r="F27" i="5"/>
  <c r="F28" i="5"/>
  <c r="F29" i="5"/>
  <c r="F30" i="5"/>
  <c r="F31" i="5"/>
  <c r="F32" i="5"/>
  <c r="F33" i="5"/>
  <c r="F34" i="5"/>
  <c r="E5" i="5"/>
  <c r="M5" i="5" s="1"/>
  <c r="E6" i="5"/>
  <c r="M6" i="5" s="1"/>
  <c r="E7" i="5"/>
  <c r="M7" i="5" s="1"/>
  <c r="E8" i="5"/>
  <c r="M8" i="5" s="1"/>
  <c r="E9" i="5"/>
  <c r="M9" i="5" s="1"/>
  <c r="E10" i="5"/>
  <c r="M10" i="5" s="1"/>
  <c r="E11" i="5"/>
  <c r="M11" i="5" s="1"/>
  <c r="E12" i="5"/>
  <c r="M12" i="5" s="1"/>
  <c r="E13" i="5"/>
  <c r="M13" i="5" s="1"/>
  <c r="E14" i="5"/>
  <c r="M14" i="5" s="1"/>
  <c r="E15" i="5"/>
  <c r="M15" i="5" s="1"/>
  <c r="E16" i="5"/>
  <c r="M16" i="5" s="1"/>
  <c r="E17" i="5"/>
  <c r="M17" i="5" s="1"/>
  <c r="E18" i="5"/>
  <c r="M18" i="5" s="1"/>
  <c r="E19" i="5"/>
  <c r="M19" i="5" s="1"/>
  <c r="E20" i="5"/>
  <c r="M20" i="5" s="1"/>
  <c r="E21" i="5"/>
  <c r="M21" i="5" s="1"/>
  <c r="E22" i="5"/>
  <c r="M22" i="5" s="1"/>
  <c r="E23" i="5"/>
  <c r="M23" i="5" s="1"/>
  <c r="E24" i="5"/>
  <c r="M24" i="5" s="1"/>
  <c r="E25" i="5"/>
  <c r="M25" i="5" s="1"/>
  <c r="E26" i="5"/>
  <c r="M26" i="5" s="1"/>
  <c r="E27" i="5"/>
  <c r="M27" i="5" s="1"/>
  <c r="E28" i="5"/>
  <c r="M28" i="5" s="1"/>
  <c r="E29" i="5"/>
  <c r="M29" i="5" s="1"/>
  <c r="E30" i="5"/>
  <c r="M30" i="5" s="1"/>
  <c r="E31" i="5"/>
  <c r="M31" i="5" s="1"/>
  <c r="E32" i="5"/>
  <c r="M32" i="5" s="1"/>
  <c r="E33" i="5"/>
  <c r="M33" i="5" s="1"/>
  <c r="E34" i="5"/>
  <c r="M34" i="5" s="1"/>
  <c r="F4" i="5" l="1"/>
  <c r="E4" i="5"/>
  <c r="R6" i="2" l="1"/>
  <c r="R7" i="2"/>
  <c r="R8" i="2"/>
  <c r="R9" i="2"/>
  <c r="R10" i="2"/>
  <c r="R11" i="2"/>
  <c r="R12" i="2"/>
  <c r="R13" i="2"/>
  <c r="R14" i="2"/>
  <c r="R15" i="2"/>
  <c r="R16" i="2"/>
  <c r="R17" i="2"/>
  <c r="R18" i="2"/>
  <c r="R19" i="2"/>
  <c r="R20" i="2"/>
  <c r="R21" i="2"/>
  <c r="R22" i="2"/>
  <c r="R23" i="2"/>
  <c r="R24" i="2"/>
  <c r="R25" i="2"/>
  <c r="R26" i="2"/>
  <c r="R27" i="2"/>
  <c r="R28" i="2"/>
  <c r="R29" i="2"/>
  <c r="R30" i="2"/>
  <c r="R31" i="2"/>
  <c r="R32" i="2"/>
  <c r="R33" i="2"/>
  <c r="R34" i="2"/>
  <c r="R5" i="2"/>
  <c r="R6" i="6"/>
  <c r="R7" i="6"/>
  <c r="R8" i="6"/>
  <c r="R9" i="6"/>
  <c r="R10" i="6"/>
  <c r="R11" i="6"/>
  <c r="R12" i="6"/>
  <c r="R13" i="6"/>
  <c r="R14" i="6"/>
  <c r="R15" i="6"/>
  <c r="R16" i="6"/>
  <c r="R17" i="6"/>
  <c r="R18" i="6"/>
  <c r="R19" i="6"/>
  <c r="R20" i="6"/>
  <c r="R21" i="6"/>
  <c r="R22" i="6"/>
  <c r="R23" i="6"/>
  <c r="R24" i="6"/>
  <c r="R25" i="6"/>
  <c r="R26" i="6"/>
  <c r="R27" i="6"/>
  <c r="R28" i="6"/>
  <c r="R29" i="6"/>
  <c r="R30" i="6"/>
  <c r="R31" i="6"/>
  <c r="R32" i="6"/>
  <c r="R33" i="6"/>
  <c r="R34" i="6"/>
  <c r="R35" i="6"/>
  <c r="R5" i="6"/>
  <c r="L4" i="5" l="1"/>
  <c r="K4" i="5"/>
  <c r="E5" i="8" l="1"/>
  <c r="F5" i="8"/>
  <c r="F29" i="8"/>
  <c r="E26" i="8"/>
  <c r="F26" i="8"/>
  <c r="E27" i="8"/>
  <c r="F27" i="8"/>
  <c r="E28" i="8"/>
  <c r="F28" i="8"/>
  <c r="E29" i="8"/>
  <c r="E30" i="8"/>
  <c r="F30" i="8"/>
  <c r="F25" i="8"/>
  <c r="F24" i="8"/>
  <c r="F23" i="8"/>
  <c r="F22" i="8"/>
  <c r="F21" i="8"/>
  <c r="F20" i="8"/>
  <c r="F19" i="8"/>
  <c r="F18" i="8"/>
  <c r="F17" i="8"/>
  <c r="F16" i="8"/>
  <c r="F15" i="8"/>
  <c r="F14" i="8"/>
  <c r="F13" i="8"/>
  <c r="F12" i="8"/>
  <c r="F11" i="8"/>
  <c r="F10" i="8"/>
  <c r="F9" i="8"/>
  <c r="F8" i="8"/>
  <c r="F7" i="8"/>
  <c r="F6" i="8"/>
  <c r="E25" i="8"/>
  <c r="E24" i="8"/>
  <c r="E23" i="8"/>
  <c r="E22" i="8"/>
  <c r="E21" i="8"/>
  <c r="E20" i="8"/>
  <c r="E19" i="8"/>
  <c r="E18" i="8"/>
  <c r="E17" i="8"/>
  <c r="E16" i="8"/>
  <c r="E15" i="8"/>
  <c r="E14" i="8"/>
  <c r="E13" i="8"/>
  <c r="E12" i="8"/>
  <c r="E11" i="8"/>
  <c r="E10" i="8"/>
  <c r="E9" i="8"/>
  <c r="E8" i="8"/>
  <c r="E7" i="8"/>
  <c r="E6" i="8"/>
  <c r="P5" i="5" l="1"/>
  <c r="O6" i="5"/>
  <c r="C6" i="8" s="1"/>
  <c r="O5" i="5"/>
  <c r="C5" i="8" s="1"/>
  <c r="O34" i="5"/>
  <c r="O33" i="5"/>
  <c r="O32" i="5"/>
  <c r="O31" i="5"/>
  <c r="O30" i="5"/>
  <c r="C30" i="8" s="1"/>
  <c r="O29" i="5"/>
  <c r="C29" i="8" s="1"/>
  <c r="O28" i="5"/>
  <c r="C28" i="8" s="1"/>
  <c r="O27" i="5"/>
  <c r="C27" i="8" s="1"/>
  <c r="O26" i="5"/>
  <c r="C26" i="8" s="1"/>
  <c r="O25" i="5"/>
  <c r="C25" i="8" s="1"/>
  <c r="O24" i="5"/>
  <c r="C24" i="8" s="1"/>
  <c r="O23" i="5"/>
  <c r="C23" i="8" s="1"/>
  <c r="O22" i="5"/>
  <c r="C22" i="8" s="1"/>
  <c r="O21" i="5"/>
  <c r="C21" i="8" s="1"/>
  <c r="O20" i="5"/>
  <c r="C20" i="8" s="1"/>
  <c r="O19" i="5"/>
  <c r="C19" i="8" s="1"/>
  <c r="O18" i="5"/>
  <c r="C18" i="8" s="1"/>
  <c r="O17" i="5"/>
  <c r="C17" i="8" s="1"/>
  <c r="O16" i="5"/>
  <c r="C16" i="8" s="1"/>
  <c r="O15" i="5"/>
  <c r="C15" i="8" s="1"/>
  <c r="O14" i="5"/>
  <c r="C14" i="8" s="1"/>
  <c r="O13" i="5"/>
  <c r="C13" i="8" s="1"/>
  <c r="O12" i="5"/>
  <c r="C12" i="8" s="1"/>
  <c r="O11" i="5"/>
  <c r="C11" i="8" s="1"/>
  <c r="O10" i="5"/>
  <c r="C10" i="8" s="1"/>
  <c r="O9" i="5"/>
  <c r="C9" i="8" s="1"/>
  <c r="O8" i="5"/>
  <c r="C8" i="8" s="1"/>
  <c r="O7" i="5"/>
  <c r="C7" i="8" s="1"/>
  <c r="P6" i="5" l="1"/>
  <c r="D6" i="8" s="1"/>
  <c r="G6" i="8" s="1"/>
  <c r="P7" i="5"/>
  <c r="D7" i="8" s="1"/>
  <c r="G7" i="8" s="1"/>
  <c r="P8" i="5"/>
  <c r="D8" i="8" s="1"/>
  <c r="G8" i="8" s="1"/>
  <c r="P9" i="5"/>
  <c r="D9" i="8" s="1"/>
  <c r="G9" i="8" s="1"/>
  <c r="P10" i="5"/>
  <c r="D10" i="8" s="1"/>
  <c r="G10" i="8" s="1"/>
  <c r="P11" i="5"/>
  <c r="D11" i="8" s="1"/>
  <c r="G11" i="8" s="1"/>
  <c r="P12" i="5"/>
  <c r="D12" i="8" s="1"/>
  <c r="G12" i="8" s="1"/>
  <c r="P13" i="5"/>
  <c r="D13" i="8" s="1"/>
  <c r="G13" i="8" s="1"/>
  <c r="H13" i="8" s="1"/>
  <c r="P14" i="5"/>
  <c r="D14" i="8" s="1"/>
  <c r="G14" i="8" s="1"/>
  <c r="P15" i="5"/>
  <c r="D15" i="8" s="1"/>
  <c r="G15" i="8" s="1"/>
  <c r="P16" i="5"/>
  <c r="D16" i="8" s="1"/>
  <c r="G16" i="8" s="1"/>
  <c r="P17" i="5"/>
  <c r="D17" i="8" s="1"/>
  <c r="G17" i="8" s="1"/>
  <c r="P18" i="5"/>
  <c r="D18" i="8" s="1"/>
  <c r="G18" i="8" s="1"/>
  <c r="P19" i="5"/>
  <c r="D19" i="8" s="1"/>
  <c r="G19" i="8" s="1"/>
  <c r="P20" i="5"/>
  <c r="D20" i="8" s="1"/>
  <c r="G20" i="8" s="1"/>
  <c r="P21" i="5"/>
  <c r="D21" i="8" s="1"/>
  <c r="G21" i="8" s="1"/>
  <c r="P22" i="5"/>
  <c r="D22" i="8" s="1"/>
  <c r="G22" i="8" s="1"/>
  <c r="P23" i="5"/>
  <c r="D23" i="8" s="1"/>
  <c r="G23" i="8" s="1"/>
  <c r="P24" i="5"/>
  <c r="D24" i="8" s="1"/>
  <c r="G24" i="8" s="1"/>
  <c r="P25" i="5"/>
  <c r="D25" i="8" s="1"/>
  <c r="G25" i="8" s="1"/>
  <c r="P26" i="5"/>
  <c r="D26" i="8" s="1"/>
  <c r="G26" i="8" s="1"/>
  <c r="P27" i="5"/>
  <c r="D27" i="8" s="1"/>
  <c r="G27" i="8" s="1"/>
  <c r="P28" i="5"/>
  <c r="D28" i="8" s="1"/>
  <c r="G28" i="8" s="1"/>
  <c r="P29" i="5"/>
  <c r="D29" i="8" s="1"/>
  <c r="G29" i="8" s="1"/>
  <c r="P30" i="5"/>
  <c r="D30" i="8" s="1"/>
  <c r="G30" i="8" s="1"/>
  <c r="H30" i="8" s="1"/>
  <c r="P31" i="5"/>
  <c r="P32" i="5"/>
  <c r="P33" i="5"/>
  <c r="P34" i="5"/>
  <c r="D5" i="8"/>
  <c r="G5" i="8" s="1"/>
</calcChain>
</file>

<file path=xl/sharedStrings.xml><?xml version="1.0" encoding="utf-8"?>
<sst xmlns="http://schemas.openxmlformats.org/spreadsheetml/2006/main" count="1062" uniqueCount="119">
  <si>
    <t>Module</t>
  </si>
  <si>
    <t>GenC - Web UI SPA</t>
  </si>
  <si>
    <t>Course</t>
  </si>
  <si>
    <t>FSE Developer</t>
  </si>
  <si>
    <t>Cohort</t>
  </si>
  <si>
    <t>Code</t>
  </si>
  <si>
    <t>Location</t>
  </si>
  <si>
    <t>Begin Date</t>
  </si>
  <si>
    <t>Coach ID</t>
  </si>
  <si>
    <t>Coach Name</t>
  </si>
  <si>
    <t>Facilitator Name</t>
  </si>
  <si>
    <t>Associate ID</t>
  </si>
  <si>
    <t>Associate Name</t>
  </si>
  <si>
    <t>Enablement</t>
  </si>
  <si>
    <t>Practice Check</t>
  </si>
  <si>
    <t>Final Check</t>
  </si>
  <si>
    <t>Total</t>
  </si>
  <si>
    <t>Status</t>
  </si>
  <si>
    <t>Feedback</t>
  </si>
  <si>
    <t>Hands-On</t>
  </si>
  <si>
    <t>Quiz</t>
  </si>
  <si>
    <t xml:space="preserve"> </t>
  </si>
  <si>
    <t>Microservices</t>
  </si>
  <si>
    <t>Docker</t>
  </si>
  <si>
    <t>Module Total</t>
  </si>
  <si>
    <t>Module Total %</t>
  </si>
  <si>
    <t>Need and benefits</t>
  </si>
  <si>
    <t>Docker Compose</t>
  </si>
  <si>
    <t>Hands-On - # of hands on completed</t>
  </si>
  <si>
    <t>Quiz  - Final Score of quiz</t>
  </si>
  <si>
    <t>truYum</t>
  </si>
  <si>
    <t>Associate</t>
  </si>
  <si>
    <t>View Menu Item List</t>
  </si>
  <si>
    <t>Edit Menu Item</t>
  </si>
  <si>
    <t>Add to Cart</t>
  </si>
  <si>
    <t>View Cart</t>
  </si>
  <si>
    <t>Remove item from Cart</t>
  </si>
  <si>
    <t>Search Menu Item</t>
  </si>
  <si>
    <t>Signup</t>
  </si>
  <si>
    <t>Login / Logout</t>
  </si>
  <si>
    <t>Functional Completion</t>
  </si>
  <si>
    <t>Standards &amp; Best Practices</t>
  </si>
  <si>
    <t>Weightage</t>
  </si>
  <si>
    <t>Yes</t>
  </si>
  <si>
    <t>Movie Cruiser</t>
  </si>
  <si>
    <t>View Movie List</t>
  </si>
  <si>
    <t>Edit Movie</t>
  </si>
  <si>
    <t>Add to Favorites</t>
  </si>
  <si>
    <t>View Favorites</t>
  </si>
  <si>
    <t>Remove Favorite</t>
  </si>
  <si>
    <t>Search Movie</t>
  </si>
  <si>
    <t>Evaluation Area</t>
  </si>
  <si>
    <t>Criteria</t>
  </si>
  <si>
    <t>Detailed Description</t>
  </si>
  <si>
    <t>Microservices &amp; Docker</t>
  </si>
  <si>
    <t>Functional</t>
  </si>
  <si>
    <t>All user stories implemented working end to end along with angular application</t>
  </si>
  <si>
    <t>Verify if application is hosted in docker and all feature of the application works.</t>
  </si>
  <si>
    <t>Microservices and Dcoker configuration</t>
  </si>
  <si>
    <t>Microservices split in appropriate manner</t>
  </si>
  <si>
    <t>1. Authentication Service should only have UserDetailsService, Authentication and JWT generation
2. Application Service should contain all business logic related methods</t>
  </si>
  <si>
    <t>Dockerfile and docker-compose.yml defined as required</t>
  </si>
  <si>
    <t>Remove all images, containers. Then run 'docker-compose up' command to check if the application is getting launched correctly._x000D_
1. Verify angular Dockerfile configuration and if it links correctly with REST API
2. Verify zuul gateway Dockerfile configuration to check if it links with two microservices
3. Verify eureka discovery service Dockerfile configuration to verify if gets loaded as docker container
4. Verify if microservices Dockerfile to check if it links with database correctly
5. Verify if MySQL server is configured correctly and schema creation is done</t>
  </si>
  <si>
    <t>Files placed in the right folder and package structure</t>
  </si>
  <si>
    <t>Check if all java source files and properties files are present in the right folder.</t>
  </si>
  <si>
    <t>HYD19IJ002</t>
  </si>
  <si>
    <t>Hyderabad</t>
  </si>
  <si>
    <t>799491</t>
  </si>
  <si>
    <t>Hemanth  Nallanchakravarthula</t>
  </si>
  <si>
    <t>799488</t>
  </si>
  <si>
    <t>Kowsik  Narravula</t>
  </si>
  <si>
    <t>799470</t>
  </si>
  <si>
    <t>Paleti Surya Teja</t>
  </si>
  <si>
    <t>799467</t>
  </si>
  <si>
    <t>Sai Nikhil Muvvala</t>
  </si>
  <si>
    <t>799460</t>
  </si>
  <si>
    <t>Laurence Finny Bob Gathala</t>
  </si>
  <si>
    <t>799495</t>
  </si>
  <si>
    <t>abhishek  sikarwar</t>
  </si>
  <si>
    <t>799463</t>
  </si>
  <si>
    <t>Sumanta  Ghosh</t>
  </si>
  <si>
    <t>799428</t>
  </si>
  <si>
    <t>Kavipriya  Ilango</t>
  </si>
  <si>
    <t>799416</t>
  </si>
  <si>
    <t>SHIVANGI  GULATI</t>
  </si>
  <si>
    <t>799443</t>
  </si>
  <si>
    <t>Arun  P M</t>
  </si>
  <si>
    <t>799439</t>
  </si>
  <si>
    <t>Dhana Prabha  Venkatesan</t>
  </si>
  <si>
    <t>799432</t>
  </si>
  <si>
    <t>Vidhya Sree  C</t>
  </si>
  <si>
    <t>799474</t>
  </si>
  <si>
    <t>Roshel  Infan</t>
  </si>
  <si>
    <t>799466</t>
  </si>
  <si>
    <t>Syamanth  Mocherla</t>
  </si>
  <si>
    <t>799457</t>
  </si>
  <si>
    <t>Divya Yamparala</t>
  </si>
  <si>
    <t>799486</t>
  </si>
  <si>
    <t>Thribhuvana Deepak Adari</t>
  </si>
  <si>
    <t>799357</t>
  </si>
  <si>
    <t>Sankalp Kishor Khawade</t>
  </si>
  <si>
    <t>799440</t>
  </si>
  <si>
    <t>Kavitha  Raman</t>
  </si>
  <si>
    <t>799469</t>
  </si>
  <si>
    <t>Hashwanth  Alla</t>
  </si>
  <si>
    <t>799468</t>
  </si>
  <si>
    <t>Viswa Teja  Challa</t>
  </si>
  <si>
    <t>799444</t>
  </si>
  <si>
    <t>Nitish Kumar Reddy Vintha</t>
  </si>
  <si>
    <t>799431</t>
  </si>
  <si>
    <t>PABBISETTY  ABHISHEK</t>
  </si>
  <si>
    <t>799355</t>
  </si>
  <si>
    <t>Ishita  Agnihotri</t>
  </si>
  <si>
    <t>799471</t>
  </si>
  <si>
    <t>Sri Naga Mahalakshmi Sowmya  Maturi</t>
  </si>
  <si>
    <t>799487</t>
  </si>
  <si>
    <t xml:space="preserve"> Bharath Kudumula</t>
  </si>
  <si>
    <t>No</t>
  </si>
  <si>
    <t>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</si>
</sst>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1"/>
      <color theme="1"/>
      <name val="Calibri"/>
      <family val="2"/>
      <scheme val="minor"/>
    </font>
    <font>
      <b/>
      <u/>
      <sz val="11"/>
      <color theme="1"/>
      <name val="Calibri"/>
      <family val="2"/>
      <scheme val="minor"/>
    </font>
    <font>
      <b/>
      <sz val="11"/>
      <color theme="0" tint="-4.9989318521683403E-2"/>
      <name val="Calibri"/>
      <family val="2"/>
      <scheme val="minor"/>
    </font>
    <font>
      <sz val="9"/>
      <color indexed="8"/>
      <name val="Times New Roman"/>
      <family val="1"/>
    </font>
    <font>
      <b/>
      <sz val="11"/>
      <color rgb="FF000000"/>
      <name val="Calibri"/>
      <family val="2"/>
    </font>
    <font>
      <b/>
      <sz val="10"/>
      <color theme="1"/>
      <name val="Calibri"/>
      <family val="2"/>
      <scheme val="minor"/>
    </font>
    <font>
      <sz val="10"/>
      <name val="Arial"/>
    </font>
  </fonts>
  <fills count="8">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indexed="9"/>
        <bgColor indexed="64"/>
      </patternFill>
    </fill>
    <fill>
      <patternFill patternType="solid">
        <fgColor theme="9" tint="0.79998168889431442"/>
        <bgColor indexed="64"/>
      </patternFill>
    </fill>
    <fill>
      <patternFill patternType="solid">
        <fgColor theme="8"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style="thin">
        <color indexed="64"/>
      </right>
      <top/>
      <bottom style="thin">
        <color indexed="8"/>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3">
    <xf numFmtId="0" fontId="0" fillId="0" borderId="0"/>
    <xf numFmtId="9" fontId="2" fillId="0" borderId="0" applyFont="0" applyFill="0" applyBorder="0" applyAlignment="0" applyProtection="0"/>
    <xf numFmtId="0" fontId="8" fillId="0" borderId="0"/>
  </cellStyleXfs>
  <cellXfs count="76">
    <xf numFmtId="0" fontId="0" fillId="0" borderId="0" xfId="0"/>
    <xf numFmtId="0" fontId="0" fillId="0" borderId="1" xfId="0" applyBorder="1"/>
    <xf numFmtId="9" fontId="1" fillId="0" borderId="1" xfId="0" applyNumberFormat="1" applyFont="1" applyBorder="1" applyAlignment="1">
      <alignment horizontal="center" vertical="top" wrapText="1"/>
    </xf>
    <xf numFmtId="9" fontId="0" fillId="0" borderId="1" xfId="1" applyFont="1" applyBorder="1" applyAlignment="1">
      <alignment horizontal="center"/>
    </xf>
    <xf numFmtId="0" fontId="1" fillId="0" borderId="0" xfId="0" applyFont="1"/>
    <xf numFmtId="0" fontId="0" fillId="0" borderId="0" xfId="0" applyAlignment="1">
      <alignment horizontal="center"/>
    </xf>
    <xf numFmtId="0" fontId="1" fillId="0" borderId="1" xfId="0" applyFont="1" applyBorder="1" applyAlignment="1">
      <alignment vertical="center"/>
    </xf>
    <xf numFmtId="0" fontId="0" fillId="0" borderId="0" xfId="0" applyAlignment="1">
      <alignment wrapText="1"/>
    </xf>
    <xf numFmtId="0" fontId="0" fillId="0" borderId="0" xfId="0" applyAlignment="1">
      <alignment horizontal="center" wrapText="1"/>
    </xf>
    <xf numFmtId="0" fontId="0" fillId="0" borderId="1" xfId="0" applyBorder="1" applyAlignment="1">
      <alignment horizontal="center" wrapText="1"/>
    </xf>
    <xf numFmtId="0" fontId="3" fillId="0" borderId="0" xfId="0" applyFont="1"/>
    <xf numFmtId="0" fontId="1" fillId="4" borderId="1" xfId="0" applyFont="1" applyFill="1" applyBorder="1" applyAlignment="1">
      <alignment horizontal="center" wrapText="1"/>
    </xf>
    <xf numFmtId="0" fontId="1" fillId="2" borderId="1" xfId="0" applyFont="1" applyFill="1" applyBorder="1" applyAlignment="1">
      <alignment wrapText="1"/>
    </xf>
    <xf numFmtId="1" fontId="1" fillId="0" borderId="1" xfId="1" applyNumberFormat="1" applyFont="1" applyBorder="1" applyAlignment="1">
      <alignment horizontal="center" vertical="top" wrapText="1"/>
    </xf>
    <xf numFmtId="0" fontId="1" fillId="0" borderId="0" xfId="0" applyFont="1" applyFill="1" applyBorder="1" applyAlignment="1">
      <alignment vertical="top" wrapText="1"/>
    </xf>
    <xf numFmtId="1" fontId="1" fillId="0" borderId="8" xfId="1" applyNumberFormat="1" applyFont="1" applyFill="1" applyBorder="1" applyAlignment="1">
      <alignment horizontal="center" vertical="top" wrapText="1"/>
    </xf>
    <xf numFmtId="9" fontId="1" fillId="0" borderId="8" xfId="1" applyFont="1" applyFill="1" applyBorder="1" applyAlignment="1">
      <alignment horizontal="center" vertical="top" wrapText="1"/>
    </xf>
    <xf numFmtId="9" fontId="1" fillId="0" borderId="1" xfId="0" applyNumberFormat="1" applyFont="1" applyBorder="1" applyAlignment="1">
      <alignment vertical="center"/>
    </xf>
    <xf numFmtId="0" fontId="5" fillId="5" borderId="9" xfId="0" applyFont="1" applyFill="1" applyBorder="1" applyAlignment="1" applyProtection="1">
      <alignment horizontal="center" vertical="center" wrapText="1"/>
    </xf>
    <xf numFmtId="0" fontId="1" fillId="2" borderId="1" xfId="0" applyFont="1" applyFill="1" applyBorder="1" applyAlignment="1">
      <alignment horizontal="center" vertical="top" wrapText="1"/>
    </xf>
    <xf numFmtId="0" fontId="5" fillId="5" borderId="10" xfId="0" applyFont="1" applyFill="1" applyBorder="1" applyAlignment="1" applyProtection="1">
      <alignment horizontal="center" vertical="center" wrapText="1"/>
    </xf>
    <xf numFmtId="0" fontId="0" fillId="2" borderId="1" xfId="0" applyFill="1" applyBorder="1" applyAlignment="1">
      <alignment wrapText="1"/>
    </xf>
    <xf numFmtId="9" fontId="1" fillId="2" borderId="1" xfId="1" applyFont="1" applyFill="1" applyBorder="1" applyAlignment="1">
      <alignment wrapText="1"/>
    </xf>
    <xf numFmtId="0" fontId="1" fillId="0" borderId="0" xfId="0" applyFont="1" applyFill="1" applyBorder="1"/>
    <xf numFmtId="0" fontId="1" fillId="0" borderId="0" xfId="0" applyFont="1" applyFill="1" applyBorder="1" applyAlignment="1">
      <alignment vertical="center" wrapText="1"/>
    </xf>
    <xf numFmtId="0" fontId="0" fillId="0" borderId="0" xfId="0" applyFill="1" applyBorder="1"/>
    <xf numFmtId="0" fontId="4" fillId="0" borderId="0" xfId="0" applyFont="1" applyFill="1" applyBorder="1" applyAlignment="1">
      <alignment vertical="center"/>
    </xf>
    <xf numFmtId="0" fontId="0" fillId="0" borderId="0" xfId="0" applyFill="1" applyBorder="1" applyAlignment="1">
      <alignment vertical="center" wrapText="1"/>
    </xf>
    <xf numFmtId="0" fontId="0" fillId="0" borderId="0" xfId="0" applyFill="1" applyBorder="1" applyAlignment="1">
      <alignment wrapText="1"/>
    </xf>
    <xf numFmtId="0" fontId="1" fillId="6" borderId="1" xfId="0" applyFont="1" applyFill="1" applyBorder="1" applyAlignment="1">
      <alignment vertical="center" wrapText="1"/>
    </xf>
    <xf numFmtId="0" fontId="0" fillId="4" borderId="5" xfId="0" applyFill="1" applyBorder="1" applyAlignment="1">
      <alignment vertical="center" wrapText="1"/>
    </xf>
    <xf numFmtId="0" fontId="0" fillId="3" borderId="5" xfId="0" applyFill="1" applyBorder="1" applyAlignment="1">
      <alignment vertical="center" wrapText="1"/>
    </xf>
    <xf numFmtId="0" fontId="1" fillId="6" borderId="2" xfId="0" applyFont="1" applyFill="1" applyBorder="1" applyAlignment="1">
      <alignment vertical="center" wrapText="1"/>
    </xf>
    <xf numFmtId="0" fontId="7" fillId="0" borderId="1" xfId="0" applyFont="1" applyBorder="1" applyAlignment="1">
      <alignment vertical="top" wrapText="1"/>
    </xf>
    <xf numFmtId="0" fontId="0" fillId="3" borderId="1" xfId="0" applyFill="1" applyBorder="1" applyAlignment="1">
      <alignment vertical="center" wrapText="1"/>
    </xf>
    <xf numFmtId="0" fontId="1" fillId="4" borderId="1" xfId="0" applyFont="1" applyFill="1" applyBorder="1" applyAlignment="1">
      <alignment horizontal="center" vertical="center"/>
    </xf>
    <xf numFmtId="0" fontId="1" fillId="4" borderId="1" xfId="0" applyFont="1" applyFill="1" applyBorder="1" applyAlignment="1">
      <alignment horizontal="center" vertical="top" wrapText="1"/>
    </xf>
    <xf numFmtId="0" fontId="1" fillId="0" borderId="1" xfId="0" applyFont="1" applyBorder="1" applyAlignment="1">
      <alignment horizontal="center" wrapText="1"/>
    </xf>
    <xf numFmtId="0" fontId="1" fillId="0" borderId="1" xfId="0" applyFont="1" applyBorder="1" applyAlignment="1">
      <alignment horizontal="center" vertical="top" wrapText="1"/>
    </xf>
    <xf numFmtId="0" fontId="1" fillId="0" borderId="1" xfId="0" applyFont="1" applyBorder="1" applyAlignment="1">
      <alignment horizontal="center" vertical="center"/>
    </xf>
    <xf numFmtId="0" fontId="0" fillId="4" borderId="15" xfId="0" applyFill="1" applyBorder="1" applyAlignment="1">
      <alignment horizontal="center" vertical="center" wrapText="1"/>
    </xf>
    <xf numFmtId="0" fontId="0" fillId="4" borderId="16" xfId="0" applyFill="1" applyBorder="1" applyAlignment="1">
      <alignment vertical="center" wrapText="1"/>
    </xf>
    <xf numFmtId="0" fontId="0" fillId="0" borderId="1" xfId="0" applyBorder="1" applyAlignment="1">
      <alignment vertical="center" wrapText="1"/>
    </xf>
    <xf numFmtId="0" fontId="8" fillId="0" borderId="1" xfId="2" applyBorder="1"/>
    <xf numFmtId="0" fontId="1" fillId="4" borderId="2" xfId="0" applyFont="1" applyFill="1" applyBorder="1" applyAlignment="1">
      <alignment horizontal="center" vertical="center"/>
    </xf>
    <xf numFmtId="0" fontId="1" fillId="4" borderId="8"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1" xfId="0" applyFont="1" applyFill="1" applyBorder="1" applyAlignment="1">
      <alignment horizontal="center"/>
    </xf>
    <xf numFmtId="0" fontId="1" fillId="4" borderId="1" xfId="0" applyFont="1" applyFill="1" applyBorder="1" applyAlignment="1">
      <alignment horizontal="center" vertical="center"/>
    </xf>
    <xf numFmtId="0" fontId="1" fillId="4" borderId="11" xfId="0" applyFont="1" applyFill="1" applyBorder="1" applyAlignment="1">
      <alignment horizontal="center" vertical="center"/>
    </xf>
    <xf numFmtId="9" fontId="6" fillId="4" borderId="2" xfId="0" applyNumberFormat="1" applyFont="1" applyFill="1" applyBorder="1" applyAlignment="1">
      <alignment horizontal="center" vertical="center"/>
    </xf>
    <xf numFmtId="9" fontId="6" fillId="4" borderId="3" xfId="0" applyNumberFormat="1" applyFont="1" applyFill="1" applyBorder="1" applyAlignment="1">
      <alignment horizontal="center" vertical="center"/>
    </xf>
    <xf numFmtId="0" fontId="1" fillId="0" borderId="4" xfId="0" applyFont="1" applyBorder="1" applyAlignment="1">
      <alignment horizontal="center" vertical="top" wrapText="1"/>
    </xf>
    <xf numFmtId="0" fontId="1" fillId="0" borderId="5" xfId="0" applyFont="1" applyBorder="1" applyAlignment="1">
      <alignment horizontal="center" vertical="top" wrapText="1"/>
    </xf>
    <xf numFmtId="0" fontId="1" fillId="2" borderId="12" xfId="0" applyFont="1" applyFill="1" applyBorder="1" applyAlignment="1">
      <alignment horizontal="center" vertical="top" wrapText="1"/>
    </xf>
    <xf numFmtId="0" fontId="1" fillId="2" borderId="13" xfId="0" applyFont="1" applyFill="1" applyBorder="1" applyAlignment="1">
      <alignment horizontal="center" vertical="top" wrapText="1"/>
    </xf>
    <xf numFmtId="0" fontId="1" fillId="2" borderId="7" xfId="0" applyFont="1" applyFill="1" applyBorder="1" applyAlignment="1">
      <alignment horizontal="center" vertical="top" wrapText="1"/>
    </xf>
    <xf numFmtId="0" fontId="1" fillId="2" borderId="14" xfId="0" applyFont="1" applyFill="1" applyBorder="1" applyAlignment="1">
      <alignment horizontal="center" vertical="top" wrapText="1"/>
    </xf>
    <xf numFmtId="0" fontId="1" fillId="0" borderId="2" xfId="0" applyFont="1" applyBorder="1" applyAlignment="1">
      <alignment horizontal="center" vertical="center" wrapText="1"/>
    </xf>
    <xf numFmtId="0" fontId="1" fillId="0" borderId="8" xfId="0" applyFont="1" applyBorder="1" applyAlignment="1">
      <alignment horizontal="center" vertical="center" wrapText="1"/>
    </xf>
    <xf numFmtId="0" fontId="1" fillId="0" borderId="3" xfId="0" applyFont="1" applyBorder="1" applyAlignment="1">
      <alignment horizontal="center" vertical="center" wrapText="1"/>
    </xf>
    <xf numFmtId="0" fontId="1" fillId="4" borderId="1" xfId="0" applyFont="1" applyFill="1" applyBorder="1" applyAlignment="1">
      <alignment horizontal="center" vertical="top" wrapText="1"/>
    </xf>
    <xf numFmtId="0" fontId="1" fillId="4" borderId="4" xfId="0" applyFont="1" applyFill="1" applyBorder="1" applyAlignment="1">
      <alignment horizontal="center" vertical="top" wrapText="1"/>
    </xf>
    <xf numFmtId="0" fontId="1" fillId="4" borderId="5" xfId="0" applyFont="1" applyFill="1" applyBorder="1" applyAlignment="1">
      <alignment horizontal="center" vertical="top"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1" fillId="0" borderId="6" xfId="0" applyFont="1" applyBorder="1" applyAlignment="1">
      <alignment horizontal="center" wrapText="1"/>
    </xf>
    <xf numFmtId="0" fontId="1" fillId="0" borderId="1" xfId="0" applyFont="1" applyBorder="1" applyAlignment="1">
      <alignment horizontal="center" vertical="top" wrapText="1"/>
    </xf>
    <xf numFmtId="0" fontId="7" fillId="0" borderId="1" xfId="0" applyFont="1" applyBorder="1" applyAlignment="1">
      <alignment horizontal="center" vertical="top"/>
    </xf>
    <xf numFmtId="0" fontId="7" fillId="0" borderId="7" xfId="0" applyFont="1" applyBorder="1" applyAlignment="1">
      <alignment horizontal="center"/>
    </xf>
    <xf numFmtId="0" fontId="7" fillId="0" borderId="6" xfId="0" applyFont="1" applyBorder="1" applyAlignment="1">
      <alignment horizontal="center"/>
    </xf>
    <xf numFmtId="0" fontId="1" fillId="0" borderId="1" xfId="0" applyFont="1" applyBorder="1" applyAlignment="1">
      <alignment horizontal="center" vertical="center"/>
    </xf>
    <xf numFmtId="0" fontId="7" fillId="0" borderId="4" xfId="0" applyFont="1" applyBorder="1" applyAlignment="1">
      <alignment horizontal="center"/>
    </xf>
    <xf numFmtId="0" fontId="7" fillId="0" borderId="5" xfId="0" applyFont="1" applyBorder="1" applyAlignment="1">
      <alignment horizontal="center"/>
    </xf>
    <xf numFmtId="0" fontId="0" fillId="3" borderId="15" xfId="0" applyFill="1" applyBorder="1" applyAlignment="1">
      <alignment horizontal="center" vertical="center" wrapText="1"/>
    </xf>
    <xf numFmtId="0" fontId="0" fillId="7" borderId="15" xfId="0" applyFill="1" applyBorder="1" applyAlignment="1">
      <alignment horizontal="center" vertical="center" wrapText="1"/>
    </xf>
  </cellXfs>
  <cellStyles count="3">
    <cellStyle name="Normal" xfId="0" builtinId="0"/>
    <cellStyle name="Normal 2" xfId="2"/>
    <cellStyle name="Percent" xfId="1" builtinId="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zoomScale="90" zoomScaleNormal="90" workbookViewId="0">
      <selection activeCell="J25" sqref="J25"/>
    </sheetView>
  </sheetViews>
  <sheetFormatPr defaultRowHeight="14.4" x14ac:dyDescent="0.3"/>
  <cols>
    <col min="1" max="1" width="15.6640625" bestFit="1" customWidth="1"/>
    <col min="2" max="2" width="19.33203125" bestFit="1" customWidth="1"/>
    <col min="3" max="3" width="11" bestFit="1" customWidth="1"/>
  </cols>
  <sheetData>
    <row r="1" spans="1:2" x14ac:dyDescent="0.3">
      <c r="A1" s="4" t="s">
        <v>0</v>
      </c>
      <c r="B1" t="s">
        <v>1</v>
      </c>
    </row>
    <row r="2" spans="1:2" x14ac:dyDescent="0.3">
      <c r="A2" s="4" t="s">
        <v>2</v>
      </c>
      <c r="B2" t="s">
        <v>3</v>
      </c>
    </row>
    <row r="3" spans="1:2" x14ac:dyDescent="0.3">
      <c r="A3" s="4"/>
    </row>
    <row r="4" spans="1:2" x14ac:dyDescent="0.3">
      <c r="A4" s="10" t="s">
        <v>4</v>
      </c>
    </row>
    <row r="5" spans="1:2" x14ac:dyDescent="0.3">
      <c r="A5" s="4" t="s">
        <v>5</v>
      </c>
      <c r="B5" t="s">
        <v>65</v>
      </c>
    </row>
    <row r="6" spans="1:2" x14ac:dyDescent="0.3">
      <c r="A6" s="4" t="s">
        <v>6</v>
      </c>
      <c r="B6" t="s">
        <v>66</v>
      </c>
    </row>
    <row r="7" spans="1:2" x14ac:dyDescent="0.3">
      <c r="A7" s="4" t="s">
        <v>7</v>
      </c>
    </row>
    <row r="8" spans="1:2" x14ac:dyDescent="0.3">
      <c r="A8" s="4"/>
    </row>
    <row r="9" spans="1:2" x14ac:dyDescent="0.3">
      <c r="A9" s="4" t="s">
        <v>8</v>
      </c>
    </row>
    <row r="10" spans="1:2" x14ac:dyDescent="0.3">
      <c r="A10" s="4" t="s">
        <v>9</v>
      </c>
    </row>
    <row r="12" spans="1:2" x14ac:dyDescent="0.3">
      <c r="A12" s="4" t="s">
        <v>10</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election activeCell="I26" sqref="I26"/>
    </sheetView>
  </sheetViews>
  <sheetFormatPr defaultRowHeight="14.4" x14ac:dyDescent="0.3"/>
  <cols>
    <col min="1" max="2" width="17" customWidth="1"/>
    <col min="3" max="8" width="17.88671875" customWidth="1"/>
    <col min="9" max="9" width="36.5546875" customWidth="1"/>
  </cols>
  <sheetData>
    <row r="1" spans="1:9" x14ac:dyDescent="0.3">
      <c r="A1" s="44" t="s">
        <v>11</v>
      </c>
      <c r="B1" s="44" t="s">
        <v>12</v>
      </c>
      <c r="C1" s="47" t="s">
        <v>13</v>
      </c>
      <c r="D1" s="47"/>
      <c r="E1" s="48" t="s">
        <v>14</v>
      </c>
      <c r="F1" s="48" t="s">
        <v>15</v>
      </c>
      <c r="G1" s="44" t="s">
        <v>16</v>
      </c>
      <c r="H1" s="44" t="s">
        <v>17</v>
      </c>
      <c r="I1" s="44" t="s">
        <v>18</v>
      </c>
    </row>
    <row r="2" spans="1:9" s="5" customFormat="1" x14ac:dyDescent="0.3">
      <c r="A2" s="45"/>
      <c r="B2" s="45"/>
      <c r="C2" s="35" t="s">
        <v>19</v>
      </c>
      <c r="D2" s="35" t="s">
        <v>20</v>
      </c>
      <c r="E2" s="48"/>
      <c r="F2" s="48"/>
      <c r="G2" s="45"/>
      <c r="H2" s="45"/>
      <c r="I2" s="45"/>
    </row>
    <row r="3" spans="1:9" s="5" customFormat="1" x14ac:dyDescent="0.3">
      <c r="A3" s="45"/>
      <c r="B3" s="45"/>
      <c r="C3" s="50">
        <v>0.15</v>
      </c>
      <c r="D3" s="50">
        <v>0.15</v>
      </c>
      <c r="E3" s="50">
        <v>0.2</v>
      </c>
      <c r="F3" s="50">
        <v>0.5</v>
      </c>
      <c r="G3" s="45"/>
      <c r="H3" s="45"/>
      <c r="I3" s="45"/>
    </row>
    <row r="4" spans="1:9" s="5" customFormat="1" x14ac:dyDescent="0.3">
      <c r="A4" s="49"/>
      <c r="B4" s="49"/>
      <c r="C4" s="51"/>
      <c r="D4" s="51"/>
      <c r="E4" s="51"/>
      <c r="F4" s="51"/>
      <c r="G4" s="46"/>
      <c r="H4" s="46"/>
      <c r="I4" s="46"/>
    </row>
    <row r="5" spans="1:9" x14ac:dyDescent="0.3">
      <c r="A5" s="1" t="s">
        <v>67</v>
      </c>
      <c r="B5" s="1" t="s">
        <v>68</v>
      </c>
      <c r="C5" s="17">
        <f>Enablement!O5</f>
        <v>1</v>
      </c>
      <c r="D5" s="17">
        <f>Enablement!P5</f>
        <v>0</v>
      </c>
      <c r="E5" s="17">
        <f>'Practice Check'!R5</f>
        <v>0.77500000000000002</v>
      </c>
      <c r="F5" s="17">
        <f>'Final Check'!R5</f>
        <v>0.77500000000000002</v>
      </c>
      <c r="G5" s="17">
        <f>C5*C$3+D5*D$3+E5*E$3+F5*F$3</f>
        <v>0.69250000000000012</v>
      </c>
      <c r="H5" s="17" t="s">
        <v>118</v>
      </c>
      <c r="I5" s="6"/>
    </row>
    <row r="6" spans="1:9" x14ac:dyDescent="0.3">
      <c r="A6" s="1" t="s">
        <v>69</v>
      </c>
      <c r="B6" s="1" t="s">
        <v>70</v>
      </c>
      <c r="C6" s="17">
        <f>Enablement!O6</f>
        <v>1</v>
      </c>
      <c r="D6" s="17">
        <f>Enablement!P6</f>
        <v>0</v>
      </c>
      <c r="E6" s="17">
        <f>'Practice Check'!R6</f>
        <v>0.77500000000000002</v>
      </c>
      <c r="F6" s="17">
        <f>'Final Check'!R6</f>
        <v>0.77500000000000002</v>
      </c>
      <c r="G6" s="17">
        <f>C6*C$3+D6*D$3+E6*E$3+F6*F$3</f>
        <v>0.69250000000000012</v>
      </c>
      <c r="H6" s="17" t="s">
        <v>118</v>
      </c>
      <c r="I6" s="6"/>
    </row>
    <row r="7" spans="1:9" x14ac:dyDescent="0.3">
      <c r="A7" s="1" t="s">
        <v>71</v>
      </c>
      <c r="B7" s="1" t="s">
        <v>72</v>
      </c>
      <c r="C7" s="17">
        <f>Enablement!O7</f>
        <v>1</v>
      </c>
      <c r="D7" s="17">
        <f>Enablement!P7</f>
        <v>0</v>
      </c>
      <c r="E7" s="17">
        <f>'Practice Check'!R7</f>
        <v>0.77500000000000002</v>
      </c>
      <c r="F7" s="17">
        <f>'Final Check'!R7</f>
        <v>0.77500000000000002</v>
      </c>
      <c r="G7" s="17">
        <f t="shared" ref="G7:G25" si="0">C7*C$3+D7*D$3+E7*E$3+F7*F$3</f>
        <v>0.69250000000000012</v>
      </c>
      <c r="H7" s="17" t="s">
        <v>118</v>
      </c>
      <c r="I7" s="6"/>
    </row>
    <row r="8" spans="1:9" x14ac:dyDescent="0.3">
      <c r="A8" s="1" t="s">
        <v>73</v>
      </c>
      <c r="B8" s="1" t="s">
        <v>74</v>
      </c>
      <c r="C8" s="17">
        <f>Enablement!O8</f>
        <v>1</v>
      </c>
      <c r="D8" s="17">
        <f>Enablement!P8</f>
        <v>0</v>
      </c>
      <c r="E8" s="17">
        <f>'Practice Check'!R8</f>
        <v>0.7</v>
      </c>
      <c r="F8" s="17">
        <f>'Final Check'!R8</f>
        <v>0.7</v>
      </c>
      <c r="G8" s="17">
        <f t="shared" si="0"/>
        <v>0.6399999999999999</v>
      </c>
      <c r="H8" s="17" t="s">
        <v>118</v>
      </c>
      <c r="I8" s="6"/>
    </row>
    <row r="9" spans="1:9" x14ac:dyDescent="0.3">
      <c r="A9" s="1" t="s">
        <v>75</v>
      </c>
      <c r="B9" s="1" t="s">
        <v>76</v>
      </c>
      <c r="C9" s="17">
        <f>Enablement!O9</f>
        <v>1</v>
      </c>
      <c r="D9" s="17">
        <f>Enablement!P9</f>
        <v>0</v>
      </c>
      <c r="E9" s="17">
        <f>'Practice Check'!R9</f>
        <v>0.77500000000000002</v>
      </c>
      <c r="F9" s="17">
        <f>'Final Check'!R9</f>
        <v>0.77500000000000002</v>
      </c>
      <c r="G9" s="17">
        <f t="shared" si="0"/>
        <v>0.69250000000000012</v>
      </c>
      <c r="H9" s="17" t="s">
        <v>118</v>
      </c>
      <c r="I9" s="6"/>
    </row>
    <row r="10" spans="1:9" x14ac:dyDescent="0.3">
      <c r="A10" s="1" t="s">
        <v>77</v>
      </c>
      <c r="B10" s="1" t="s">
        <v>78</v>
      </c>
      <c r="C10" s="17">
        <f>Enablement!O10</f>
        <v>1</v>
      </c>
      <c r="D10" s="17">
        <f>Enablement!P10</f>
        <v>0</v>
      </c>
      <c r="E10" s="17">
        <f>'Practice Check'!R10</f>
        <v>0.77500000000000002</v>
      </c>
      <c r="F10" s="17">
        <f>'Final Check'!R10</f>
        <v>0.77500000000000002</v>
      </c>
      <c r="G10" s="17">
        <f t="shared" si="0"/>
        <v>0.69250000000000012</v>
      </c>
      <c r="H10" s="17" t="s">
        <v>118</v>
      </c>
      <c r="I10" s="6"/>
    </row>
    <row r="11" spans="1:9" x14ac:dyDescent="0.3">
      <c r="A11" s="1" t="s">
        <v>79</v>
      </c>
      <c r="B11" s="1" t="s">
        <v>80</v>
      </c>
      <c r="C11" s="17">
        <f>Enablement!O11</f>
        <v>1</v>
      </c>
      <c r="D11" s="17">
        <f>Enablement!P11</f>
        <v>0</v>
      </c>
      <c r="E11" s="17">
        <f>'Practice Check'!R11</f>
        <v>0.77500000000000002</v>
      </c>
      <c r="F11" s="17">
        <f>'Final Check'!R11</f>
        <v>0.77500000000000002</v>
      </c>
      <c r="G11" s="17">
        <f t="shared" si="0"/>
        <v>0.69250000000000012</v>
      </c>
      <c r="H11" s="17" t="s">
        <v>118</v>
      </c>
      <c r="I11" s="6"/>
    </row>
    <row r="12" spans="1:9" x14ac:dyDescent="0.3">
      <c r="A12" s="1" t="s">
        <v>81</v>
      </c>
      <c r="B12" s="1" t="s">
        <v>82</v>
      </c>
      <c r="C12" s="17">
        <f>Enablement!O12</f>
        <v>1</v>
      </c>
      <c r="D12" s="17">
        <f>Enablement!P12</f>
        <v>0</v>
      </c>
      <c r="E12" s="17">
        <f>'Practice Check'!R12</f>
        <v>0.77500000000000002</v>
      </c>
      <c r="F12" s="17">
        <f>'Final Check'!R12</f>
        <v>0.77500000000000002</v>
      </c>
      <c r="G12" s="17">
        <f t="shared" si="0"/>
        <v>0.69250000000000012</v>
      </c>
      <c r="H12" s="17" t="s">
        <v>118</v>
      </c>
      <c r="I12" s="6"/>
    </row>
    <row r="13" spans="1:9" x14ac:dyDescent="0.3">
      <c r="A13" s="1" t="s">
        <v>83</v>
      </c>
      <c r="B13" s="1" t="s">
        <v>84</v>
      </c>
      <c r="C13" s="17">
        <f>Enablement!O13</f>
        <v>0</v>
      </c>
      <c r="D13" s="17">
        <f>Enablement!P13</f>
        <v>0</v>
      </c>
      <c r="E13" s="17">
        <f>'Practice Check'!R13</f>
        <v>0</v>
      </c>
      <c r="F13" s="17">
        <f>'Final Check'!R13</f>
        <v>0</v>
      </c>
      <c r="G13" s="17">
        <f t="shared" si="0"/>
        <v>0</v>
      </c>
      <c r="H13" s="17" t="str">
        <f t="shared" ref="H13:H30" si="1">IF(G13&lt;70,"Not Completed","Completed")</f>
        <v>Not Completed</v>
      </c>
      <c r="I13" s="6"/>
    </row>
    <row r="14" spans="1:9" x14ac:dyDescent="0.3">
      <c r="A14" s="1" t="s">
        <v>85</v>
      </c>
      <c r="B14" s="1" t="s">
        <v>86</v>
      </c>
      <c r="C14" s="17">
        <f>Enablement!O14</f>
        <v>1</v>
      </c>
      <c r="D14" s="17">
        <f>Enablement!P14</f>
        <v>0</v>
      </c>
      <c r="E14" s="17">
        <f>'Practice Check'!R14</f>
        <v>0.77500000000000002</v>
      </c>
      <c r="F14" s="17">
        <f>'Final Check'!R14</f>
        <v>0.77500000000000002</v>
      </c>
      <c r="G14" s="17">
        <f t="shared" si="0"/>
        <v>0.69250000000000012</v>
      </c>
      <c r="H14" s="17" t="s">
        <v>118</v>
      </c>
      <c r="I14" s="6"/>
    </row>
    <row r="15" spans="1:9" x14ac:dyDescent="0.3">
      <c r="A15" s="1" t="s">
        <v>87</v>
      </c>
      <c r="B15" s="1" t="s">
        <v>88</v>
      </c>
      <c r="C15" s="17">
        <f>Enablement!O15</f>
        <v>1</v>
      </c>
      <c r="D15" s="17">
        <f>Enablement!P15</f>
        <v>0</v>
      </c>
      <c r="E15" s="17">
        <f>'Practice Check'!R15</f>
        <v>0.7</v>
      </c>
      <c r="F15" s="17">
        <f>'Final Check'!R15</f>
        <v>0.7</v>
      </c>
      <c r="G15" s="17">
        <f t="shared" si="0"/>
        <v>0.6399999999999999</v>
      </c>
      <c r="H15" s="17" t="s">
        <v>118</v>
      </c>
      <c r="I15" s="6"/>
    </row>
    <row r="16" spans="1:9" x14ac:dyDescent="0.3">
      <c r="A16" s="1" t="s">
        <v>89</v>
      </c>
      <c r="B16" s="1" t="s">
        <v>90</v>
      </c>
      <c r="C16" s="17">
        <f>Enablement!O16</f>
        <v>1</v>
      </c>
      <c r="D16" s="17">
        <f>Enablement!P16</f>
        <v>0</v>
      </c>
      <c r="E16" s="17">
        <f>'Practice Check'!R16</f>
        <v>0.77500000000000002</v>
      </c>
      <c r="F16" s="17">
        <f>'Final Check'!R16</f>
        <v>0.77500000000000002</v>
      </c>
      <c r="G16" s="17">
        <f t="shared" si="0"/>
        <v>0.69250000000000012</v>
      </c>
      <c r="H16" s="17" t="s">
        <v>118</v>
      </c>
      <c r="I16" s="6"/>
    </row>
    <row r="17" spans="1:9" x14ac:dyDescent="0.3">
      <c r="A17" s="1" t="s">
        <v>91</v>
      </c>
      <c r="B17" s="1" t="s">
        <v>92</v>
      </c>
      <c r="C17" s="17">
        <f>Enablement!O17</f>
        <v>1</v>
      </c>
      <c r="D17" s="17">
        <f>Enablement!P17</f>
        <v>0</v>
      </c>
      <c r="E17" s="17">
        <f>'Practice Check'!R17</f>
        <v>0.77500000000000002</v>
      </c>
      <c r="F17" s="17">
        <f>'Final Check'!R17</f>
        <v>0.77500000000000002</v>
      </c>
      <c r="G17" s="17">
        <f t="shared" si="0"/>
        <v>0.69250000000000012</v>
      </c>
      <c r="H17" s="17" t="s">
        <v>118</v>
      </c>
      <c r="I17" s="6"/>
    </row>
    <row r="18" spans="1:9" x14ac:dyDescent="0.3">
      <c r="A18" s="1" t="s">
        <v>93</v>
      </c>
      <c r="B18" s="1" t="s">
        <v>94</v>
      </c>
      <c r="C18" s="17">
        <f>Enablement!O18</f>
        <v>1</v>
      </c>
      <c r="D18" s="17">
        <f>Enablement!P18</f>
        <v>0</v>
      </c>
      <c r="E18" s="17">
        <f>'Practice Check'!R18</f>
        <v>0.77500000000000002</v>
      </c>
      <c r="F18" s="17">
        <f>'Final Check'!R18</f>
        <v>0.77500000000000002</v>
      </c>
      <c r="G18" s="17">
        <f t="shared" si="0"/>
        <v>0.69250000000000012</v>
      </c>
      <c r="H18" s="17" t="s">
        <v>118</v>
      </c>
      <c r="I18" s="6"/>
    </row>
    <row r="19" spans="1:9" x14ac:dyDescent="0.3">
      <c r="A19" s="1" t="s">
        <v>95</v>
      </c>
      <c r="B19" s="1" t="s">
        <v>96</v>
      </c>
      <c r="C19" s="17">
        <f>Enablement!O19</f>
        <v>1</v>
      </c>
      <c r="D19" s="17">
        <f>Enablement!P19</f>
        <v>0</v>
      </c>
      <c r="E19" s="17">
        <f>'Practice Check'!R19</f>
        <v>0.77500000000000002</v>
      </c>
      <c r="F19" s="17">
        <f>'Final Check'!R19</f>
        <v>0.77500000000000002</v>
      </c>
      <c r="G19" s="17">
        <f t="shared" si="0"/>
        <v>0.69250000000000012</v>
      </c>
      <c r="H19" s="17" t="s">
        <v>118</v>
      </c>
      <c r="I19" s="6"/>
    </row>
    <row r="20" spans="1:9" x14ac:dyDescent="0.3">
      <c r="A20" s="1" t="s">
        <v>97</v>
      </c>
      <c r="B20" s="1" t="s">
        <v>98</v>
      </c>
      <c r="C20" s="17">
        <f>Enablement!O20</f>
        <v>1</v>
      </c>
      <c r="D20" s="17">
        <f>Enablement!P20</f>
        <v>0</v>
      </c>
      <c r="E20" s="17">
        <f>'Practice Check'!R20</f>
        <v>0.77500000000000002</v>
      </c>
      <c r="F20" s="17">
        <f>'Final Check'!R20</f>
        <v>0.77500000000000002</v>
      </c>
      <c r="G20" s="17">
        <f t="shared" si="0"/>
        <v>0.69250000000000012</v>
      </c>
      <c r="H20" s="17" t="s">
        <v>118</v>
      </c>
      <c r="I20" s="6"/>
    </row>
    <row r="21" spans="1:9" x14ac:dyDescent="0.3">
      <c r="A21" s="1" t="s">
        <v>99</v>
      </c>
      <c r="B21" s="1" t="s">
        <v>100</v>
      </c>
      <c r="C21" s="17">
        <f>Enablement!O21</f>
        <v>1</v>
      </c>
      <c r="D21" s="17">
        <f>Enablement!P21</f>
        <v>0</v>
      </c>
      <c r="E21" s="17">
        <f>'Practice Check'!R21</f>
        <v>0.85</v>
      </c>
      <c r="F21" s="17">
        <f>'Final Check'!R21</f>
        <v>0.85</v>
      </c>
      <c r="G21" s="17">
        <f t="shared" si="0"/>
        <v>0.745</v>
      </c>
      <c r="H21" s="17" t="s">
        <v>118</v>
      </c>
      <c r="I21" s="6"/>
    </row>
    <row r="22" spans="1:9" x14ac:dyDescent="0.3">
      <c r="A22" s="1" t="s">
        <v>101</v>
      </c>
      <c r="B22" s="1" t="s">
        <v>102</v>
      </c>
      <c r="C22" s="17">
        <f>Enablement!O22</f>
        <v>1</v>
      </c>
      <c r="D22" s="17">
        <f>Enablement!P22</f>
        <v>0</v>
      </c>
      <c r="E22" s="17">
        <f>'Practice Check'!R22</f>
        <v>0.7</v>
      </c>
      <c r="F22" s="17">
        <f>'Final Check'!R22</f>
        <v>0.7</v>
      </c>
      <c r="G22" s="17">
        <f t="shared" si="0"/>
        <v>0.6399999999999999</v>
      </c>
      <c r="H22" s="17" t="s">
        <v>118</v>
      </c>
      <c r="I22" s="6"/>
    </row>
    <row r="23" spans="1:9" x14ac:dyDescent="0.3">
      <c r="A23" s="1" t="s">
        <v>103</v>
      </c>
      <c r="B23" s="1" t="s">
        <v>104</v>
      </c>
      <c r="C23" s="17">
        <f>Enablement!O23</f>
        <v>1</v>
      </c>
      <c r="D23" s="17">
        <f>Enablement!P23</f>
        <v>0</v>
      </c>
      <c r="E23" s="17">
        <f>'Practice Check'!R23</f>
        <v>0.77500000000000002</v>
      </c>
      <c r="F23" s="17">
        <f>'Final Check'!R23</f>
        <v>0.77500000000000002</v>
      </c>
      <c r="G23" s="17">
        <f t="shared" si="0"/>
        <v>0.69250000000000012</v>
      </c>
      <c r="H23" s="17" t="s">
        <v>118</v>
      </c>
      <c r="I23" s="6"/>
    </row>
    <row r="24" spans="1:9" x14ac:dyDescent="0.3">
      <c r="A24" s="1" t="s">
        <v>105</v>
      </c>
      <c r="B24" s="1" t="s">
        <v>106</v>
      </c>
      <c r="C24" s="17">
        <f>Enablement!O24</f>
        <v>1</v>
      </c>
      <c r="D24" s="17">
        <f>Enablement!P24</f>
        <v>0</v>
      </c>
      <c r="E24" s="17">
        <f>'Practice Check'!R24</f>
        <v>0.77500000000000002</v>
      </c>
      <c r="F24" s="17">
        <f>'Final Check'!R24</f>
        <v>0.77500000000000002</v>
      </c>
      <c r="G24" s="17">
        <f t="shared" si="0"/>
        <v>0.69250000000000012</v>
      </c>
      <c r="H24" s="17" t="s">
        <v>118</v>
      </c>
      <c r="I24" s="6"/>
    </row>
    <row r="25" spans="1:9" x14ac:dyDescent="0.3">
      <c r="A25" s="1" t="s">
        <v>107</v>
      </c>
      <c r="B25" s="1" t="s">
        <v>108</v>
      </c>
      <c r="C25" s="17">
        <f>Enablement!O25</f>
        <v>1</v>
      </c>
      <c r="D25" s="17">
        <f>Enablement!P25</f>
        <v>0</v>
      </c>
      <c r="E25" s="17">
        <f>'Practice Check'!R25</f>
        <v>0.7</v>
      </c>
      <c r="F25" s="17">
        <f>'Final Check'!R25</f>
        <v>0.7</v>
      </c>
      <c r="G25" s="17">
        <f t="shared" si="0"/>
        <v>0.6399999999999999</v>
      </c>
      <c r="H25" s="17" t="s">
        <v>118</v>
      </c>
      <c r="I25" s="6"/>
    </row>
    <row r="26" spans="1:9" x14ac:dyDescent="0.3">
      <c r="A26" s="1" t="s">
        <v>109</v>
      </c>
      <c r="B26" s="1" t="s">
        <v>110</v>
      </c>
      <c r="C26" s="17">
        <f>Enablement!O26</f>
        <v>1</v>
      </c>
      <c r="D26" s="17">
        <f>Enablement!P26</f>
        <v>0</v>
      </c>
      <c r="E26" s="17">
        <f>'Practice Check'!R26</f>
        <v>0.85</v>
      </c>
      <c r="F26" s="17">
        <f>'Final Check'!R26</f>
        <v>0.85</v>
      </c>
      <c r="G26" s="17">
        <f t="shared" ref="G26:G30" si="2">C26*C$3+D26*D$3+E26*E$3+F26*F$3</f>
        <v>0.745</v>
      </c>
      <c r="H26" s="17" t="s">
        <v>118</v>
      </c>
      <c r="I26" s="6"/>
    </row>
    <row r="27" spans="1:9" x14ac:dyDescent="0.3">
      <c r="A27" s="1" t="s">
        <v>111</v>
      </c>
      <c r="B27" s="1" t="s">
        <v>112</v>
      </c>
      <c r="C27" s="17">
        <f>Enablement!O27</f>
        <v>1</v>
      </c>
      <c r="D27" s="17">
        <f>Enablement!P27</f>
        <v>0</v>
      </c>
      <c r="E27" s="17">
        <f>'Practice Check'!R27</f>
        <v>0.77500000000000002</v>
      </c>
      <c r="F27" s="17">
        <f>'Final Check'!R27</f>
        <v>0.77500000000000002</v>
      </c>
      <c r="G27" s="17">
        <f t="shared" si="2"/>
        <v>0.69250000000000012</v>
      </c>
      <c r="H27" s="17" t="s">
        <v>118</v>
      </c>
      <c r="I27" s="6"/>
    </row>
    <row r="28" spans="1:9" x14ac:dyDescent="0.3">
      <c r="A28" s="1" t="s">
        <v>113</v>
      </c>
      <c r="B28" s="1" t="s">
        <v>114</v>
      </c>
      <c r="C28" s="17">
        <f>Enablement!O28</f>
        <v>1</v>
      </c>
      <c r="D28" s="17">
        <f>Enablement!P28</f>
        <v>0</v>
      </c>
      <c r="E28" s="17">
        <f>'Practice Check'!R28</f>
        <v>0.77500000000000002</v>
      </c>
      <c r="F28" s="17">
        <f>'Final Check'!R28</f>
        <v>0.77500000000000002</v>
      </c>
      <c r="G28" s="17">
        <f t="shared" si="2"/>
        <v>0.69250000000000012</v>
      </c>
      <c r="H28" s="17" t="s">
        <v>118</v>
      </c>
      <c r="I28" s="6"/>
    </row>
    <row r="29" spans="1:9" x14ac:dyDescent="0.3">
      <c r="A29" s="1" t="s">
        <v>115</v>
      </c>
      <c r="B29" s="1" t="s">
        <v>116</v>
      </c>
      <c r="C29" s="17">
        <f>Enablement!O29</f>
        <v>1</v>
      </c>
      <c r="D29" s="17">
        <f>Enablement!P29</f>
        <v>0</v>
      </c>
      <c r="E29" s="17">
        <f>'Practice Check'!R29</f>
        <v>0.77500000000000002</v>
      </c>
      <c r="F29" s="17">
        <f>'Final Check'!R29</f>
        <v>0.77500000000000002</v>
      </c>
      <c r="G29" s="17">
        <f t="shared" si="2"/>
        <v>0.69250000000000012</v>
      </c>
      <c r="H29" s="17" t="s">
        <v>118</v>
      </c>
      <c r="I29" s="6"/>
    </row>
    <row r="30" spans="1:9" x14ac:dyDescent="0.3">
      <c r="A30" s="9"/>
      <c r="B30" s="6"/>
      <c r="C30" s="17">
        <f>Enablement!O30</f>
        <v>0</v>
      </c>
      <c r="D30" s="17">
        <f>Enablement!P30</f>
        <v>0</v>
      </c>
      <c r="E30" s="17">
        <f>'Practice Check'!R30</f>
        <v>0</v>
      </c>
      <c r="F30" s="17">
        <f>'Final Check'!R30</f>
        <v>0</v>
      </c>
      <c r="G30" s="17">
        <f t="shared" si="2"/>
        <v>0</v>
      </c>
      <c r="H30" s="17" t="str">
        <f t="shared" si="1"/>
        <v>Not Completed</v>
      </c>
      <c r="I30" s="6"/>
    </row>
  </sheetData>
  <mergeCells count="12">
    <mergeCell ref="I1:I4"/>
    <mergeCell ref="C1:D1"/>
    <mergeCell ref="E1:E2"/>
    <mergeCell ref="F1:F2"/>
    <mergeCell ref="A1:A4"/>
    <mergeCell ref="B1:B4"/>
    <mergeCell ref="C3:C4"/>
    <mergeCell ref="D3:D4"/>
    <mergeCell ref="E3:E4"/>
    <mergeCell ref="F3:F4"/>
    <mergeCell ref="G1:G4"/>
    <mergeCell ref="H1:H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4"/>
  <sheetViews>
    <sheetView zoomScaleNormal="100" workbookViewId="0">
      <selection activeCell="A22" sqref="A22"/>
    </sheetView>
  </sheetViews>
  <sheetFormatPr defaultColWidth="9.109375" defaultRowHeight="14.4" x14ac:dyDescent="0.3"/>
  <cols>
    <col min="1" max="1" width="17.88671875" style="7" customWidth="1"/>
    <col min="2" max="2" width="24.6640625" style="7" customWidth="1"/>
    <col min="3" max="3" width="13.33203125" style="7" customWidth="1"/>
    <col min="4" max="4" width="9.6640625" style="7" bestFit="1" customWidth="1"/>
    <col min="5" max="6" width="9.6640625" style="7" customWidth="1"/>
    <col min="7" max="7" width="12.109375" style="7" customWidth="1"/>
    <col min="8" max="12" width="9.88671875" style="7" customWidth="1"/>
    <col min="13" max="13" width="12.5546875" style="7" customWidth="1"/>
    <col min="14" max="16384" width="9.109375" style="7"/>
  </cols>
  <sheetData>
    <row r="1" spans="1:16" ht="15" customHeight="1" x14ac:dyDescent="0.3">
      <c r="A1" s="7" t="s">
        <v>21</v>
      </c>
      <c r="C1" s="64" t="s">
        <v>22</v>
      </c>
      <c r="D1" s="64"/>
      <c r="E1" s="64"/>
      <c r="F1" s="64"/>
      <c r="G1" s="65" t="s">
        <v>23</v>
      </c>
      <c r="H1" s="66"/>
      <c r="I1" s="66"/>
      <c r="J1" s="66"/>
      <c r="K1" s="66"/>
      <c r="L1" s="66"/>
      <c r="M1" s="54" t="s">
        <v>24</v>
      </c>
      <c r="N1" s="55"/>
      <c r="O1" s="54" t="s">
        <v>25</v>
      </c>
      <c r="P1" s="55"/>
    </row>
    <row r="2" spans="1:16" ht="35.25" customHeight="1" x14ac:dyDescent="0.3">
      <c r="A2" s="58" t="s">
        <v>11</v>
      </c>
      <c r="B2" s="58" t="s">
        <v>12</v>
      </c>
      <c r="C2" s="67" t="s">
        <v>22</v>
      </c>
      <c r="D2" s="67"/>
      <c r="E2" s="62" t="s">
        <v>16</v>
      </c>
      <c r="F2" s="63"/>
      <c r="G2" s="67" t="s">
        <v>26</v>
      </c>
      <c r="H2" s="67"/>
      <c r="I2" s="52" t="s">
        <v>27</v>
      </c>
      <c r="J2" s="53"/>
      <c r="K2" s="61" t="s">
        <v>16</v>
      </c>
      <c r="L2" s="61"/>
      <c r="M2" s="56"/>
      <c r="N2" s="57"/>
      <c r="O2" s="56"/>
      <c r="P2" s="57"/>
    </row>
    <row r="3" spans="1:16" s="8" customFormat="1" ht="72" x14ac:dyDescent="0.3">
      <c r="A3" s="59"/>
      <c r="B3" s="59"/>
      <c r="C3" s="38" t="s">
        <v>28</v>
      </c>
      <c r="D3" s="38" t="s">
        <v>29</v>
      </c>
      <c r="E3" s="36" t="s">
        <v>19</v>
      </c>
      <c r="F3" s="36" t="s">
        <v>20</v>
      </c>
      <c r="G3" s="38" t="s">
        <v>28</v>
      </c>
      <c r="H3" s="38" t="s">
        <v>29</v>
      </c>
      <c r="I3" s="38" t="s">
        <v>28</v>
      </c>
      <c r="J3" s="38" t="s">
        <v>29</v>
      </c>
      <c r="K3" s="36" t="s">
        <v>19</v>
      </c>
      <c r="L3" s="36" t="s">
        <v>20</v>
      </c>
      <c r="M3" s="19" t="s">
        <v>19</v>
      </c>
      <c r="N3" s="19" t="s">
        <v>20</v>
      </c>
      <c r="O3" s="19" t="s">
        <v>19</v>
      </c>
      <c r="P3" s="19" t="s">
        <v>20</v>
      </c>
    </row>
    <row r="4" spans="1:16" x14ac:dyDescent="0.3">
      <c r="A4" s="60"/>
      <c r="B4" s="60"/>
      <c r="C4" s="37">
        <v>6</v>
      </c>
      <c r="D4" s="37">
        <v>100</v>
      </c>
      <c r="E4" s="11">
        <f>C4</f>
        <v>6</v>
      </c>
      <c r="F4" s="11">
        <f>D4</f>
        <v>100</v>
      </c>
      <c r="G4" s="37">
        <v>5</v>
      </c>
      <c r="H4" s="37">
        <v>100</v>
      </c>
      <c r="I4" s="37">
        <v>5</v>
      </c>
      <c r="J4" s="37">
        <v>100</v>
      </c>
      <c r="K4" s="11">
        <f>G4+I4</f>
        <v>10</v>
      </c>
      <c r="L4" s="11">
        <f>H4+J4</f>
        <v>200</v>
      </c>
      <c r="M4" s="12">
        <f>E4+K4</f>
        <v>16</v>
      </c>
      <c r="N4" s="12">
        <f>F4+L4</f>
        <v>300</v>
      </c>
      <c r="O4" s="21"/>
      <c r="P4" s="21"/>
    </row>
    <row r="5" spans="1:16" x14ac:dyDescent="0.3">
      <c r="A5" s="1" t="s">
        <v>67</v>
      </c>
      <c r="B5" s="1" t="s">
        <v>68</v>
      </c>
      <c r="C5" s="43">
        <v>6</v>
      </c>
      <c r="D5" s="9"/>
      <c r="E5" s="11">
        <f t="shared" ref="E5:E34" si="0">C5</f>
        <v>6</v>
      </c>
      <c r="F5" s="11">
        <f t="shared" ref="F5:F34" si="1">D5</f>
        <v>0</v>
      </c>
      <c r="G5" s="9">
        <v>5</v>
      </c>
      <c r="H5" s="9"/>
      <c r="I5" s="9">
        <v>5</v>
      </c>
      <c r="J5" s="9"/>
      <c r="K5" s="11">
        <f t="shared" ref="K5:K34" si="2">G5+I5</f>
        <v>10</v>
      </c>
      <c r="L5" s="11">
        <f t="shared" ref="L5:L34" si="3">H5+J5</f>
        <v>0</v>
      </c>
      <c r="M5" s="12">
        <f t="shared" ref="M5:M34" si="4">E5+K5</f>
        <v>16</v>
      </c>
      <c r="N5" s="12">
        <f t="shared" ref="N5:N34" si="5">F5+L5</f>
        <v>0</v>
      </c>
      <c r="O5" s="22">
        <f>M5/M$4</f>
        <v>1</v>
      </c>
      <c r="P5" s="22">
        <f>N5/N$4</f>
        <v>0</v>
      </c>
    </row>
    <row r="6" spans="1:16" x14ac:dyDescent="0.3">
      <c r="A6" s="1" t="s">
        <v>69</v>
      </c>
      <c r="B6" s="1" t="s">
        <v>70</v>
      </c>
      <c r="C6" s="43">
        <v>6</v>
      </c>
      <c r="D6" s="9"/>
      <c r="E6" s="11">
        <f t="shared" si="0"/>
        <v>6</v>
      </c>
      <c r="F6" s="11">
        <f t="shared" si="1"/>
        <v>0</v>
      </c>
      <c r="G6" s="9">
        <v>5</v>
      </c>
      <c r="H6" s="9"/>
      <c r="I6" s="9">
        <v>5</v>
      </c>
      <c r="J6" s="9"/>
      <c r="K6" s="11">
        <f t="shared" si="2"/>
        <v>10</v>
      </c>
      <c r="L6" s="11">
        <f t="shared" si="3"/>
        <v>0</v>
      </c>
      <c r="M6" s="12">
        <f t="shared" si="4"/>
        <v>16</v>
      </c>
      <c r="N6" s="12">
        <f t="shared" si="5"/>
        <v>0</v>
      </c>
      <c r="O6" s="22">
        <f t="shared" ref="O6:O34" si="6">M6/M$4</f>
        <v>1</v>
      </c>
      <c r="P6" s="22">
        <f t="shared" ref="P6:P34" si="7">N6/N$4</f>
        <v>0</v>
      </c>
    </row>
    <row r="7" spans="1:16" x14ac:dyDescent="0.3">
      <c r="A7" s="1" t="s">
        <v>71</v>
      </c>
      <c r="B7" s="1" t="s">
        <v>72</v>
      </c>
      <c r="C7" s="43">
        <v>6</v>
      </c>
      <c r="D7" s="9"/>
      <c r="E7" s="11">
        <f t="shared" si="0"/>
        <v>6</v>
      </c>
      <c r="F7" s="11">
        <f t="shared" si="1"/>
        <v>0</v>
      </c>
      <c r="G7" s="9">
        <v>5</v>
      </c>
      <c r="H7" s="9"/>
      <c r="I7" s="9">
        <v>5</v>
      </c>
      <c r="J7" s="9"/>
      <c r="K7" s="11">
        <f t="shared" si="2"/>
        <v>10</v>
      </c>
      <c r="L7" s="11">
        <f t="shared" si="3"/>
        <v>0</v>
      </c>
      <c r="M7" s="12">
        <f t="shared" si="4"/>
        <v>16</v>
      </c>
      <c r="N7" s="12">
        <f t="shared" si="5"/>
        <v>0</v>
      </c>
      <c r="O7" s="22">
        <f t="shared" si="6"/>
        <v>1</v>
      </c>
      <c r="P7" s="22">
        <f t="shared" si="7"/>
        <v>0</v>
      </c>
    </row>
    <row r="8" spans="1:16" x14ac:dyDescent="0.3">
      <c r="A8" s="1" t="s">
        <v>73</v>
      </c>
      <c r="B8" s="1" t="s">
        <v>74</v>
      </c>
      <c r="C8" s="43">
        <v>6</v>
      </c>
      <c r="D8" s="9"/>
      <c r="E8" s="11">
        <f t="shared" si="0"/>
        <v>6</v>
      </c>
      <c r="F8" s="11">
        <f t="shared" si="1"/>
        <v>0</v>
      </c>
      <c r="G8" s="9">
        <v>5</v>
      </c>
      <c r="H8" s="9"/>
      <c r="I8" s="9">
        <v>5</v>
      </c>
      <c r="J8" s="9"/>
      <c r="K8" s="11">
        <f t="shared" si="2"/>
        <v>10</v>
      </c>
      <c r="L8" s="11">
        <f t="shared" si="3"/>
        <v>0</v>
      </c>
      <c r="M8" s="12">
        <f t="shared" si="4"/>
        <v>16</v>
      </c>
      <c r="N8" s="12">
        <f t="shared" si="5"/>
        <v>0</v>
      </c>
      <c r="O8" s="22">
        <f t="shared" si="6"/>
        <v>1</v>
      </c>
      <c r="P8" s="22">
        <f t="shared" si="7"/>
        <v>0</v>
      </c>
    </row>
    <row r="9" spans="1:16" x14ac:dyDescent="0.3">
      <c r="A9" s="1" t="s">
        <v>75</v>
      </c>
      <c r="B9" s="1" t="s">
        <v>76</v>
      </c>
      <c r="C9" s="43">
        <v>6</v>
      </c>
      <c r="D9" s="9"/>
      <c r="E9" s="11">
        <f t="shared" si="0"/>
        <v>6</v>
      </c>
      <c r="F9" s="11">
        <f t="shared" si="1"/>
        <v>0</v>
      </c>
      <c r="G9" s="9">
        <v>5</v>
      </c>
      <c r="H9" s="9"/>
      <c r="I9" s="9">
        <v>5</v>
      </c>
      <c r="J9" s="9"/>
      <c r="K9" s="11">
        <f t="shared" si="2"/>
        <v>10</v>
      </c>
      <c r="L9" s="11">
        <f t="shared" si="3"/>
        <v>0</v>
      </c>
      <c r="M9" s="12">
        <f t="shared" si="4"/>
        <v>16</v>
      </c>
      <c r="N9" s="12">
        <f t="shared" si="5"/>
        <v>0</v>
      </c>
      <c r="O9" s="22">
        <f t="shared" si="6"/>
        <v>1</v>
      </c>
      <c r="P9" s="22">
        <f t="shared" si="7"/>
        <v>0</v>
      </c>
    </row>
    <row r="10" spans="1:16" x14ac:dyDescent="0.3">
      <c r="A10" s="1" t="s">
        <v>77</v>
      </c>
      <c r="B10" s="1" t="s">
        <v>78</v>
      </c>
      <c r="C10" s="43">
        <v>6</v>
      </c>
      <c r="D10" s="9"/>
      <c r="E10" s="11">
        <f t="shared" si="0"/>
        <v>6</v>
      </c>
      <c r="F10" s="11">
        <f t="shared" si="1"/>
        <v>0</v>
      </c>
      <c r="G10" s="9">
        <v>5</v>
      </c>
      <c r="H10" s="9"/>
      <c r="I10" s="9">
        <v>5</v>
      </c>
      <c r="J10" s="9"/>
      <c r="K10" s="11">
        <f t="shared" si="2"/>
        <v>10</v>
      </c>
      <c r="L10" s="11">
        <f t="shared" si="3"/>
        <v>0</v>
      </c>
      <c r="M10" s="12">
        <f t="shared" si="4"/>
        <v>16</v>
      </c>
      <c r="N10" s="12">
        <f t="shared" si="5"/>
        <v>0</v>
      </c>
      <c r="O10" s="22">
        <f t="shared" si="6"/>
        <v>1</v>
      </c>
      <c r="P10" s="22">
        <f t="shared" si="7"/>
        <v>0</v>
      </c>
    </row>
    <row r="11" spans="1:16" x14ac:dyDescent="0.3">
      <c r="A11" s="1" t="s">
        <v>79</v>
      </c>
      <c r="B11" s="1" t="s">
        <v>80</v>
      </c>
      <c r="C11" s="43">
        <v>6</v>
      </c>
      <c r="D11" s="9"/>
      <c r="E11" s="11">
        <f t="shared" si="0"/>
        <v>6</v>
      </c>
      <c r="F11" s="11">
        <f t="shared" si="1"/>
        <v>0</v>
      </c>
      <c r="G11" s="9">
        <v>5</v>
      </c>
      <c r="H11" s="9"/>
      <c r="I11" s="9">
        <v>5</v>
      </c>
      <c r="J11" s="9"/>
      <c r="K11" s="11">
        <f t="shared" si="2"/>
        <v>10</v>
      </c>
      <c r="L11" s="11">
        <f t="shared" si="3"/>
        <v>0</v>
      </c>
      <c r="M11" s="12">
        <f t="shared" si="4"/>
        <v>16</v>
      </c>
      <c r="N11" s="12">
        <f t="shared" si="5"/>
        <v>0</v>
      </c>
      <c r="O11" s="22">
        <f t="shared" si="6"/>
        <v>1</v>
      </c>
      <c r="P11" s="22">
        <f t="shared" si="7"/>
        <v>0</v>
      </c>
    </row>
    <row r="12" spans="1:16" x14ac:dyDescent="0.3">
      <c r="A12" s="1" t="s">
        <v>81</v>
      </c>
      <c r="B12" s="1" t="s">
        <v>82</v>
      </c>
      <c r="C12" s="43">
        <v>6</v>
      </c>
      <c r="D12" s="9"/>
      <c r="E12" s="11">
        <f t="shared" si="0"/>
        <v>6</v>
      </c>
      <c r="F12" s="11">
        <f t="shared" si="1"/>
        <v>0</v>
      </c>
      <c r="G12" s="9">
        <v>5</v>
      </c>
      <c r="H12" s="9"/>
      <c r="I12" s="9">
        <v>5</v>
      </c>
      <c r="J12" s="9"/>
      <c r="K12" s="11">
        <f t="shared" si="2"/>
        <v>10</v>
      </c>
      <c r="L12" s="11">
        <f t="shared" si="3"/>
        <v>0</v>
      </c>
      <c r="M12" s="12">
        <f t="shared" si="4"/>
        <v>16</v>
      </c>
      <c r="N12" s="12">
        <f t="shared" si="5"/>
        <v>0</v>
      </c>
      <c r="O12" s="22">
        <f t="shared" si="6"/>
        <v>1</v>
      </c>
      <c r="P12" s="22">
        <f t="shared" si="7"/>
        <v>0</v>
      </c>
    </row>
    <row r="13" spans="1:16" x14ac:dyDescent="0.3">
      <c r="A13" s="1" t="s">
        <v>83</v>
      </c>
      <c r="B13" s="1" t="s">
        <v>84</v>
      </c>
      <c r="C13" s="43">
        <v>0</v>
      </c>
      <c r="D13" s="9"/>
      <c r="E13" s="11">
        <f t="shared" si="0"/>
        <v>0</v>
      </c>
      <c r="F13" s="11">
        <f t="shared" si="1"/>
        <v>0</v>
      </c>
      <c r="G13" s="9">
        <v>0</v>
      </c>
      <c r="H13" s="9"/>
      <c r="I13" s="9">
        <v>0</v>
      </c>
      <c r="J13" s="9"/>
      <c r="K13" s="11">
        <f t="shared" si="2"/>
        <v>0</v>
      </c>
      <c r="L13" s="11">
        <f t="shared" si="3"/>
        <v>0</v>
      </c>
      <c r="M13" s="12">
        <f t="shared" si="4"/>
        <v>0</v>
      </c>
      <c r="N13" s="12">
        <f t="shared" si="5"/>
        <v>0</v>
      </c>
      <c r="O13" s="22">
        <f t="shared" si="6"/>
        <v>0</v>
      </c>
      <c r="P13" s="22">
        <f t="shared" si="7"/>
        <v>0</v>
      </c>
    </row>
    <row r="14" spans="1:16" x14ac:dyDescent="0.3">
      <c r="A14" s="1" t="s">
        <v>85</v>
      </c>
      <c r="B14" s="1" t="s">
        <v>86</v>
      </c>
      <c r="C14" s="43">
        <v>6</v>
      </c>
      <c r="D14" s="9"/>
      <c r="E14" s="11">
        <f t="shared" si="0"/>
        <v>6</v>
      </c>
      <c r="F14" s="11">
        <f t="shared" si="1"/>
        <v>0</v>
      </c>
      <c r="G14" s="9">
        <v>5</v>
      </c>
      <c r="H14" s="9"/>
      <c r="I14" s="9">
        <v>5</v>
      </c>
      <c r="J14" s="9"/>
      <c r="K14" s="11">
        <f t="shared" si="2"/>
        <v>10</v>
      </c>
      <c r="L14" s="11">
        <f t="shared" si="3"/>
        <v>0</v>
      </c>
      <c r="M14" s="12">
        <f t="shared" si="4"/>
        <v>16</v>
      </c>
      <c r="N14" s="12">
        <f t="shared" si="5"/>
        <v>0</v>
      </c>
      <c r="O14" s="22">
        <f t="shared" si="6"/>
        <v>1</v>
      </c>
      <c r="P14" s="22">
        <f t="shared" si="7"/>
        <v>0</v>
      </c>
    </row>
    <row r="15" spans="1:16" ht="15" customHeight="1" x14ac:dyDescent="0.3">
      <c r="A15" s="1" t="s">
        <v>87</v>
      </c>
      <c r="B15" s="1" t="s">
        <v>88</v>
      </c>
      <c r="C15" s="43">
        <v>6</v>
      </c>
      <c r="D15" s="9"/>
      <c r="E15" s="11">
        <f t="shared" si="0"/>
        <v>6</v>
      </c>
      <c r="F15" s="11">
        <f t="shared" si="1"/>
        <v>0</v>
      </c>
      <c r="G15" s="9">
        <v>5</v>
      </c>
      <c r="H15" s="9"/>
      <c r="I15" s="9">
        <v>5</v>
      </c>
      <c r="J15" s="9"/>
      <c r="K15" s="11">
        <f t="shared" si="2"/>
        <v>10</v>
      </c>
      <c r="L15" s="11">
        <f t="shared" si="3"/>
        <v>0</v>
      </c>
      <c r="M15" s="12">
        <f t="shared" si="4"/>
        <v>16</v>
      </c>
      <c r="N15" s="12">
        <f t="shared" si="5"/>
        <v>0</v>
      </c>
      <c r="O15" s="22">
        <f t="shared" si="6"/>
        <v>1</v>
      </c>
      <c r="P15" s="22">
        <f t="shared" si="7"/>
        <v>0</v>
      </c>
    </row>
    <row r="16" spans="1:16" x14ac:dyDescent="0.3">
      <c r="A16" s="1" t="s">
        <v>89</v>
      </c>
      <c r="B16" s="1" t="s">
        <v>90</v>
      </c>
      <c r="C16" s="43">
        <v>6</v>
      </c>
      <c r="D16" s="9"/>
      <c r="E16" s="11">
        <f t="shared" si="0"/>
        <v>6</v>
      </c>
      <c r="F16" s="11">
        <f t="shared" si="1"/>
        <v>0</v>
      </c>
      <c r="G16" s="9">
        <v>5</v>
      </c>
      <c r="H16" s="9"/>
      <c r="I16" s="9">
        <v>5</v>
      </c>
      <c r="J16" s="9"/>
      <c r="K16" s="11">
        <f t="shared" si="2"/>
        <v>10</v>
      </c>
      <c r="L16" s="11">
        <f t="shared" si="3"/>
        <v>0</v>
      </c>
      <c r="M16" s="12">
        <f t="shared" si="4"/>
        <v>16</v>
      </c>
      <c r="N16" s="12">
        <f t="shared" si="5"/>
        <v>0</v>
      </c>
      <c r="O16" s="22">
        <f t="shared" si="6"/>
        <v>1</v>
      </c>
      <c r="P16" s="22">
        <f t="shared" si="7"/>
        <v>0</v>
      </c>
    </row>
    <row r="17" spans="1:16" x14ac:dyDescent="0.3">
      <c r="A17" s="1" t="s">
        <v>91</v>
      </c>
      <c r="B17" s="1" t="s">
        <v>92</v>
      </c>
      <c r="C17" s="43">
        <v>6</v>
      </c>
      <c r="D17" s="9"/>
      <c r="E17" s="11">
        <f t="shared" si="0"/>
        <v>6</v>
      </c>
      <c r="F17" s="11">
        <f t="shared" si="1"/>
        <v>0</v>
      </c>
      <c r="G17" s="9">
        <v>5</v>
      </c>
      <c r="H17" s="9"/>
      <c r="I17" s="9">
        <v>5</v>
      </c>
      <c r="J17" s="9"/>
      <c r="K17" s="11">
        <f t="shared" si="2"/>
        <v>10</v>
      </c>
      <c r="L17" s="11">
        <f t="shared" si="3"/>
        <v>0</v>
      </c>
      <c r="M17" s="12">
        <f t="shared" si="4"/>
        <v>16</v>
      </c>
      <c r="N17" s="12">
        <f t="shared" si="5"/>
        <v>0</v>
      </c>
      <c r="O17" s="22">
        <f t="shared" si="6"/>
        <v>1</v>
      </c>
      <c r="P17" s="22">
        <f t="shared" si="7"/>
        <v>0</v>
      </c>
    </row>
    <row r="18" spans="1:16" x14ac:dyDescent="0.3">
      <c r="A18" s="1" t="s">
        <v>93</v>
      </c>
      <c r="B18" s="1" t="s">
        <v>94</v>
      </c>
      <c r="C18" s="43">
        <v>6</v>
      </c>
      <c r="D18" s="9"/>
      <c r="E18" s="11">
        <f t="shared" si="0"/>
        <v>6</v>
      </c>
      <c r="F18" s="11">
        <f t="shared" si="1"/>
        <v>0</v>
      </c>
      <c r="G18" s="9">
        <v>5</v>
      </c>
      <c r="H18" s="9"/>
      <c r="I18" s="9">
        <v>5</v>
      </c>
      <c r="J18" s="9"/>
      <c r="K18" s="11">
        <f t="shared" si="2"/>
        <v>10</v>
      </c>
      <c r="L18" s="11">
        <f t="shared" si="3"/>
        <v>0</v>
      </c>
      <c r="M18" s="12">
        <f t="shared" si="4"/>
        <v>16</v>
      </c>
      <c r="N18" s="12">
        <f t="shared" si="5"/>
        <v>0</v>
      </c>
      <c r="O18" s="22">
        <f t="shared" si="6"/>
        <v>1</v>
      </c>
      <c r="P18" s="22">
        <f t="shared" si="7"/>
        <v>0</v>
      </c>
    </row>
    <row r="19" spans="1:16" x14ac:dyDescent="0.3">
      <c r="A19" s="1" t="s">
        <v>95</v>
      </c>
      <c r="B19" s="1" t="s">
        <v>96</v>
      </c>
      <c r="C19" s="43">
        <v>6</v>
      </c>
      <c r="D19" s="9"/>
      <c r="E19" s="11">
        <f t="shared" si="0"/>
        <v>6</v>
      </c>
      <c r="F19" s="11">
        <f t="shared" si="1"/>
        <v>0</v>
      </c>
      <c r="G19" s="9">
        <v>5</v>
      </c>
      <c r="H19" s="9"/>
      <c r="I19" s="9">
        <v>5</v>
      </c>
      <c r="J19" s="9"/>
      <c r="K19" s="11">
        <f t="shared" si="2"/>
        <v>10</v>
      </c>
      <c r="L19" s="11">
        <f t="shared" si="3"/>
        <v>0</v>
      </c>
      <c r="M19" s="12">
        <f t="shared" si="4"/>
        <v>16</v>
      </c>
      <c r="N19" s="12">
        <f t="shared" si="5"/>
        <v>0</v>
      </c>
      <c r="O19" s="22">
        <f t="shared" si="6"/>
        <v>1</v>
      </c>
      <c r="P19" s="22">
        <f t="shared" si="7"/>
        <v>0</v>
      </c>
    </row>
    <row r="20" spans="1:16" ht="14.25" customHeight="1" x14ac:dyDescent="0.3">
      <c r="A20" s="1" t="s">
        <v>97</v>
      </c>
      <c r="B20" s="1" t="s">
        <v>98</v>
      </c>
      <c r="C20" s="43">
        <v>6</v>
      </c>
      <c r="D20" s="9"/>
      <c r="E20" s="11">
        <f t="shared" si="0"/>
        <v>6</v>
      </c>
      <c r="F20" s="11">
        <f t="shared" si="1"/>
        <v>0</v>
      </c>
      <c r="G20" s="9">
        <v>5</v>
      </c>
      <c r="H20" s="9"/>
      <c r="I20" s="9">
        <v>5</v>
      </c>
      <c r="J20" s="9"/>
      <c r="K20" s="11">
        <f t="shared" si="2"/>
        <v>10</v>
      </c>
      <c r="L20" s="11">
        <f t="shared" si="3"/>
        <v>0</v>
      </c>
      <c r="M20" s="12">
        <f t="shared" si="4"/>
        <v>16</v>
      </c>
      <c r="N20" s="12">
        <f t="shared" si="5"/>
        <v>0</v>
      </c>
      <c r="O20" s="22">
        <f t="shared" si="6"/>
        <v>1</v>
      </c>
      <c r="P20" s="22">
        <f t="shared" si="7"/>
        <v>0</v>
      </c>
    </row>
    <row r="21" spans="1:16" x14ac:dyDescent="0.3">
      <c r="A21" s="1" t="s">
        <v>99</v>
      </c>
      <c r="B21" s="1" t="s">
        <v>100</v>
      </c>
      <c r="C21" s="43">
        <v>6</v>
      </c>
      <c r="D21" s="9"/>
      <c r="E21" s="11">
        <f t="shared" si="0"/>
        <v>6</v>
      </c>
      <c r="F21" s="11">
        <f t="shared" si="1"/>
        <v>0</v>
      </c>
      <c r="G21" s="9">
        <v>5</v>
      </c>
      <c r="H21" s="9"/>
      <c r="I21" s="9">
        <v>5</v>
      </c>
      <c r="J21" s="9"/>
      <c r="K21" s="11">
        <f t="shared" si="2"/>
        <v>10</v>
      </c>
      <c r="L21" s="11">
        <f t="shared" si="3"/>
        <v>0</v>
      </c>
      <c r="M21" s="12">
        <f t="shared" si="4"/>
        <v>16</v>
      </c>
      <c r="N21" s="12">
        <f t="shared" si="5"/>
        <v>0</v>
      </c>
      <c r="O21" s="22">
        <f t="shared" si="6"/>
        <v>1</v>
      </c>
      <c r="P21" s="22">
        <f t="shared" si="7"/>
        <v>0</v>
      </c>
    </row>
    <row r="22" spans="1:16" x14ac:dyDescent="0.3">
      <c r="A22" s="1" t="s">
        <v>101</v>
      </c>
      <c r="B22" s="1" t="s">
        <v>102</v>
      </c>
      <c r="C22" s="43">
        <v>6</v>
      </c>
      <c r="D22" s="9"/>
      <c r="E22" s="11">
        <f t="shared" si="0"/>
        <v>6</v>
      </c>
      <c r="F22" s="11">
        <f t="shared" si="1"/>
        <v>0</v>
      </c>
      <c r="G22" s="9">
        <v>5</v>
      </c>
      <c r="H22" s="9"/>
      <c r="I22" s="9">
        <v>5</v>
      </c>
      <c r="J22" s="9"/>
      <c r="K22" s="11">
        <f t="shared" si="2"/>
        <v>10</v>
      </c>
      <c r="L22" s="11">
        <f t="shared" si="3"/>
        <v>0</v>
      </c>
      <c r="M22" s="12">
        <f t="shared" si="4"/>
        <v>16</v>
      </c>
      <c r="N22" s="12">
        <f t="shared" si="5"/>
        <v>0</v>
      </c>
      <c r="O22" s="22">
        <f t="shared" si="6"/>
        <v>1</v>
      </c>
      <c r="P22" s="22">
        <f t="shared" si="7"/>
        <v>0</v>
      </c>
    </row>
    <row r="23" spans="1:16" x14ac:dyDescent="0.3">
      <c r="A23" s="1" t="s">
        <v>103</v>
      </c>
      <c r="B23" s="1" t="s">
        <v>104</v>
      </c>
      <c r="C23" s="43">
        <v>6</v>
      </c>
      <c r="D23" s="9"/>
      <c r="E23" s="11">
        <f t="shared" si="0"/>
        <v>6</v>
      </c>
      <c r="F23" s="11">
        <f t="shared" si="1"/>
        <v>0</v>
      </c>
      <c r="G23" s="9">
        <v>5</v>
      </c>
      <c r="H23" s="9"/>
      <c r="I23" s="9">
        <v>5</v>
      </c>
      <c r="J23" s="9"/>
      <c r="K23" s="11">
        <f t="shared" si="2"/>
        <v>10</v>
      </c>
      <c r="L23" s="11">
        <f t="shared" si="3"/>
        <v>0</v>
      </c>
      <c r="M23" s="12">
        <f t="shared" si="4"/>
        <v>16</v>
      </c>
      <c r="N23" s="12">
        <f t="shared" si="5"/>
        <v>0</v>
      </c>
      <c r="O23" s="22">
        <f t="shared" si="6"/>
        <v>1</v>
      </c>
      <c r="P23" s="22">
        <f t="shared" si="7"/>
        <v>0</v>
      </c>
    </row>
    <row r="24" spans="1:16" x14ac:dyDescent="0.3">
      <c r="A24" s="1" t="s">
        <v>105</v>
      </c>
      <c r="B24" s="1" t="s">
        <v>106</v>
      </c>
      <c r="C24" s="43">
        <v>6</v>
      </c>
      <c r="D24" s="9"/>
      <c r="E24" s="11">
        <f t="shared" si="0"/>
        <v>6</v>
      </c>
      <c r="F24" s="11">
        <f t="shared" si="1"/>
        <v>0</v>
      </c>
      <c r="G24" s="9">
        <v>5</v>
      </c>
      <c r="H24" s="9"/>
      <c r="I24" s="9">
        <v>5</v>
      </c>
      <c r="J24" s="9"/>
      <c r="K24" s="11">
        <f t="shared" si="2"/>
        <v>10</v>
      </c>
      <c r="L24" s="11">
        <f t="shared" si="3"/>
        <v>0</v>
      </c>
      <c r="M24" s="12">
        <f t="shared" si="4"/>
        <v>16</v>
      </c>
      <c r="N24" s="12">
        <f t="shared" si="5"/>
        <v>0</v>
      </c>
      <c r="O24" s="22">
        <f t="shared" si="6"/>
        <v>1</v>
      </c>
      <c r="P24" s="22">
        <f t="shared" si="7"/>
        <v>0</v>
      </c>
    </row>
    <row r="25" spans="1:16" x14ac:dyDescent="0.3">
      <c r="A25" s="1" t="s">
        <v>107</v>
      </c>
      <c r="B25" s="1" t="s">
        <v>108</v>
      </c>
      <c r="C25" s="43">
        <v>6</v>
      </c>
      <c r="D25" s="9"/>
      <c r="E25" s="11">
        <f t="shared" si="0"/>
        <v>6</v>
      </c>
      <c r="F25" s="11">
        <f t="shared" si="1"/>
        <v>0</v>
      </c>
      <c r="G25" s="9">
        <v>5</v>
      </c>
      <c r="H25" s="9"/>
      <c r="I25" s="9">
        <v>5</v>
      </c>
      <c r="J25" s="9"/>
      <c r="K25" s="11">
        <f t="shared" si="2"/>
        <v>10</v>
      </c>
      <c r="L25" s="11">
        <f t="shared" si="3"/>
        <v>0</v>
      </c>
      <c r="M25" s="12">
        <f t="shared" si="4"/>
        <v>16</v>
      </c>
      <c r="N25" s="12">
        <f t="shared" si="5"/>
        <v>0</v>
      </c>
      <c r="O25" s="22">
        <f t="shared" si="6"/>
        <v>1</v>
      </c>
      <c r="P25" s="22">
        <f t="shared" si="7"/>
        <v>0</v>
      </c>
    </row>
    <row r="26" spans="1:16" x14ac:dyDescent="0.3">
      <c r="A26" s="1" t="s">
        <v>109</v>
      </c>
      <c r="B26" s="1" t="s">
        <v>110</v>
      </c>
      <c r="C26" s="43">
        <v>6</v>
      </c>
      <c r="D26" s="9"/>
      <c r="E26" s="11">
        <f t="shared" si="0"/>
        <v>6</v>
      </c>
      <c r="F26" s="11">
        <f t="shared" si="1"/>
        <v>0</v>
      </c>
      <c r="G26" s="9">
        <v>5</v>
      </c>
      <c r="H26" s="9"/>
      <c r="I26" s="9">
        <v>5</v>
      </c>
      <c r="J26" s="9"/>
      <c r="K26" s="11">
        <f t="shared" si="2"/>
        <v>10</v>
      </c>
      <c r="L26" s="11">
        <f t="shared" si="3"/>
        <v>0</v>
      </c>
      <c r="M26" s="12">
        <f t="shared" si="4"/>
        <v>16</v>
      </c>
      <c r="N26" s="12">
        <f t="shared" si="5"/>
        <v>0</v>
      </c>
      <c r="O26" s="22">
        <f t="shared" si="6"/>
        <v>1</v>
      </c>
      <c r="P26" s="22">
        <f t="shared" si="7"/>
        <v>0</v>
      </c>
    </row>
    <row r="27" spans="1:16" x14ac:dyDescent="0.3">
      <c r="A27" s="1" t="s">
        <v>111</v>
      </c>
      <c r="B27" s="1" t="s">
        <v>112</v>
      </c>
      <c r="C27" s="43">
        <v>6</v>
      </c>
      <c r="D27" s="9"/>
      <c r="E27" s="11">
        <f t="shared" si="0"/>
        <v>6</v>
      </c>
      <c r="F27" s="11">
        <f t="shared" si="1"/>
        <v>0</v>
      </c>
      <c r="G27" s="9">
        <v>5</v>
      </c>
      <c r="H27" s="9"/>
      <c r="I27" s="9">
        <v>5</v>
      </c>
      <c r="J27" s="9"/>
      <c r="K27" s="11">
        <f t="shared" si="2"/>
        <v>10</v>
      </c>
      <c r="L27" s="11">
        <f t="shared" si="3"/>
        <v>0</v>
      </c>
      <c r="M27" s="12">
        <f t="shared" si="4"/>
        <v>16</v>
      </c>
      <c r="N27" s="12">
        <f t="shared" si="5"/>
        <v>0</v>
      </c>
      <c r="O27" s="22">
        <f t="shared" si="6"/>
        <v>1</v>
      </c>
      <c r="P27" s="22">
        <f t="shared" si="7"/>
        <v>0</v>
      </c>
    </row>
    <row r="28" spans="1:16" x14ac:dyDescent="0.3">
      <c r="A28" s="1" t="s">
        <v>113</v>
      </c>
      <c r="B28" s="1" t="s">
        <v>114</v>
      </c>
      <c r="C28" s="43">
        <v>6</v>
      </c>
      <c r="D28" s="9"/>
      <c r="E28" s="11">
        <f t="shared" si="0"/>
        <v>6</v>
      </c>
      <c r="F28" s="11">
        <f t="shared" si="1"/>
        <v>0</v>
      </c>
      <c r="G28" s="9">
        <v>5</v>
      </c>
      <c r="H28" s="9"/>
      <c r="I28" s="9">
        <v>5</v>
      </c>
      <c r="J28" s="9"/>
      <c r="K28" s="11">
        <f t="shared" si="2"/>
        <v>10</v>
      </c>
      <c r="L28" s="11">
        <f t="shared" si="3"/>
        <v>0</v>
      </c>
      <c r="M28" s="12">
        <f t="shared" si="4"/>
        <v>16</v>
      </c>
      <c r="N28" s="12">
        <f t="shared" si="5"/>
        <v>0</v>
      </c>
      <c r="O28" s="22">
        <f t="shared" si="6"/>
        <v>1</v>
      </c>
      <c r="P28" s="22">
        <f t="shared" si="7"/>
        <v>0</v>
      </c>
    </row>
    <row r="29" spans="1:16" x14ac:dyDescent="0.3">
      <c r="A29" s="1" t="s">
        <v>115</v>
      </c>
      <c r="B29" s="1" t="s">
        <v>116</v>
      </c>
      <c r="C29" s="43">
        <v>6</v>
      </c>
      <c r="D29" s="9"/>
      <c r="E29" s="11">
        <f t="shared" si="0"/>
        <v>6</v>
      </c>
      <c r="F29" s="11">
        <f t="shared" si="1"/>
        <v>0</v>
      </c>
      <c r="G29" s="9">
        <v>5</v>
      </c>
      <c r="H29" s="9"/>
      <c r="I29" s="9">
        <v>5</v>
      </c>
      <c r="J29" s="9"/>
      <c r="K29" s="11">
        <f t="shared" si="2"/>
        <v>10</v>
      </c>
      <c r="L29" s="11">
        <f t="shared" si="3"/>
        <v>0</v>
      </c>
      <c r="M29" s="12">
        <f t="shared" si="4"/>
        <v>16</v>
      </c>
      <c r="N29" s="12">
        <f t="shared" si="5"/>
        <v>0</v>
      </c>
      <c r="O29" s="22">
        <f t="shared" si="6"/>
        <v>1</v>
      </c>
      <c r="P29" s="22">
        <f t="shared" si="7"/>
        <v>0</v>
      </c>
    </row>
    <row r="30" spans="1:16" x14ac:dyDescent="0.3">
      <c r="A30" s="18"/>
      <c r="B30" s="9"/>
      <c r="C30" s="9"/>
      <c r="D30" s="9"/>
      <c r="E30" s="11">
        <f t="shared" si="0"/>
        <v>0</v>
      </c>
      <c r="F30" s="11">
        <f t="shared" si="1"/>
        <v>0</v>
      </c>
      <c r="G30" s="9"/>
      <c r="H30" s="9"/>
      <c r="I30" s="9"/>
      <c r="J30" s="9"/>
      <c r="K30" s="11">
        <f t="shared" si="2"/>
        <v>0</v>
      </c>
      <c r="L30" s="11">
        <f t="shared" si="3"/>
        <v>0</v>
      </c>
      <c r="M30" s="12">
        <f t="shared" si="4"/>
        <v>0</v>
      </c>
      <c r="N30" s="12">
        <f t="shared" si="5"/>
        <v>0</v>
      </c>
      <c r="O30" s="22">
        <f t="shared" si="6"/>
        <v>0</v>
      </c>
      <c r="P30" s="22">
        <f t="shared" si="7"/>
        <v>0</v>
      </c>
    </row>
    <row r="31" spans="1:16" x14ac:dyDescent="0.3">
      <c r="A31" s="18"/>
      <c r="B31" s="9"/>
      <c r="C31" s="9"/>
      <c r="D31" s="9"/>
      <c r="E31" s="11">
        <f t="shared" si="0"/>
        <v>0</v>
      </c>
      <c r="F31" s="11">
        <f t="shared" si="1"/>
        <v>0</v>
      </c>
      <c r="G31" s="9"/>
      <c r="H31" s="9"/>
      <c r="I31" s="9"/>
      <c r="J31" s="9"/>
      <c r="K31" s="11">
        <f t="shared" si="2"/>
        <v>0</v>
      </c>
      <c r="L31" s="11">
        <f t="shared" si="3"/>
        <v>0</v>
      </c>
      <c r="M31" s="12">
        <f t="shared" si="4"/>
        <v>0</v>
      </c>
      <c r="N31" s="12">
        <f t="shared" si="5"/>
        <v>0</v>
      </c>
      <c r="O31" s="22">
        <f t="shared" si="6"/>
        <v>0</v>
      </c>
      <c r="P31" s="22">
        <f t="shared" si="7"/>
        <v>0</v>
      </c>
    </row>
    <row r="32" spans="1:16" x14ac:dyDescent="0.3">
      <c r="A32" s="18"/>
      <c r="B32" s="9"/>
      <c r="C32" s="9"/>
      <c r="D32" s="9"/>
      <c r="E32" s="11">
        <f t="shared" si="0"/>
        <v>0</v>
      </c>
      <c r="F32" s="11">
        <f t="shared" si="1"/>
        <v>0</v>
      </c>
      <c r="G32" s="9"/>
      <c r="H32" s="9"/>
      <c r="I32" s="9"/>
      <c r="J32" s="9"/>
      <c r="K32" s="11">
        <f t="shared" si="2"/>
        <v>0</v>
      </c>
      <c r="L32" s="11">
        <f t="shared" si="3"/>
        <v>0</v>
      </c>
      <c r="M32" s="12">
        <f t="shared" si="4"/>
        <v>0</v>
      </c>
      <c r="N32" s="12">
        <f t="shared" si="5"/>
        <v>0</v>
      </c>
      <c r="O32" s="22">
        <f t="shared" si="6"/>
        <v>0</v>
      </c>
      <c r="P32" s="22">
        <f t="shared" si="7"/>
        <v>0</v>
      </c>
    </row>
    <row r="33" spans="1:16" x14ac:dyDescent="0.3">
      <c r="A33" s="18"/>
      <c r="B33" s="9"/>
      <c r="C33" s="9"/>
      <c r="D33" s="9"/>
      <c r="E33" s="11">
        <f t="shared" si="0"/>
        <v>0</v>
      </c>
      <c r="F33" s="11">
        <f t="shared" si="1"/>
        <v>0</v>
      </c>
      <c r="G33" s="9"/>
      <c r="H33" s="9"/>
      <c r="I33" s="9"/>
      <c r="J33" s="9"/>
      <c r="K33" s="11">
        <f t="shared" si="2"/>
        <v>0</v>
      </c>
      <c r="L33" s="11">
        <f t="shared" si="3"/>
        <v>0</v>
      </c>
      <c r="M33" s="12">
        <f t="shared" si="4"/>
        <v>0</v>
      </c>
      <c r="N33" s="12">
        <f t="shared" si="5"/>
        <v>0</v>
      </c>
      <c r="O33" s="22">
        <f t="shared" si="6"/>
        <v>0</v>
      </c>
      <c r="P33" s="22">
        <f t="shared" si="7"/>
        <v>0</v>
      </c>
    </row>
    <row r="34" spans="1:16" x14ac:dyDescent="0.3">
      <c r="A34" s="18"/>
      <c r="B34" s="9"/>
      <c r="C34" s="9"/>
      <c r="D34" s="9"/>
      <c r="E34" s="11">
        <f t="shared" si="0"/>
        <v>0</v>
      </c>
      <c r="F34" s="11">
        <f t="shared" si="1"/>
        <v>0</v>
      </c>
      <c r="G34" s="9"/>
      <c r="H34" s="9"/>
      <c r="I34" s="9"/>
      <c r="J34" s="9"/>
      <c r="K34" s="11">
        <f t="shared" si="2"/>
        <v>0</v>
      </c>
      <c r="L34" s="11">
        <f t="shared" si="3"/>
        <v>0</v>
      </c>
      <c r="M34" s="12">
        <f t="shared" si="4"/>
        <v>0</v>
      </c>
      <c r="N34" s="12">
        <f t="shared" si="5"/>
        <v>0</v>
      </c>
      <c r="O34" s="22">
        <f t="shared" si="6"/>
        <v>0</v>
      </c>
      <c r="P34" s="22">
        <f t="shared" si="7"/>
        <v>0</v>
      </c>
    </row>
  </sheetData>
  <mergeCells count="11">
    <mergeCell ref="I2:J2"/>
    <mergeCell ref="O1:P2"/>
    <mergeCell ref="A2:A4"/>
    <mergeCell ref="M1:N2"/>
    <mergeCell ref="K2:L2"/>
    <mergeCell ref="E2:F2"/>
    <mergeCell ref="C1:F1"/>
    <mergeCell ref="G1:L1"/>
    <mergeCell ref="C2:D2"/>
    <mergeCell ref="G2:H2"/>
    <mergeCell ref="B2:B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5"/>
  <sheetViews>
    <sheetView topLeftCell="A7" zoomScale="90" zoomScaleNormal="90" workbookViewId="0">
      <selection activeCell="C28" sqref="C28"/>
    </sheetView>
  </sheetViews>
  <sheetFormatPr defaultRowHeight="14.4" x14ac:dyDescent="0.3"/>
  <cols>
    <col min="1" max="1" width="19.5546875" customWidth="1"/>
    <col min="2" max="17" width="8.6640625" customWidth="1"/>
  </cols>
  <sheetData>
    <row r="1" spans="1:19" x14ac:dyDescent="0.3">
      <c r="B1" s="69" t="s">
        <v>30</v>
      </c>
      <c r="C1" s="70"/>
      <c r="D1" s="70"/>
      <c r="E1" s="70"/>
      <c r="F1" s="70"/>
      <c r="G1" s="70"/>
      <c r="H1" s="70"/>
      <c r="I1" s="70"/>
      <c r="J1" s="70"/>
      <c r="K1" s="70"/>
      <c r="L1" s="70"/>
      <c r="M1" s="70"/>
      <c r="N1" s="70"/>
      <c r="O1" s="70"/>
      <c r="P1" s="70"/>
      <c r="Q1" s="70"/>
    </row>
    <row r="2" spans="1:19" x14ac:dyDescent="0.3">
      <c r="A2" s="71" t="s">
        <v>31</v>
      </c>
      <c r="B2" s="68" t="s">
        <v>32</v>
      </c>
      <c r="C2" s="68"/>
      <c r="D2" s="68" t="s">
        <v>33</v>
      </c>
      <c r="E2" s="68"/>
      <c r="F2" s="68" t="s">
        <v>34</v>
      </c>
      <c r="G2" s="68"/>
      <c r="H2" s="72" t="s">
        <v>35</v>
      </c>
      <c r="I2" s="73"/>
      <c r="J2" s="68" t="s">
        <v>36</v>
      </c>
      <c r="K2" s="68"/>
      <c r="L2" s="68" t="s">
        <v>37</v>
      </c>
      <c r="M2" s="68"/>
      <c r="N2" s="68" t="s">
        <v>38</v>
      </c>
      <c r="O2" s="68"/>
      <c r="P2" s="68" t="s">
        <v>39</v>
      </c>
      <c r="Q2" s="68"/>
      <c r="R2" s="71" t="s">
        <v>16</v>
      </c>
    </row>
    <row r="3" spans="1:19" ht="55.2" x14ac:dyDescent="0.3">
      <c r="A3" s="71"/>
      <c r="B3" s="33" t="s">
        <v>40</v>
      </c>
      <c r="C3" s="33" t="s">
        <v>41</v>
      </c>
      <c r="D3" s="33" t="s">
        <v>40</v>
      </c>
      <c r="E3" s="33" t="s">
        <v>41</v>
      </c>
      <c r="F3" s="33" t="s">
        <v>40</v>
      </c>
      <c r="G3" s="33" t="s">
        <v>41</v>
      </c>
      <c r="H3" s="33" t="s">
        <v>40</v>
      </c>
      <c r="I3" s="33" t="s">
        <v>41</v>
      </c>
      <c r="J3" s="33" t="s">
        <v>40</v>
      </c>
      <c r="K3" s="33" t="s">
        <v>41</v>
      </c>
      <c r="L3" s="33" t="s">
        <v>40</v>
      </c>
      <c r="M3" s="33" t="s">
        <v>41</v>
      </c>
      <c r="N3" s="33" t="s">
        <v>40</v>
      </c>
      <c r="O3" s="33" t="s">
        <v>41</v>
      </c>
      <c r="P3" s="33" t="s">
        <v>40</v>
      </c>
      <c r="Q3" s="33" t="s">
        <v>41</v>
      </c>
      <c r="R3" s="71"/>
      <c r="S3" s="14"/>
    </row>
    <row r="4" spans="1:19" x14ac:dyDescent="0.3">
      <c r="A4" s="39" t="s">
        <v>42</v>
      </c>
      <c r="B4" s="13">
        <v>60</v>
      </c>
      <c r="C4" s="13">
        <v>40</v>
      </c>
      <c r="D4" s="13">
        <v>60</v>
      </c>
      <c r="E4" s="13">
        <v>40</v>
      </c>
      <c r="F4" s="13">
        <v>60</v>
      </c>
      <c r="G4" s="13">
        <v>40</v>
      </c>
      <c r="H4" s="13">
        <v>60</v>
      </c>
      <c r="I4" s="13">
        <v>40</v>
      </c>
      <c r="J4" s="13">
        <v>60</v>
      </c>
      <c r="K4" s="13">
        <v>40</v>
      </c>
      <c r="L4" s="13">
        <v>60</v>
      </c>
      <c r="M4" s="13">
        <v>40</v>
      </c>
      <c r="N4" s="13">
        <v>60</v>
      </c>
      <c r="O4" s="13">
        <v>40</v>
      </c>
      <c r="P4" s="13">
        <v>60</v>
      </c>
      <c r="Q4" s="13">
        <v>40</v>
      </c>
      <c r="R4" s="16">
        <v>1</v>
      </c>
      <c r="S4" s="15"/>
    </row>
    <row r="5" spans="1:19" x14ac:dyDescent="0.3">
      <c r="A5" s="1" t="s">
        <v>67</v>
      </c>
      <c r="B5" s="42" t="s">
        <v>43</v>
      </c>
      <c r="C5" s="42" t="s">
        <v>43</v>
      </c>
      <c r="D5" s="42" t="s">
        <v>43</v>
      </c>
      <c r="E5" s="42" t="s">
        <v>43</v>
      </c>
      <c r="F5" s="42" t="s">
        <v>117</v>
      </c>
      <c r="G5" s="42" t="s">
        <v>43</v>
      </c>
      <c r="H5" s="42" t="s">
        <v>43</v>
      </c>
      <c r="I5" s="42" t="s">
        <v>43</v>
      </c>
      <c r="J5" s="42" t="s">
        <v>117</v>
      </c>
      <c r="K5" s="42" t="s">
        <v>43</v>
      </c>
      <c r="L5" s="42" t="s">
        <v>117</v>
      </c>
      <c r="M5" s="42" t="s">
        <v>43</v>
      </c>
      <c r="N5" s="42" t="s">
        <v>43</v>
      </c>
      <c r="O5" s="42" t="s">
        <v>43</v>
      </c>
      <c r="P5" s="42" t="s">
        <v>43</v>
      </c>
      <c r="Q5" s="42" t="s">
        <v>43</v>
      </c>
      <c r="R5" s="3">
        <f>(((IF(B5="Yes",60,0)+IF(C5="Yes",40,0))+(IF(D5="Yes",60,0)+IF(E5="Yes",40,0))+(IF(F5="Yes",60,0)+IF(G5="Yes",40,0))+(IF(H5="Yes",60,0)+IF(I5="Yes",40,0))+(IF(J5="Yes",60,0)+IF(K5="Yes",40,0))+(IF(L5="Yes",60,0)+IF(M5="Yes",40,0))+(IF(N5="Yes",60,0)+IF(O5="Yes",40,0))+(IF(P5="Yes",60,0)+IF(Q5="Yes",40,0)))/8)/100</f>
        <v>0.77500000000000002</v>
      </c>
    </row>
    <row r="6" spans="1:19" x14ac:dyDescent="0.3">
      <c r="A6" s="1" t="s">
        <v>69</v>
      </c>
      <c r="B6" s="42" t="s">
        <v>117</v>
      </c>
      <c r="C6" s="42" t="s">
        <v>43</v>
      </c>
      <c r="D6" s="42" t="s">
        <v>117</v>
      </c>
      <c r="E6" s="42" t="s">
        <v>43</v>
      </c>
      <c r="F6" s="42" t="s">
        <v>43</v>
      </c>
      <c r="G6" s="42" t="s">
        <v>43</v>
      </c>
      <c r="H6" s="42" t="s">
        <v>117</v>
      </c>
      <c r="I6" s="42" t="s">
        <v>43</v>
      </c>
      <c r="J6" s="42" t="s">
        <v>43</v>
      </c>
      <c r="K6" s="42" t="s">
        <v>43</v>
      </c>
      <c r="L6" s="42" t="s">
        <v>43</v>
      </c>
      <c r="M6" s="42" t="s">
        <v>43</v>
      </c>
      <c r="N6" s="42" t="s">
        <v>43</v>
      </c>
      <c r="O6" s="42" t="s">
        <v>43</v>
      </c>
      <c r="P6" s="42" t="s">
        <v>43</v>
      </c>
      <c r="Q6" s="42" t="s">
        <v>43</v>
      </c>
      <c r="R6" s="3">
        <f t="shared" ref="R6:R35" si="0">(((IF(B6="Yes",60,0)+IF(C6="Yes",40,0))+(IF(D6="Yes",60,0)+IF(E6="Yes",40,0))+(IF(F6="Yes",60,0)+IF(G6="Yes",40,0))+(IF(H6="Yes",60,0)+IF(I6="Yes",40,0))+(IF(J6="Yes",60,0)+IF(K6="Yes",40,0))+(IF(L6="Yes",60,0)+IF(M6="Yes",40,0))+(IF(N6="Yes",60,0)+IF(O6="Yes",40,0))+(IF(P6="Yes",60,0)+IF(Q6="Yes",40,0)))/8)/100</f>
        <v>0.77500000000000002</v>
      </c>
    </row>
    <row r="7" spans="1:19" x14ac:dyDescent="0.3">
      <c r="A7" s="1" t="s">
        <v>71</v>
      </c>
      <c r="B7" s="42" t="s">
        <v>43</v>
      </c>
      <c r="C7" s="42" t="s">
        <v>43</v>
      </c>
      <c r="D7" s="42" t="s">
        <v>43</v>
      </c>
      <c r="E7" s="42" t="s">
        <v>43</v>
      </c>
      <c r="F7" s="42" t="s">
        <v>117</v>
      </c>
      <c r="G7" s="42" t="s">
        <v>43</v>
      </c>
      <c r="H7" s="42" t="s">
        <v>43</v>
      </c>
      <c r="I7" s="42" t="s">
        <v>43</v>
      </c>
      <c r="J7" s="42" t="s">
        <v>117</v>
      </c>
      <c r="K7" s="42" t="s">
        <v>43</v>
      </c>
      <c r="L7" s="42" t="s">
        <v>43</v>
      </c>
      <c r="M7" s="42" t="s">
        <v>43</v>
      </c>
      <c r="N7" s="42" t="s">
        <v>43</v>
      </c>
      <c r="O7" s="42" t="s">
        <v>43</v>
      </c>
      <c r="P7" s="42" t="s">
        <v>117</v>
      </c>
      <c r="Q7" s="42" t="s">
        <v>43</v>
      </c>
      <c r="R7" s="3">
        <f t="shared" si="0"/>
        <v>0.77500000000000002</v>
      </c>
    </row>
    <row r="8" spans="1:19" x14ac:dyDescent="0.3">
      <c r="A8" s="1" t="s">
        <v>73</v>
      </c>
      <c r="B8" s="42" t="s">
        <v>43</v>
      </c>
      <c r="C8" s="42" t="s">
        <v>43</v>
      </c>
      <c r="D8" s="42" t="s">
        <v>117</v>
      </c>
      <c r="E8" s="42" t="s">
        <v>43</v>
      </c>
      <c r="F8" s="42" t="s">
        <v>117</v>
      </c>
      <c r="G8" s="42" t="s">
        <v>43</v>
      </c>
      <c r="H8" s="42" t="s">
        <v>43</v>
      </c>
      <c r="I8" s="42" t="s">
        <v>43</v>
      </c>
      <c r="J8" s="42" t="s">
        <v>43</v>
      </c>
      <c r="K8" s="42" t="s">
        <v>43</v>
      </c>
      <c r="L8" s="42" t="s">
        <v>117</v>
      </c>
      <c r="M8" s="42" t="s">
        <v>43</v>
      </c>
      <c r="N8" s="42" t="s">
        <v>117</v>
      </c>
      <c r="O8" s="42" t="s">
        <v>43</v>
      </c>
      <c r="P8" s="42" t="s">
        <v>43</v>
      </c>
      <c r="Q8" s="42" t="s">
        <v>43</v>
      </c>
      <c r="R8" s="3">
        <f t="shared" si="0"/>
        <v>0.7</v>
      </c>
    </row>
    <row r="9" spans="1:19" x14ac:dyDescent="0.3">
      <c r="A9" s="1" t="s">
        <v>75</v>
      </c>
      <c r="B9" s="42" t="s">
        <v>43</v>
      </c>
      <c r="C9" s="42" t="s">
        <v>43</v>
      </c>
      <c r="D9" s="42" t="s">
        <v>43</v>
      </c>
      <c r="E9" s="42" t="s">
        <v>43</v>
      </c>
      <c r="F9" s="42" t="s">
        <v>43</v>
      </c>
      <c r="G9" s="42" t="s">
        <v>43</v>
      </c>
      <c r="H9" s="42" t="s">
        <v>117</v>
      </c>
      <c r="I9" s="42" t="s">
        <v>43</v>
      </c>
      <c r="J9" s="42" t="s">
        <v>117</v>
      </c>
      <c r="K9" s="42" t="s">
        <v>43</v>
      </c>
      <c r="L9" s="42" t="s">
        <v>117</v>
      </c>
      <c r="M9" s="42" t="s">
        <v>43</v>
      </c>
      <c r="N9" s="42" t="s">
        <v>43</v>
      </c>
      <c r="O9" s="42" t="s">
        <v>43</v>
      </c>
      <c r="P9" s="42" t="s">
        <v>43</v>
      </c>
      <c r="Q9" s="42" t="s">
        <v>43</v>
      </c>
      <c r="R9" s="3">
        <f t="shared" si="0"/>
        <v>0.77500000000000002</v>
      </c>
    </row>
    <row r="10" spans="1:19" x14ac:dyDescent="0.3">
      <c r="A10" s="1" t="s">
        <v>77</v>
      </c>
      <c r="B10" s="42" t="s">
        <v>43</v>
      </c>
      <c r="C10" s="42" t="s">
        <v>43</v>
      </c>
      <c r="D10" s="42" t="s">
        <v>43</v>
      </c>
      <c r="E10" s="42" t="s">
        <v>43</v>
      </c>
      <c r="F10" s="42" t="s">
        <v>117</v>
      </c>
      <c r="G10" s="42" t="s">
        <v>43</v>
      </c>
      <c r="H10" s="42" t="s">
        <v>43</v>
      </c>
      <c r="I10" s="42" t="s">
        <v>43</v>
      </c>
      <c r="J10" s="42" t="s">
        <v>43</v>
      </c>
      <c r="K10" s="42" t="s">
        <v>43</v>
      </c>
      <c r="L10" s="42" t="s">
        <v>117</v>
      </c>
      <c r="M10" s="42" t="s">
        <v>43</v>
      </c>
      <c r="N10" s="42" t="s">
        <v>43</v>
      </c>
      <c r="O10" s="42" t="s">
        <v>43</v>
      </c>
      <c r="P10" s="42" t="s">
        <v>117</v>
      </c>
      <c r="Q10" s="42" t="s">
        <v>43</v>
      </c>
      <c r="R10" s="3">
        <f t="shared" si="0"/>
        <v>0.77500000000000002</v>
      </c>
    </row>
    <row r="11" spans="1:19" x14ac:dyDescent="0.3">
      <c r="A11" s="1" t="s">
        <v>79</v>
      </c>
      <c r="B11" s="42" t="s">
        <v>43</v>
      </c>
      <c r="C11" s="42" t="s">
        <v>43</v>
      </c>
      <c r="D11" s="42" t="s">
        <v>43</v>
      </c>
      <c r="E11" s="42" t="s">
        <v>43</v>
      </c>
      <c r="F11" s="42" t="s">
        <v>117</v>
      </c>
      <c r="G11" s="42" t="s">
        <v>43</v>
      </c>
      <c r="H11" s="42" t="s">
        <v>117</v>
      </c>
      <c r="I11" s="42" t="s">
        <v>43</v>
      </c>
      <c r="J11" s="42" t="s">
        <v>43</v>
      </c>
      <c r="K11" s="42" t="s">
        <v>43</v>
      </c>
      <c r="L11" s="42" t="s">
        <v>117</v>
      </c>
      <c r="M11" s="42" t="s">
        <v>43</v>
      </c>
      <c r="N11" s="42" t="s">
        <v>43</v>
      </c>
      <c r="O11" s="42" t="s">
        <v>43</v>
      </c>
      <c r="P11" s="42" t="s">
        <v>43</v>
      </c>
      <c r="Q11" s="42" t="s">
        <v>43</v>
      </c>
      <c r="R11" s="3">
        <f t="shared" si="0"/>
        <v>0.77500000000000002</v>
      </c>
    </row>
    <row r="12" spans="1:19" x14ac:dyDescent="0.3">
      <c r="A12" s="1" t="s">
        <v>81</v>
      </c>
      <c r="B12" s="42" t="s">
        <v>43</v>
      </c>
      <c r="C12" s="42" t="s">
        <v>43</v>
      </c>
      <c r="D12" s="42" t="s">
        <v>117</v>
      </c>
      <c r="E12" s="42" t="s">
        <v>43</v>
      </c>
      <c r="F12" s="42" t="s">
        <v>43</v>
      </c>
      <c r="G12" s="42" t="s">
        <v>43</v>
      </c>
      <c r="H12" s="42" t="s">
        <v>43</v>
      </c>
      <c r="I12" s="42" t="s">
        <v>43</v>
      </c>
      <c r="J12" s="42" t="s">
        <v>43</v>
      </c>
      <c r="K12" s="42" t="s">
        <v>43</v>
      </c>
      <c r="L12" s="42" t="s">
        <v>117</v>
      </c>
      <c r="M12" s="42" t="s">
        <v>43</v>
      </c>
      <c r="N12" s="42" t="s">
        <v>117</v>
      </c>
      <c r="O12" s="42" t="s">
        <v>43</v>
      </c>
      <c r="P12" s="42" t="s">
        <v>43</v>
      </c>
      <c r="Q12" s="42" t="s">
        <v>43</v>
      </c>
      <c r="R12" s="3">
        <f t="shared" si="0"/>
        <v>0.77500000000000002</v>
      </c>
    </row>
    <row r="13" spans="1:19" x14ac:dyDescent="0.3">
      <c r="A13" s="1" t="s">
        <v>83</v>
      </c>
      <c r="B13" s="42"/>
      <c r="C13" s="42"/>
      <c r="D13" s="42"/>
      <c r="E13" s="42"/>
      <c r="F13" s="42"/>
      <c r="G13" s="42"/>
      <c r="H13" s="42"/>
      <c r="I13" s="42"/>
      <c r="J13" s="42"/>
      <c r="K13" s="42"/>
      <c r="L13" s="42"/>
      <c r="M13" s="42"/>
      <c r="N13" s="42"/>
      <c r="O13" s="42"/>
      <c r="P13" s="42"/>
      <c r="Q13" s="42"/>
      <c r="R13" s="3">
        <f t="shared" si="0"/>
        <v>0</v>
      </c>
    </row>
    <row r="14" spans="1:19" x14ac:dyDescent="0.3">
      <c r="A14" s="1" t="s">
        <v>85</v>
      </c>
      <c r="B14" s="42" t="s">
        <v>117</v>
      </c>
      <c r="C14" s="42" t="s">
        <v>43</v>
      </c>
      <c r="D14" s="42" t="s">
        <v>117</v>
      </c>
      <c r="E14" s="42" t="s">
        <v>43</v>
      </c>
      <c r="F14" s="42" t="s">
        <v>43</v>
      </c>
      <c r="G14" s="42" t="s">
        <v>43</v>
      </c>
      <c r="H14" s="42" t="s">
        <v>43</v>
      </c>
      <c r="I14" s="42" t="s">
        <v>43</v>
      </c>
      <c r="J14" s="42" t="s">
        <v>43</v>
      </c>
      <c r="K14" s="42" t="s">
        <v>43</v>
      </c>
      <c r="L14" s="42" t="s">
        <v>117</v>
      </c>
      <c r="M14" s="42" t="s">
        <v>43</v>
      </c>
      <c r="N14" s="42" t="s">
        <v>43</v>
      </c>
      <c r="O14" s="42" t="s">
        <v>43</v>
      </c>
      <c r="P14" s="42" t="s">
        <v>43</v>
      </c>
      <c r="Q14" s="42" t="s">
        <v>43</v>
      </c>
      <c r="R14" s="3">
        <f t="shared" si="0"/>
        <v>0.77500000000000002</v>
      </c>
    </row>
    <row r="15" spans="1:19" x14ac:dyDescent="0.3">
      <c r="A15" s="1" t="s">
        <v>87</v>
      </c>
      <c r="B15" s="42" t="s">
        <v>43</v>
      </c>
      <c r="C15" s="42" t="s">
        <v>43</v>
      </c>
      <c r="D15" s="42" t="s">
        <v>117</v>
      </c>
      <c r="E15" s="42" t="s">
        <v>43</v>
      </c>
      <c r="F15" s="42" t="s">
        <v>117</v>
      </c>
      <c r="G15" s="42" t="s">
        <v>43</v>
      </c>
      <c r="H15" s="42" t="s">
        <v>43</v>
      </c>
      <c r="I15" s="42" t="s">
        <v>43</v>
      </c>
      <c r="J15" s="42" t="s">
        <v>117</v>
      </c>
      <c r="K15" s="42" t="s">
        <v>43</v>
      </c>
      <c r="L15" s="42" t="s">
        <v>43</v>
      </c>
      <c r="M15" s="42" t="s">
        <v>43</v>
      </c>
      <c r="N15" s="42" t="s">
        <v>43</v>
      </c>
      <c r="O15" s="42" t="s">
        <v>43</v>
      </c>
      <c r="P15" s="42" t="s">
        <v>117</v>
      </c>
      <c r="Q15" s="42" t="s">
        <v>43</v>
      </c>
      <c r="R15" s="3">
        <f t="shared" si="0"/>
        <v>0.7</v>
      </c>
    </row>
    <row r="16" spans="1:19" x14ac:dyDescent="0.3">
      <c r="A16" s="1" t="s">
        <v>89</v>
      </c>
      <c r="B16" s="42" t="s">
        <v>117</v>
      </c>
      <c r="C16" s="42" t="s">
        <v>43</v>
      </c>
      <c r="D16" s="42" t="s">
        <v>43</v>
      </c>
      <c r="E16" s="42" t="s">
        <v>43</v>
      </c>
      <c r="F16" s="42" t="s">
        <v>43</v>
      </c>
      <c r="G16" s="42" t="s">
        <v>43</v>
      </c>
      <c r="H16" s="42" t="s">
        <v>43</v>
      </c>
      <c r="I16" s="42" t="s">
        <v>43</v>
      </c>
      <c r="J16" s="42" t="s">
        <v>43</v>
      </c>
      <c r="K16" s="42" t="s">
        <v>43</v>
      </c>
      <c r="L16" s="42" t="s">
        <v>117</v>
      </c>
      <c r="M16" s="42" t="s">
        <v>43</v>
      </c>
      <c r="N16" s="42" t="s">
        <v>43</v>
      </c>
      <c r="O16" s="42" t="s">
        <v>43</v>
      </c>
      <c r="P16" s="42" t="s">
        <v>117</v>
      </c>
      <c r="Q16" s="42" t="s">
        <v>43</v>
      </c>
      <c r="R16" s="3">
        <f t="shared" si="0"/>
        <v>0.77500000000000002</v>
      </c>
    </row>
    <row r="17" spans="1:18" x14ac:dyDescent="0.3">
      <c r="A17" s="1" t="s">
        <v>91</v>
      </c>
      <c r="B17" s="42" t="s">
        <v>43</v>
      </c>
      <c r="C17" s="42" t="s">
        <v>43</v>
      </c>
      <c r="D17" s="42" t="s">
        <v>117</v>
      </c>
      <c r="E17" s="42" t="s">
        <v>43</v>
      </c>
      <c r="F17" s="42" t="s">
        <v>43</v>
      </c>
      <c r="G17" s="42" t="s">
        <v>43</v>
      </c>
      <c r="H17" s="42" t="s">
        <v>117</v>
      </c>
      <c r="I17" s="42" t="s">
        <v>43</v>
      </c>
      <c r="J17" s="42" t="s">
        <v>43</v>
      </c>
      <c r="K17" s="42" t="s">
        <v>43</v>
      </c>
      <c r="L17" s="42" t="s">
        <v>117</v>
      </c>
      <c r="M17" s="42" t="s">
        <v>43</v>
      </c>
      <c r="N17" s="42" t="s">
        <v>43</v>
      </c>
      <c r="O17" s="42" t="s">
        <v>43</v>
      </c>
      <c r="P17" s="42" t="s">
        <v>43</v>
      </c>
      <c r="Q17" s="42" t="s">
        <v>43</v>
      </c>
      <c r="R17" s="3">
        <f t="shared" si="0"/>
        <v>0.77500000000000002</v>
      </c>
    </row>
    <row r="18" spans="1:18" x14ac:dyDescent="0.3">
      <c r="A18" s="1" t="s">
        <v>93</v>
      </c>
      <c r="B18" s="42" t="s">
        <v>117</v>
      </c>
      <c r="C18" s="42" t="s">
        <v>43</v>
      </c>
      <c r="D18" s="42" t="s">
        <v>43</v>
      </c>
      <c r="E18" s="42" t="s">
        <v>43</v>
      </c>
      <c r="F18" s="42" t="s">
        <v>43</v>
      </c>
      <c r="G18" s="42" t="s">
        <v>43</v>
      </c>
      <c r="H18" s="42" t="s">
        <v>43</v>
      </c>
      <c r="I18" s="42" t="s">
        <v>43</v>
      </c>
      <c r="J18" s="42" t="s">
        <v>117</v>
      </c>
      <c r="K18" s="42" t="s">
        <v>43</v>
      </c>
      <c r="L18" s="42" t="s">
        <v>43</v>
      </c>
      <c r="M18" s="42" t="s">
        <v>43</v>
      </c>
      <c r="N18" s="42" t="s">
        <v>117</v>
      </c>
      <c r="O18" s="42" t="s">
        <v>43</v>
      </c>
      <c r="P18" s="42" t="s">
        <v>43</v>
      </c>
      <c r="Q18" s="42" t="s">
        <v>43</v>
      </c>
      <c r="R18" s="3">
        <f t="shared" si="0"/>
        <v>0.77500000000000002</v>
      </c>
    </row>
    <row r="19" spans="1:18" x14ac:dyDescent="0.3">
      <c r="A19" s="1" t="s">
        <v>95</v>
      </c>
      <c r="B19" s="42" t="s">
        <v>117</v>
      </c>
      <c r="C19" s="42" t="s">
        <v>43</v>
      </c>
      <c r="D19" s="42" t="s">
        <v>43</v>
      </c>
      <c r="E19" s="42" t="s">
        <v>43</v>
      </c>
      <c r="F19" s="42" t="s">
        <v>43</v>
      </c>
      <c r="G19" s="42" t="s">
        <v>43</v>
      </c>
      <c r="H19" s="42" t="s">
        <v>117</v>
      </c>
      <c r="I19" s="42" t="s">
        <v>43</v>
      </c>
      <c r="J19" s="42" t="s">
        <v>43</v>
      </c>
      <c r="K19" s="42" t="s">
        <v>43</v>
      </c>
      <c r="L19" s="42" t="s">
        <v>117</v>
      </c>
      <c r="M19" s="42" t="s">
        <v>43</v>
      </c>
      <c r="N19" s="42" t="s">
        <v>43</v>
      </c>
      <c r="O19" s="42" t="s">
        <v>43</v>
      </c>
      <c r="P19" s="42" t="s">
        <v>43</v>
      </c>
      <c r="Q19" s="42" t="s">
        <v>43</v>
      </c>
      <c r="R19" s="3">
        <f t="shared" si="0"/>
        <v>0.77500000000000002</v>
      </c>
    </row>
    <row r="20" spans="1:18" x14ac:dyDescent="0.3">
      <c r="A20" s="1" t="s">
        <v>97</v>
      </c>
      <c r="B20" s="42" t="s">
        <v>43</v>
      </c>
      <c r="C20" s="42" t="s">
        <v>43</v>
      </c>
      <c r="D20" s="42" t="s">
        <v>117</v>
      </c>
      <c r="E20" s="42" t="s">
        <v>43</v>
      </c>
      <c r="F20" s="42" t="s">
        <v>117</v>
      </c>
      <c r="G20" s="42" t="s">
        <v>43</v>
      </c>
      <c r="H20" s="42" t="s">
        <v>43</v>
      </c>
      <c r="I20" s="42" t="s">
        <v>43</v>
      </c>
      <c r="J20" s="42" t="s">
        <v>43</v>
      </c>
      <c r="K20" s="42" t="s">
        <v>43</v>
      </c>
      <c r="L20" s="42" t="s">
        <v>117</v>
      </c>
      <c r="M20" s="42" t="s">
        <v>43</v>
      </c>
      <c r="N20" s="42" t="s">
        <v>43</v>
      </c>
      <c r="O20" s="42" t="s">
        <v>43</v>
      </c>
      <c r="P20" s="42" t="s">
        <v>43</v>
      </c>
      <c r="Q20" s="42" t="s">
        <v>43</v>
      </c>
      <c r="R20" s="3">
        <f t="shared" si="0"/>
        <v>0.77500000000000002</v>
      </c>
    </row>
    <row r="21" spans="1:18" x14ac:dyDescent="0.3">
      <c r="A21" s="1" t="s">
        <v>99</v>
      </c>
      <c r="B21" s="42" t="s">
        <v>43</v>
      </c>
      <c r="C21" s="42" t="s">
        <v>43</v>
      </c>
      <c r="D21" s="42" t="s">
        <v>43</v>
      </c>
      <c r="E21" s="42" t="s">
        <v>43</v>
      </c>
      <c r="F21" s="42" t="s">
        <v>43</v>
      </c>
      <c r="G21" s="42" t="s">
        <v>43</v>
      </c>
      <c r="H21" s="42" t="s">
        <v>117</v>
      </c>
      <c r="I21" s="42" t="s">
        <v>43</v>
      </c>
      <c r="J21" s="42" t="s">
        <v>117</v>
      </c>
      <c r="K21" s="42" t="s">
        <v>43</v>
      </c>
      <c r="L21" s="42" t="s">
        <v>43</v>
      </c>
      <c r="M21" s="42" t="s">
        <v>43</v>
      </c>
      <c r="N21" s="42" t="s">
        <v>43</v>
      </c>
      <c r="O21" s="42" t="s">
        <v>43</v>
      </c>
      <c r="P21" s="42" t="s">
        <v>43</v>
      </c>
      <c r="Q21" s="42" t="s">
        <v>43</v>
      </c>
      <c r="R21" s="3">
        <f t="shared" si="0"/>
        <v>0.85</v>
      </c>
    </row>
    <row r="22" spans="1:18" x14ac:dyDescent="0.3">
      <c r="A22" s="1" t="s">
        <v>101</v>
      </c>
      <c r="B22" s="42" t="s">
        <v>43</v>
      </c>
      <c r="C22" s="42" t="s">
        <v>43</v>
      </c>
      <c r="D22" s="42" t="s">
        <v>43</v>
      </c>
      <c r="E22" s="42" t="s">
        <v>43</v>
      </c>
      <c r="F22" s="42" t="s">
        <v>117</v>
      </c>
      <c r="G22" s="42" t="s">
        <v>43</v>
      </c>
      <c r="H22" s="42" t="s">
        <v>43</v>
      </c>
      <c r="I22" s="42" t="s">
        <v>43</v>
      </c>
      <c r="J22" s="42" t="s">
        <v>117</v>
      </c>
      <c r="K22" s="42" t="s">
        <v>43</v>
      </c>
      <c r="L22" s="42" t="s">
        <v>117</v>
      </c>
      <c r="M22" s="42" t="s">
        <v>43</v>
      </c>
      <c r="N22" s="42" t="s">
        <v>117</v>
      </c>
      <c r="O22" s="42" t="s">
        <v>43</v>
      </c>
      <c r="P22" s="42" t="s">
        <v>43</v>
      </c>
      <c r="Q22" s="42" t="s">
        <v>43</v>
      </c>
      <c r="R22" s="3">
        <f t="shared" si="0"/>
        <v>0.7</v>
      </c>
    </row>
    <row r="23" spans="1:18" x14ac:dyDescent="0.3">
      <c r="A23" s="1" t="s">
        <v>103</v>
      </c>
      <c r="B23" s="42" t="s">
        <v>43</v>
      </c>
      <c r="C23" s="42" t="s">
        <v>43</v>
      </c>
      <c r="D23" s="42" t="s">
        <v>117</v>
      </c>
      <c r="E23" s="42" t="s">
        <v>43</v>
      </c>
      <c r="F23" s="42" t="s">
        <v>117</v>
      </c>
      <c r="G23" s="42" t="s">
        <v>43</v>
      </c>
      <c r="H23" s="42" t="s">
        <v>43</v>
      </c>
      <c r="I23" s="42" t="s">
        <v>43</v>
      </c>
      <c r="J23" s="42" t="s">
        <v>43</v>
      </c>
      <c r="K23" s="42" t="s">
        <v>43</v>
      </c>
      <c r="L23" s="42" t="s">
        <v>117</v>
      </c>
      <c r="M23" s="42" t="s">
        <v>43</v>
      </c>
      <c r="N23" s="42" t="s">
        <v>43</v>
      </c>
      <c r="O23" s="42" t="s">
        <v>43</v>
      </c>
      <c r="P23" s="42" t="s">
        <v>43</v>
      </c>
      <c r="Q23" s="42" t="s">
        <v>43</v>
      </c>
      <c r="R23" s="3">
        <f t="shared" si="0"/>
        <v>0.77500000000000002</v>
      </c>
    </row>
    <row r="24" spans="1:18" x14ac:dyDescent="0.3">
      <c r="A24" s="1" t="s">
        <v>105</v>
      </c>
      <c r="B24" s="42" t="s">
        <v>117</v>
      </c>
      <c r="C24" s="42" t="s">
        <v>43</v>
      </c>
      <c r="D24" s="42" t="s">
        <v>43</v>
      </c>
      <c r="E24" s="42" t="s">
        <v>43</v>
      </c>
      <c r="F24" s="42" t="s">
        <v>117</v>
      </c>
      <c r="G24" s="42" t="s">
        <v>43</v>
      </c>
      <c r="H24" s="42" t="s">
        <v>43</v>
      </c>
      <c r="I24" s="42" t="s">
        <v>43</v>
      </c>
      <c r="J24" s="42" t="s">
        <v>43</v>
      </c>
      <c r="K24" s="42" t="s">
        <v>43</v>
      </c>
      <c r="L24" s="42" t="s">
        <v>43</v>
      </c>
      <c r="M24" s="42" t="s">
        <v>43</v>
      </c>
      <c r="N24" s="42" t="s">
        <v>117</v>
      </c>
      <c r="O24" s="42" t="s">
        <v>43</v>
      </c>
      <c r="P24" s="42" t="s">
        <v>43</v>
      </c>
      <c r="Q24" s="42" t="s">
        <v>43</v>
      </c>
      <c r="R24" s="3">
        <f t="shared" si="0"/>
        <v>0.77500000000000002</v>
      </c>
    </row>
    <row r="25" spans="1:18" x14ac:dyDescent="0.3">
      <c r="A25" s="1" t="s">
        <v>107</v>
      </c>
      <c r="B25" s="42" t="s">
        <v>117</v>
      </c>
      <c r="C25" s="42" t="s">
        <v>43</v>
      </c>
      <c r="D25" s="42" t="s">
        <v>117</v>
      </c>
      <c r="E25" s="42" t="s">
        <v>43</v>
      </c>
      <c r="F25" s="42" t="s">
        <v>43</v>
      </c>
      <c r="G25" s="42" t="s">
        <v>43</v>
      </c>
      <c r="H25" s="42" t="s">
        <v>43</v>
      </c>
      <c r="I25" s="42" t="s">
        <v>43</v>
      </c>
      <c r="J25" s="42" t="s">
        <v>117</v>
      </c>
      <c r="K25" s="42" t="s">
        <v>43</v>
      </c>
      <c r="L25" s="42" t="s">
        <v>117</v>
      </c>
      <c r="M25" s="42" t="s">
        <v>43</v>
      </c>
      <c r="N25" s="42" t="s">
        <v>43</v>
      </c>
      <c r="O25" s="42" t="s">
        <v>43</v>
      </c>
      <c r="P25" s="42" t="s">
        <v>43</v>
      </c>
      <c r="Q25" s="42" t="s">
        <v>43</v>
      </c>
      <c r="R25" s="3">
        <f t="shared" si="0"/>
        <v>0.7</v>
      </c>
    </row>
    <row r="26" spans="1:18" x14ac:dyDescent="0.3">
      <c r="A26" s="1" t="s">
        <v>109</v>
      </c>
      <c r="B26" s="42" t="s">
        <v>43</v>
      </c>
      <c r="C26" s="42" t="s">
        <v>43</v>
      </c>
      <c r="D26" s="42" t="s">
        <v>43</v>
      </c>
      <c r="E26" s="42" t="s">
        <v>43</v>
      </c>
      <c r="F26" s="42" t="s">
        <v>117</v>
      </c>
      <c r="G26" s="42" t="s">
        <v>43</v>
      </c>
      <c r="H26" s="42" t="s">
        <v>43</v>
      </c>
      <c r="I26" s="42" t="s">
        <v>43</v>
      </c>
      <c r="J26" s="42" t="s">
        <v>43</v>
      </c>
      <c r="K26" s="42" t="s">
        <v>43</v>
      </c>
      <c r="L26" s="42" t="s">
        <v>117</v>
      </c>
      <c r="M26" s="42" t="s">
        <v>43</v>
      </c>
      <c r="N26" s="42" t="s">
        <v>43</v>
      </c>
      <c r="O26" s="42" t="s">
        <v>43</v>
      </c>
      <c r="P26" s="42" t="s">
        <v>43</v>
      </c>
      <c r="Q26" s="42" t="s">
        <v>43</v>
      </c>
      <c r="R26" s="3">
        <f t="shared" si="0"/>
        <v>0.85</v>
      </c>
    </row>
    <row r="27" spans="1:18" x14ac:dyDescent="0.3">
      <c r="A27" s="1" t="s">
        <v>111</v>
      </c>
      <c r="B27" s="42" t="s">
        <v>117</v>
      </c>
      <c r="C27" s="42" t="s">
        <v>43</v>
      </c>
      <c r="D27" s="42" t="s">
        <v>43</v>
      </c>
      <c r="E27" s="42" t="s">
        <v>43</v>
      </c>
      <c r="F27" s="42" t="s">
        <v>117</v>
      </c>
      <c r="G27" s="42" t="s">
        <v>43</v>
      </c>
      <c r="H27" s="42" t="s">
        <v>43</v>
      </c>
      <c r="I27" s="42" t="s">
        <v>43</v>
      </c>
      <c r="J27" s="42" t="s">
        <v>43</v>
      </c>
      <c r="K27" s="42" t="s">
        <v>43</v>
      </c>
      <c r="L27" s="42" t="s">
        <v>43</v>
      </c>
      <c r="M27" s="42" t="s">
        <v>43</v>
      </c>
      <c r="N27" s="42" t="s">
        <v>117</v>
      </c>
      <c r="O27" s="42" t="s">
        <v>43</v>
      </c>
      <c r="P27" s="42" t="s">
        <v>43</v>
      </c>
      <c r="Q27" s="42" t="s">
        <v>43</v>
      </c>
      <c r="R27" s="3">
        <f t="shared" si="0"/>
        <v>0.77500000000000002</v>
      </c>
    </row>
    <row r="28" spans="1:18" x14ac:dyDescent="0.3">
      <c r="A28" s="1" t="s">
        <v>113</v>
      </c>
      <c r="B28" s="42" t="s">
        <v>117</v>
      </c>
      <c r="C28" s="42" t="s">
        <v>43</v>
      </c>
      <c r="D28" s="42" t="s">
        <v>117</v>
      </c>
      <c r="E28" s="42" t="s">
        <v>43</v>
      </c>
      <c r="F28" s="42" t="s">
        <v>43</v>
      </c>
      <c r="G28" s="42" t="s">
        <v>43</v>
      </c>
      <c r="H28" s="42" t="s">
        <v>43</v>
      </c>
      <c r="I28" s="42" t="s">
        <v>43</v>
      </c>
      <c r="J28" s="42" t="s">
        <v>117</v>
      </c>
      <c r="K28" s="42" t="s">
        <v>43</v>
      </c>
      <c r="L28" s="42" t="s">
        <v>43</v>
      </c>
      <c r="M28" s="42" t="s">
        <v>43</v>
      </c>
      <c r="N28" s="42" t="s">
        <v>43</v>
      </c>
      <c r="O28" s="42" t="s">
        <v>43</v>
      </c>
      <c r="P28" s="42" t="s">
        <v>43</v>
      </c>
      <c r="Q28" s="42" t="s">
        <v>43</v>
      </c>
      <c r="R28" s="3">
        <f t="shared" si="0"/>
        <v>0.77500000000000002</v>
      </c>
    </row>
    <row r="29" spans="1:18" x14ac:dyDescent="0.3">
      <c r="A29" s="1" t="s">
        <v>115</v>
      </c>
      <c r="B29" s="42" t="s">
        <v>43</v>
      </c>
      <c r="C29" s="42" t="s">
        <v>43</v>
      </c>
      <c r="D29" s="42" t="s">
        <v>117</v>
      </c>
      <c r="E29" s="42" t="s">
        <v>43</v>
      </c>
      <c r="F29" s="42" t="s">
        <v>117</v>
      </c>
      <c r="G29" s="42" t="s">
        <v>43</v>
      </c>
      <c r="H29" s="42" t="s">
        <v>43</v>
      </c>
      <c r="I29" s="42" t="s">
        <v>43</v>
      </c>
      <c r="J29" s="42" t="s">
        <v>43</v>
      </c>
      <c r="K29" s="42" t="s">
        <v>43</v>
      </c>
      <c r="L29" s="42" t="s">
        <v>117</v>
      </c>
      <c r="M29" s="42" t="s">
        <v>43</v>
      </c>
      <c r="N29" s="42" t="s">
        <v>43</v>
      </c>
      <c r="O29" s="42" t="s">
        <v>43</v>
      </c>
      <c r="P29" s="42" t="s">
        <v>43</v>
      </c>
      <c r="Q29" s="42" t="s">
        <v>43</v>
      </c>
      <c r="R29" s="3">
        <f t="shared" si="0"/>
        <v>0.77500000000000002</v>
      </c>
    </row>
    <row r="30" spans="1:18" x14ac:dyDescent="0.3">
      <c r="A30" s="20"/>
      <c r="B30" s="1"/>
      <c r="C30" s="1"/>
      <c r="D30" s="1"/>
      <c r="E30" s="1"/>
      <c r="F30" s="1"/>
      <c r="G30" s="1"/>
      <c r="H30" s="1"/>
      <c r="I30" s="1"/>
      <c r="J30" s="1"/>
      <c r="K30" s="1"/>
      <c r="L30" s="1"/>
      <c r="M30" s="1"/>
      <c r="N30" s="1"/>
      <c r="O30" s="1"/>
      <c r="P30" s="1"/>
      <c r="Q30" s="1"/>
      <c r="R30" s="3">
        <f t="shared" si="0"/>
        <v>0</v>
      </c>
    </row>
    <row r="31" spans="1:18" x14ac:dyDescent="0.3">
      <c r="A31" s="20"/>
      <c r="B31" s="1"/>
      <c r="C31" s="1"/>
      <c r="D31" s="1"/>
      <c r="E31" s="1"/>
      <c r="F31" s="1"/>
      <c r="G31" s="1"/>
      <c r="H31" s="1"/>
      <c r="I31" s="1"/>
      <c r="J31" s="1"/>
      <c r="K31" s="1"/>
      <c r="L31" s="1"/>
      <c r="M31" s="1"/>
      <c r="N31" s="1"/>
      <c r="O31" s="1"/>
      <c r="P31" s="1"/>
      <c r="Q31" s="1"/>
      <c r="R31" s="3">
        <f t="shared" si="0"/>
        <v>0</v>
      </c>
    </row>
    <row r="32" spans="1:18" x14ac:dyDescent="0.3">
      <c r="A32" s="20"/>
      <c r="B32" s="1"/>
      <c r="C32" s="1"/>
      <c r="D32" s="1"/>
      <c r="E32" s="1"/>
      <c r="F32" s="1"/>
      <c r="G32" s="1"/>
      <c r="H32" s="1"/>
      <c r="I32" s="1"/>
      <c r="J32" s="1"/>
      <c r="K32" s="1"/>
      <c r="L32" s="1"/>
      <c r="M32" s="1"/>
      <c r="N32" s="1"/>
      <c r="O32" s="1"/>
      <c r="P32" s="1"/>
      <c r="Q32" s="1"/>
      <c r="R32" s="3">
        <f t="shared" si="0"/>
        <v>0</v>
      </c>
    </row>
    <row r="33" spans="1:18" x14ac:dyDescent="0.3">
      <c r="A33" s="20"/>
      <c r="B33" s="1"/>
      <c r="C33" s="1"/>
      <c r="D33" s="1"/>
      <c r="E33" s="1"/>
      <c r="F33" s="1"/>
      <c r="G33" s="1"/>
      <c r="H33" s="1"/>
      <c r="I33" s="1"/>
      <c r="J33" s="1"/>
      <c r="K33" s="1"/>
      <c r="L33" s="1"/>
      <c r="M33" s="1"/>
      <c r="N33" s="1"/>
      <c r="O33" s="1"/>
      <c r="P33" s="1"/>
      <c r="Q33" s="1"/>
      <c r="R33" s="3">
        <f t="shared" si="0"/>
        <v>0</v>
      </c>
    </row>
    <row r="34" spans="1:18" x14ac:dyDescent="0.3">
      <c r="A34" s="20"/>
      <c r="B34" s="1"/>
      <c r="C34" s="1"/>
      <c r="D34" s="1"/>
      <c r="E34" s="1"/>
      <c r="F34" s="1"/>
      <c r="G34" s="1"/>
      <c r="H34" s="1"/>
      <c r="I34" s="1"/>
      <c r="J34" s="1"/>
      <c r="K34" s="1"/>
      <c r="L34" s="1"/>
      <c r="M34" s="1"/>
      <c r="N34" s="1"/>
      <c r="O34" s="1"/>
      <c r="P34" s="1"/>
      <c r="Q34" s="1"/>
      <c r="R34" s="3">
        <f t="shared" si="0"/>
        <v>0</v>
      </c>
    </row>
    <row r="35" spans="1:18" x14ac:dyDescent="0.3">
      <c r="R35" s="3">
        <f t="shared" si="0"/>
        <v>0</v>
      </c>
    </row>
  </sheetData>
  <mergeCells count="11">
    <mergeCell ref="P2:Q2"/>
    <mergeCell ref="B1:Q1"/>
    <mergeCell ref="R2:R3"/>
    <mergeCell ref="H2:I2"/>
    <mergeCell ref="A2:A3"/>
    <mergeCell ref="B2:C2"/>
    <mergeCell ref="D2:E2"/>
    <mergeCell ref="F2:G2"/>
    <mergeCell ref="N2:O2"/>
    <mergeCell ref="J2:K2"/>
    <mergeCell ref="L2:M2"/>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
  <sheetViews>
    <sheetView tabSelected="1" zoomScale="90" zoomScaleNormal="90" workbookViewId="0">
      <selection activeCell="H15" sqref="H15"/>
    </sheetView>
  </sheetViews>
  <sheetFormatPr defaultRowHeight="14.4" x14ac:dyDescent="0.3"/>
  <cols>
    <col min="1" max="1" width="16.6640625" customWidth="1"/>
    <col min="2" max="17" width="8.88671875" customWidth="1"/>
  </cols>
  <sheetData>
    <row r="1" spans="1:18" x14ac:dyDescent="0.3">
      <c r="B1" s="69" t="s">
        <v>44</v>
      </c>
      <c r="C1" s="70"/>
      <c r="D1" s="70"/>
      <c r="E1" s="70"/>
      <c r="F1" s="70"/>
      <c r="G1" s="70"/>
      <c r="H1" s="70"/>
      <c r="I1" s="70"/>
      <c r="J1" s="70"/>
      <c r="K1" s="70"/>
      <c r="L1" s="70"/>
      <c r="M1" s="70"/>
      <c r="N1" s="70"/>
      <c r="O1" s="70"/>
      <c r="P1" s="70"/>
      <c r="Q1" s="70"/>
    </row>
    <row r="2" spans="1:18" x14ac:dyDescent="0.3">
      <c r="A2" s="71" t="s">
        <v>31</v>
      </c>
      <c r="B2" s="68" t="s">
        <v>45</v>
      </c>
      <c r="C2" s="68"/>
      <c r="D2" s="68" t="s">
        <v>46</v>
      </c>
      <c r="E2" s="68"/>
      <c r="F2" s="68" t="s">
        <v>47</v>
      </c>
      <c r="G2" s="68"/>
      <c r="H2" s="72" t="s">
        <v>48</v>
      </c>
      <c r="I2" s="73"/>
      <c r="J2" s="68" t="s">
        <v>49</v>
      </c>
      <c r="K2" s="68"/>
      <c r="L2" s="68" t="s">
        <v>50</v>
      </c>
      <c r="M2" s="68"/>
      <c r="N2" s="68" t="s">
        <v>38</v>
      </c>
      <c r="O2" s="68"/>
      <c r="P2" s="68" t="s">
        <v>39</v>
      </c>
      <c r="Q2" s="68"/>
      <c r="R2" s="71" t="s">
        <v>16</v>
      </c>
    </row>
    <row r="3" spans="1:18" ht="55.2" x14ac:dyDescent="0.3">
      <c r="A3" s="71"/>
      <c r="B3" s="33" t="s">
        <v>40</v>
      </c>
      <c r="C3" s="33" t="s">
        <v>41</v>
      </c>
      <c r="D3" s="33" t="s">
        <v>40</v>
      </c>
      <c r="E3" s="33" t="s">
        <v>41</v>
      </c>
      <c r="F3" s="33" t="s">
        <v>40</v>
      </c>
      <c r="G3" s="33" t="s">
        <v>41</v>
      </c>
      <c r="H3" s="33" t="s">
        <v>40</v>
      </c>
      <c r="I3" s="33" t="s">
        <v>41</v>
      </c>
      <c r="J3" s="33" t="s">
        <v>40</v>
      </c>
      <c r="K3" s="33" t="s">
        <v>41</v>
      </c>
      <c r="L3" s="33" t="s">
        <v>40</v>
      </c>
      <c r="M3" s="33" t="s">
        <v>41</v>
      </c>
      <c r="N3" s="33" t="s">
        <v>40</v>
      </c>
      <c r="O3" s="33" t="s">
        <v>41</v>
      </c>
      <c r="P3" s="33" t="s">
        <v>40</v>
      </c>
      <c r="Q3" s="33" t="s">
        <v>41</v>
      </c>
      <c r="R3" s="71"/>
    </row>
    <row r="4" spans="1:18" x14ac:dyDescent="0.3">
      <c r="A4" s="39" t="s">
        <v>42</v>
      </c>
      <c r="B4" s="2">
        <v>0.6</v>
      </c>
      <c r="C4" s="2">
        <v>0.4</v>
      </c>
      <c r="D4" s="2">
        <v>0.6</v>
      </c>
      <c r="E4" s="2">
        <v>0.4</v>
      </c>
      <c r="F4" s="2">
        <v>0.6</v>
      </c>
      <c r="G4" s="2">
        <v>0.4</v>
      </c>
      <c r="H4" s="2">
        <v>0.6</v>
      </c>
      <c r="I4" s="2">
        <v>0.4</v>
      </c>
      <c r="J4" s="2">
        <v>0.6</v>
      </c>
      <c r="K4" s="2">
        <v>0.4</v>
      </c>
      <c r="L4" s="13">
        <v>60</v>
      </c>
      <c r="M4" s="13">
        <v>40</v>
      </c>
      <c r="N4" s="13">
        <v>60</v>
      </c>
      <c r="O4" s="13">
        <v>40</v>
      </c>
      <c r="P4" s="13">
        <v>60</v>
      </c>
      <c r="Q4" s="13">
        <v>40</v>
      </c>
      <c r="R4" s="1">
        <v>100</v>
      </c>
    </row>
    <row r="5" spans="1:18" x14ac:dyDescent="0.3">
      <c r="A5" s="1" t="s">
        <v>67</v>
      </c>
      <c r="B5" s="42" t="s">
        <v>43</v>
      </c>
      <c r="C5" s="42" t="s">
        <v>43</v>
      </c>
      <c r="D5" s="42" t="s">
        <v>43</v>
      </c>
      <c r="E5" s="42" t="s">
        <v>43</v>
      </c>
      <c r="F5" s="42" t="s">
        <v>117</v>
      </c>
      <c r="G5" s="42" t="s">
        <v>43</v>
      </c>
      <c r="H5" s="42" t="s">
        <v>43</v>
      </c>
      <c r="I5" s="42" t="s">
        <v>43</v>
      </c>
      <c r="J5" s="42" t="s">
        <v>117</v>
      </c>
      <c r="K5" s="42" t="s">
        <v>43</v>
      </c>
      <c r="L5" s="42" t="s">
        <v>117</v>
      </c>
      <c r="M5" s="42" t="s">
        <v>43</v>
      </c>
      <c r="N5" s="42" t="s">
        <v>43</v>
      </c>
      <c r="O5" s="42" t="s">
        <v>43</v>
      </c>
      <c r="P5" s="42" t="s">
        <v>43</v>
      </c>
      <c r="Q5" s="42" t="s">
        <v>43</v>
      </c>
      <c r="R5" s="3">
        <f>(((IF(B5="Yes",60,0)+IF(C5="Yes",40,0))+(IF(D5="Yes",60,0)+IF(E5="Yes",40,0))+(IF(F5="Yes",60,0)+IF(G5="Yes",40,0))+(IF(H5="Yes",60,0)+IF(I5="Yes",40,0))+(IF(J5="Yes",60,0)+IF(K5="Yes",40,0))+(IF(L5="Yes",60,0)+IF(M5="Yes",40,0))+(IF(N5="Yes",60,0)+IF(O5="Yes",40,0))+(IF(P5="Yes",60,0)+IF(Q5="Yes",40,0)))/8)/100</f>
        <v>0.77500000000000002</v>
      </c>
    </row>
    <row r="6" spans="1:18" x14ac:dyDescent="0.3">
      <c r="A6" s="1" t="s">
        <v>69</v>
      </c>
      <c r="B6" s="42" t="s">
        <v>117</v>
      </c>
      <c r="C6" s="42" t="s">
        <v>43</v>
      </c>
      <c r="D6" s="42" t="s">
        <v>117</v>
      </c>
      <c r="E6" s="42" t="s">
        <v>43</v>
      </c>
      <c r="F6" s="42" t="s">
        <v>43</v>
      </c>
      <c r="G6" s="42" t="s">
        <v>43</v>
      </c>
      <c r="H6" s="42" t="s">
        <v>117</v>
      </c>
      <c r="I6" s="42" t="s">
        <v>43</v>
      </c>
      <c r="J6" s="42" t="s">
        <v>43</v>
      </c>
      <c r="K6" s="42" t="s">
        <v>43</v>
      </c>
      <c r="L6" s="42" t="s">
        <v>43</v>
      </c>
      <c r="M6" s="42" t="s">
        <v>43</v>
      </c>
      <c r="N6" s="42" t="s">
        <v>43</v>
      </c>
      <c r="O6" s="42" t="s">
        <v>43</v>
      </c>
      <c r="P6" s="42" t="s">
        <v>43</v>
      </c>
      <c r="Q6" s="42" t="s">
        <v>43</v>
      </c>
      <c r="R6" s="3">
        <f t="shared" ref="R6:R34" si="0">(((IF(B6="Yes",60,0)+IF(C6="Yes",40,0))+(IF(D6="Yes",60,0)+IF(E6="Yes",40,0))+(IF(F6="Yes",60,0)+IF(G6="Yes",40,0))+(IF(H6="Yes",60,0)+IF(I6="Yes",40,0))+(IF(J6="Yes",60,0)+IF(K6="Yes",40,0))+(IF(L6="Yes",60,0)+IF(M6="Yes",40,0))+(IF(N6="Yes",60,0)+IF(O6="Yes",40,0))+(IF(P6="Yes",60,0)+IF(Q6="Yes",40,0)))/8)/100</f>
        <v>0.77500000000000002</v>
      </c>
    </row>
    <row r="7" spans="1:18" x14ac:dyDescent="0.3">
      <c r="A7" s="1" t="s">
        <v>71</v>
      </c>
      <c r="B7" s="42" t="s">
        <v>43</v>
      </c>
      <c r="C7" s="42" t="s">
        <v>43</v>
      </c>
      <c r="D7" s="42" t="s">
        <v>43</v>
      </c>
      <c r="E7" s="42" t="s">
        <v>43</v>
      </c>
      <c r="F7" s="42" t="s">
        <v>117</v>
      </c>
      <c r="G7" s="42" t="s">
        <v>43</v>
      </c>
      <c r="H7" s="42" t="s">
        <v>43</v>
      </c>
      <c r="I7" s="42" t="s">
        <v>43</v>
      </c>
      <c r="J7" s="42" t="s">
        <v>117</v>
      </c>
      <c r="K7" s="42" t="s">
        <v>43</v>
      </c>
      <c r="L7" s="42" t="s">
        <v>43</v>
      </c>
      <c r="M7" s="42" t="s">
        <v>43</v>
      </c>
      <c r="N7" s="42" t="s">
        <v>43</v>
      </c>
      <c r="O7" s="42" t="s">
        <v>43</v>
      </c>
      <c r="P7" s="42" t="s">
        <v>117</v>
      </c>
      <c r="Q7" s="42" t="s">
        <v>43</v>
      </c>
      <c r="R7" s="3">
        <f t="shared" si="0"/>
        <v>0.77500000000000002</v>
      </c>
    </row>
    <row r="8" spans="1:18" x14ac:dyDescent="0.3">
      <c r="A8" s="1" t="s">
        <v>73</v>
      </c>
      <c r="B8" s="42" t="s">
        <v>43</v>
      </c>
      <c r="C8" s="42" t="s">
        <v>43</v>
      </c>
      <c r="D8" s="42" t="s">
        <v>117</v>
      </c>
      <c r="E8" s="42" t="s">
        <v>43</v>
      </c>
      <c r="F8" s="42" t="s">
        <v>117</v>
      </c>
      <c r="G8" s="42" t="s">
        <v>43</v>
      </c>
      <c r="H8" s="42" t="s">
        <v>43</v>
      </c>
      <c r="I8" s="42" t="s">
        <v>43</v>
      </c>
      <c r="J8" s="42" t="s">
        <v>43</v>
      </c>
      <c r="K8" s="42" t="s">
        <v>43</v>
      </c>
      <c r="L8" s="42" t="s">
        <v>117</v>
      </c>
      <c r="M8" s="42" t="s">
        <v>43</v>
      </c>
      <c r="N8" s="42" t="s">
        <v>117</v>
      </c>
      <c r="O8" s="42" t="s">
        <v>43</v>
      </c>
      <c r="P8" s="42" t="s">
        <v>43</v>
      </c>
      <c r="Q8" s="42" t="s">
        <v>43</v>
      </c>
      <c r="R8" s="3">
        <f t="shared" si="0"/>
        <v>0.7</v>
      </c>
    </row>
    <row r="9" spans="1:18" x14ac:dyDescent="0.3">
      <c r="A9" s="1" t="s">
        <v>75</v>
      </c>
      <c r="B9" s="42" t="s">
        <v>43</v>
      </c>
      <c r="C9" s="42" t="s">
        <v>43</v>
      </c>
      <c r="D9" s="42" t="s">
        <v>43</v>
      </c>
      <c r="E9" s="42" t="s">
        <v>43</v>
      </c>
      <c r="F9" s="42" t="s">
        <v>43</v>
      </c>
      <c r="G9" s="42" t="s">
        <v>43</v>
      </c>
      <c r="H9" s="42" t="s">
        <v>117</v>
      </c>
      <c r="I9" s="42" t="s">
        <v>43</v>
      </c>
      <c r="J9" s="42" t="s">
        <v>117</v>
      </c>
      <c r="K9" s="42" t="s">
        <v>43</v>
      </c>
      <c r="L9" s="42" t="s">
        <v>117</v>
      </c>
      <c r="M9" s="42" t="s">
        <v>43</v>
      </c>
      <c r="N9" s="42" t="s">
        <v>43</v>
      </c>
      <c r="O9" s="42" t="s">
        <v>43</v>
      </c>
      <c r="P9" s="42" t="s">
        <v>43</v>
      </c>
      <c r="Q9" s="42" t="s">
        <v>43</v>
      </c>
      <c r="R9" s="3">
        <f t="shared" si="0"/>
        <v>0.77500000000000002</v>
      </c>
    </row>
    <row r="10" spans="1:18" x14ac:dyDescent="0.3">
      <c r="A10" s="1" t="s">
        <v>77</v>
      </c>
      <c r="B10" s="42" t="s">
        <v>43</v>
      </c>
      <c r="C10" s="42" t="s">
        <v>43</v>
      </c>
      <c r="D10" s="42" t="s">
        <v>43</v>
      </c>
      <c r="E10" s="42" t="s">
        <v>43</v>
      </c>
      <c r="F10" s="42" t="s">
        <v>117</v>
      </c>
      <c r="G10" s="42" t="s">
        <v>43</v>
      </c>
      <c r="H10" s="42" t="s">
        <v>43</v>
      </c>
      <c r="I10" s="42" t="s">
        <v>43</v>
      </c>
      <c r="J10" s="42" t="s">
        <v>43</v>
      </c>
      <c r="K10" s="42" t="s">
        <v>43</v>
      </c>
      <c r="L10" s="42" t="s">
        <v>117</v>
      </c>
      <c r="M10" s="42" t="s">
        <v>43</v>
      </c>
      <c r="N10" s="42" t="s">
        <v>43</v>
      </c>
      <c r="O10" s="42" t="s">
        <v>43</v>
      </c>
      <c r="P10" s="42" t="s">
        <v>117</v>
      </c>
      <c r="Q10" s="42" t="s">
        <v>43</v>
      </c>
      <c r="R10" s="3">
        <f t="shared" si="0"/>
        <v>0.77500000000000002</v>
      </c>
    </row>
    <row r="11" spans="1:18" x14ac:dyDescent="0.3">
      <c r="A11" s="1" t="s">
        <v>79</v>
      </c>
      <c r="B11" s="42" t="s">
        <v>43</v>
      </c>
      <c r="C11" s="42" t="s">
        <v>43</v>
      </c>
      <c r="D11" s="42" t="s">
        <v>43</v>
      </c>
      <c r="E11" s="42" t="s">
        <v>43</v>
      </c>
      <c r="F11" s="42" t="s">
        <v>117</v>
      </c>
      <c r="G11" s="42" t="s">
        <v>43</v>
      </c>
      <c r="H11" s="42" t="s">
        <v>117</v>
      </c>
      <c r="I11" s="42" t="s">
        <v>43</v>
      </c>
      <c r="J11" s="42" t="s">
        <v>43</v>
      </c>
      <c r="K11" s="42" t="s">
        <v>43</v>
      </c>
      <c r="L11" s="42" t="s">
        <v>117</v>
      </c>
      <c r="M11" s="42" t="s">
        <v>43</v>
      </c>
      <c r="N11" s="42" t="s">
        <v>43</v>
      </c>
      <c r="O11" s="42" t="s">
        <v>43</v>
      </c>
      <c r="P11" s="42" t="s">
        <v>43</v>
      </c>
      <c r="Q11" s="42" t="s">
        <v>43</v>
      </c>
      <c r="R11" s="3">
        <f t="shared" si="0"/>
        <v>0.77500000000000002</v>
      </c>
    </row>
    <row r="12" spans="1:18" x14ac:dyDescent="0.3">
      <c r="A12" s="1" t="s">
        <v>81</v>
      </c>
      <c r="B12" s="42" t="s">
        <v>43</v>
      </c>
      <c r="C12" s="42" t="s">
        <v>43</v>
      </c>
      <c r="D12" s="42" t="s">
        <v>117</v>
      </c>
      <c r="E12" s="42" t="s">
        <v>43</v>
      </c>
      <c r="F12" s="42" t="s">
        <v>43</v>
      </c>
      <c r="G12" s="42" t="s">
        <v>43</v>
      </c>
      <c r="H12" s="42" t="s">
        <v>43</v>
      </c>
      <c r="I12" s="42" t="s">
        <v>43</v>
      </c>
      <c r="J12" s="42" t="s">
        <v>43</v>
      </c>
      <c r="K12" s="42" t="s">
        <v>43</v>
      </c>
      <c r="L12" s="42" t="s">
        <v>117</v>
      </c>
      <c r="M12" s="42" t="s">
        <v>43</v>
      </c>
      <c r="N12" s="42" t="s">
        <v>117</v>
      </c>
      <c r="O12" s="42" t="s">
        <v>43</v>
      </c>
      <c r="P12" s="42" t="s">
        <v>43</v>
      </c>
      <c r="Q12" s="42" t="s">
        <v>43</v>
      </c>
      <c r="R12" s="3">
        <f t="shared" si="0"/>
        <v>0.77500000000000002</v>
      </c>
    </row>
    <row r="13" spans="1:18" x14ac:dyDescent="0.3">
      <c r="A13" s="1" t="s">
        <v>83</v>
      </c>
      <c r="B13" s="42"/>
      <c r="C13" s="42"/>
      <c r="D13" s="42"/>
      <c r="E13" s="42"/>
      <c r="F13" s="42"/>
      <c r="G13" s="42"/>
      <c r="H13" s="42"/>
      <c r="I13" s="42"/>
      <c r="J13" s="42"/>
      <c r="K13" s="42"/>
      <c r="L13" s="42"/>
      <c r="M13" s="42"/>
      <c r="N13" s="42"/>
      <c r="O13" s="42"/>
      <c r="P13" s="42"/>
      <c r="Q13" s="42"/>
      <c r="R13" s="3">
        <f t="shared" si="0"/>
        <v>0</v>
      </c>
    </row>
    <row r="14" spans="1:18" x14ac:dyDescent="0.3">
      <c r="A14" s="1" t="s">
        <v>85</v>
      </c>
      <c r="B14" s="42" t="s">
        <v>117</v>
      </c>
      <c r="C14" s="42" t="s">
        <v>43</v>
      </c>
      <c r="D14" s="42" t="s">
        <v>117</v>
      </c>
      <c r="E14" s="42" t="s">
        <v>43</v>
      </c>
      <c r="F14" s="42" t="s">
        <v>43</v>
      </c>
      <c r="G14" s="42" t="s">
        <v>43</v>
      </c>
      <c r="H14" s="42" t="s">
        <v>43</v>
      </c>
      <c r="I14" s="42" t="s">
        <v>43</v>
      </c>
      <c r="J14" s="42" t="s">
        <v>43</v>
      </c>
      <c r="K14" s="42" t="s">
        <v>43</v>
      </c>
      <c r="L14" s="42" t="s">
        <v>117</v>
      </c>
      <c r="M14" s="42" t="s">
        <v>43</v>
      </c>
      <c r="N14" s="42" t="s">
        <v>43</v>
      </c>
      <c r="O14" s="42" t="s">
        <v>43</v>
      </c>
      <c r="P14" s="42" t="s">
        <v>43</v>
      </c>
      <c r="Q14" s="42" t="s">
        <v>43</v>
      </c>
      <c r="R14" s="3">
        <f t="shared" si="0"/>
        <v>0.77500000000000002</v>
      </c>
    </row>
    <row r="15" spans="1:18" x14ac:dyDescent="0.3">
      <c r="A15" s="1" t="s">
        <v>87</v>
      </c>
      <c r="B15" s="42" t="s">
        <v>43</v>
      </c>
      <c r="C15" s="42" t="s">
        <v>43</v>
      </c>
      <c r="D15" s="42" t="s">
        <v>117</v>
      </c>
      <c r="E15" s="42" t="s">
        <v>43</v>
      </c>
      <c r="F15" s="42" t="s">
        <v>117</v>
      </c>
      <c r="G15" s="42" t="s">
        <v>43</v>
      </c>
      <c r="H15" s="42" t="s">
        <v>43</v>
      </c>
      <c r="I15" s="42" t="s">
        <v>43</v>
      </c>
      <c r="J15" s="42" t="s">
        <v>117</v>
      </c>
      <c r="K15" s="42" t="s">
        <v>43</v>
      </c>
      <c r="L15" s="42" t="s">
        <v>43</v>
      </c>
      <c r="M15" s="42" t="s">
        <v>43</v>
      </c>
      <c r="N15" s="42" t="s">
        <v>43</v>
      </c>
      <c r="O15" s="42" t="s">
        <v>43</v>
      </c>
      <c r="P15" s="42" t="s">
        <v>117</v>
      </c>
      <c r="Q15" s="42" t="s">
        <v>43</v>
      </c>
      <c r="R15" s="3">
        <f t="shared" si="0"/>
        <v>0.7</v>
      </c>
    </row>
    <row r="16" spans="1:18" x14ac:dyDescent="0.3">
      <c r="A16" s="1" t="s">
        <v>89</v>
      </c>
      <c r="B16" s="42" t="s">
        <v>117</v>
      </c>
      <c r="C16" s="42" t="s">
        <v>43</v>
      </c>
      <c r="D16" s="42" t="s">
        <v>43</v>
      </c>
      <c r="E16" s="42" t="s">
        <v>43</v>
      </c>
      <c r="F16" s="42" t="s">
        <v>43</v>
      </c>
      <c r="G16" s="42" t="s">
        <v>43</v>
      </c>
      <c r="H16" s="42" t="s">
        <v>43</v>
      </c>
      <c r="I16" s="42" t="s">
        <v>43</v>
      </c>
      <c r="J16" s="42" t="s">
        <v>43</v>
      </c>
      <c r="K16" s="42" t="s">
        <v>43</v>
      </c>
      <c r="L16" s="42" t="s">
        <v>117</v>
      </c>
      <c r="M16" s="42" t="s">
        <v>43</v>
      </c>
      <c r="N16" s="42" t="s">
        <v>43</v>
      </c>
      <c r="O16" s="42" t="s">
        <v>43</v>
      </c>
      <c r="P16" s="42" t="s">
        <v>117</v>
      </c>
      <c r="Q16" s="42" t="s">
        <v>43</v>
      </c>
      <c r="R16" s="3">
        <f t="shared" si="0"/>
        <v>0.77500000000000002</v>
      </c>
    </row>
    <row r="17" spans="1:18" x14ac:dyDescent="0.3">
      <c r="A17" s="1" t="s">
        <v>91</v>
      </c>
      <c r="B17" s="42" t="s">
        <v>43</v>
      </c>
      <c r="C17" s="42" t="s">
        <v>43</v>
      </c>
      <c r="D17" s="42" t="s">
        <v>117</v>
      </c>
      <c r="E17" s="42" t="s">
        <v>43</v>
      </c>
      <c r="F17" s="42" t="s">
        <v>43</v>
      </c>
      <c r="G17" s="42" t="s">
        <v>43</v>
      </c>
      <c r="H17" s="42" t="s">
        <v>117</v>
      </c>
      <c r="I17" s="42" t="s">
        <v>43</v>
      </c>
      <c r="J17" s="42" t="s">
        <v>43</v>
      </c>
      <c r="K17" s="42" t="s">
        <v>43</v>
      </c>
      <c r="L17" s="42" t="s">
        <v>117</v>
      </c>
      <c r="M17" s="42" t="s">
        <v>43</v>
      </c>
      <c r="N17" s="42" t="s">
        <v>43</v>
      </c>
      <c r="O17" s="42" t="s">
        <v>43</v>
      </c>
      <c r="P17" s="42" t="s">
        <v>43</v>
      </c>
      <c r="Q17" s="42" t="s">
        <v>43</v>
      </c>
      <c r="R17" s="3">
        <f t="shared" si="0"/>
        <v>0.77500000000000002</v>
      </c>
    </row>
    <row r="18" spans="1:18" x14ac:dyDescent="0.3">
      <c r="A18" s="1" t="s">
        <v>93</v>
      </c>
      <c r="B18" s="42" t="s">
        <v>117</v>
      </c>
      <c r="C18" s="42" t="s">
        <v>43</v>
      </c>
      <c r="D18" s="42" t="s">
        <v>43</v>
      </c>
      <c r="E18" s="42" t="s">
        <v>43</v>
      </c>
      <c r="F18" s="42" t="s">
        <v>43</v>
      </c>
      <c r="G18" s="42" t="s">
        <v>43</v>
      </c>
      <c r="H18" s="42" t="s">
        <v>43</v>
      </c>
      <c r="I18" s="42" t="s">
        <v>43</v>
      </c>
      <c r="J18" s="42" t="s">
        <v>117</v>
      </c>
      <c r="K18" s="42" t="s">
        <v>43</v>
      </c>
      <c r="L18" s="42" t="s">
        <v>43</v>
      </c>
      <c r="M18" s="42" t="s">
        <v>43</v>
      </c>
      <c r="N18" s="42" t="s">
        <v>117</v>
      </c>
      <c r="O18" s="42" t="s">
        <v>43</v>
      </c>
      <c r="P18" s="42" t="s">
        <v>43</v>
      </c>
      <c r="Q18" s="42" t="s">
        <v>43</v>
      </c>
      <c r="R18" s="3">
        <f t="shared" si="0"/>
        <v>0.77500000000000002</v>
      </c>
    </row>
    <row r="19" spans="1:18" x14ac:dyDescent="0.3">
      <c r="A19" s="1" t="s">
        <v>95</v>
      </c>
      <c r="B19" s="42" t="s">
        <v>117</v>
      </c>
      <c r="C19" s="42" t="s">
        <v>43</v>
      </c>
      <c r="D19" s="42" t="s">
        <v>43</v>
      </c>
      <c r="E19" s="42" t="s">
        <v>43</v>
      </c>
      <c r="F19" s="42" t="s">
        <v>43</v>
      </c>
      <c r="G19" s="42" t="s">
        <v>43</v>
      </c>
      <c r="H19" s="42" t="s">
        <v>117</v>
      </c>
      <c r="I19" s="42" t="s">
        <v>43</v>
      </c>
      <c r="J19" s="42" t="s">
        <v>43</v>
      </c>
      <c r="K19" s="42" t="s">
        <v>43</v>
      </c>
      <c r="L19" s="42" t="s">
        <v>117</v>
      </c>
      <c r="M19" s="42" t="s">
        <v>43</v>
      </c>
      <c r="N19" s="42" t="s">
        <v>43</v>
      </c>
      <c r="O19" s="42" t="s">
        <v>43</v>
      </c>
      <c r="P19" s="42" t="s">
        <v>43</v>
      </c>
      <c r="Q19" s="42" t="s">
        <v>43</v>
      </c>
      <c r="R19" s="3">
        <f t="shared" si="0"/>
        <v>0.77500000000000002</v>
      </c>
    </row>
    <row r="20" spans="1:18" x14ac:dyDescent="0.3">
      <c r="A20" s="1" t="s">
        <v>97</v>
      </c>
      <c r="B20" s="42" t="s">
        <v>43</v>
      </c>
      <c r="C20" s="42" t="s">
        <v>43</v>
      </c>
      <c r="D20" s="42" t="s">
        <v>117</v>
      </c>
      <c r="E20" s="42" t="s">
        <v>43</v>
      </c>
      <c r="F20" s="42" t="s">
        <v>117</v>
      </c>
      <c r="G20" s="42" t="s">
        <v>43</v>
      </c>
      <c r="H20" s="42" t="s">
        <v>43</v>
      </c>
      <c r="I20" s="42" t="s">
        <v>43</v>
      </c>
      <c r="J20" s="42" t="s">
        <v>43</v>
      </c>
      <c r="K20" s="42" t="s">
        <v>43</v>
      </c>
      <c r="L20" s="42" t="s">
        <v>117</v>
      </c>
      <c r="M20" s="42" t="s">
        <v>43</v>
      </c>
      <c r="N20" s="42" t="s">
        <v>43</v>
      </c>
      <c r="O20" s="42" t="s">
        <v>43</v>
      </c>
      <c r="P20" s="42" t="s">
        <v>43</v>
      </c>
      <c r="Q20" s="42" t="s">
        <v>43</v>
      </c>
      <c r="R20" s="3">
        <f t="shared" si="0"/>
        <v>0.77500000000000002</v>
      </c>
    </row>
    <row r="21" spans="1:18" x14ac:dyDescent="0.3">
      <c r="A21" s="1" t="s">
        <v>99</v>
      </c>
      <c r="B21" s="42" t="s">
        <v>43</v>
      </c>
      <c r="C21" s="42" t="s">
        <v>43</v>
      </c>
      <c r="D21" s="42" t="s">
        <v>43</v>
      </c>
      <c r="E21" s="42" t="s">
        <v>43</v>
      </c>
      <c r="F21" s="42" t="s">
        <v>43</v>
      </c>
      <c r="G21" s="42" t="s">
        <v>43</v>
      </c>
      <c r="H21" s="42" t="s">
        <v>117</v>
      </c>
      <c r="I21" s="42" t="s">
        <v>43</v>
      </c>
      <c r="J21" s="42" t="s">
        <v>117</v>
      </c>
      <c r="K21" s="42" t="s">
        <v>43</v>
      </c>
      <c r="L21" s="42" t="s">
        <v>43</v>
      </c>
      <c r="M21" s="42" t="s">
        <v>43</v>
      </c>
      <c r="N21" s="42" t="s">
        <v>43</v>
      </c>
      <c r="O21" s="42" t="s">
        <v>43</v>
      </c>
      <c r="P21" s="42" t="s">
        <v>43</v>
      </c>
      <c r="Q21" s="42" t="s">
        <v>43</v>
      </c>
      <c r="R21" s="3">
        <f t="shared" si="0"/>
        <v>0.85</v>
      </c>
    </row>
    <row r="22" spans="1:18" x14ac:dyDescent="0.3">
      <c r="A22" s="1" t="s">
        <v>101</v>
      </c>
      <c r="B22" s="42" t="s">
        <v>43</v>
      </c>
      <c r="C22" s="42" t="s">
        <v>43</v>
      </c>
      <c r="D22" s="42" t="s">
        <v>43</v>
      </c>
      <c r="E22" s="42" t="s">
        <v>43</v>
      </c>
      <c r="F22" s="42" t="s">
        <v>117</v>
      </c>
      <c r="G22" s="42" t="s">
        <v>43</v>
      </c>
      <c r="H22" s="42" t="s">
        <v>43</v>
      </c>
      <c r="I22" s="42" t="s">
        <v>43</v>
      </c>
      <c r="J22" s="42" t="s">
        <v>117</v>
      </c>
      <c r="K22" s="42" t="s">
        <v>43</v>
      </c>
      <c r="L22" s="42" t="s">
        <v>117</v>
      </c>
      <c r="M22" s="42" t="s">
        <v>43</v>
      </c>
      <c r="N22" s="42" t="s">
        <v>117</v>
      </c>
      <c r="O22" s="42" t="s">
        <v>43</v>
      </c>
      <c r="P22" s="42" t="s">
        <v>43</v>
      </c>
      <c r="Q22" s="42" t="s">
        <v>43</v>
      </c>
      <c r="R22" s="3">
        <f t="shared" si="0"/>
        <v>0.7</v>
      </c>
    </row>
    <row r="23" spans="1:18" x14ac:dyDescent="0.3">
      <c r="A23" s="1" t="s">
        <v>103</v>
      </c>
      <c r="B23" s="42" t="s">
        <v>43</v>
      </c>
      <c r="C23" s="42" t="s">
        <v>43</v>
      </c>
      <c r="D23" s="42" t="s">
        <v>117</v>
      </c>
      <c r="E23" s="42" t="s">
        <v>43</v>
      </c>
      <c r="F23" s="42" t="s">
        <v>117</v>
      </c>
      <c r="G23" s="42" t="s">
        <v>43</v>
      </c>
      <c r="H23" s="42" t="s">
        <v>43</v>
      </c>
      <c r="I23" s="42" t="s">
        <v>43</v>
      </c>
      <c r="J23" s="42" t="s">
        <v>43</v>
      </c>
      <c r="K23" s="42" t="s">
        <v>43</v>
      </c>
      <c r="L23" s="42" t="s">
        <v>117</v>
      </c>
      <c r="M23" s="42" t="s">
        <v>43</v>
      </c>
      <c r="N23" s="42" t="s">
        <v>43</v>
      </c>
      <c r="O23" s="42" t="s">
        <v>43</v>
      </c>
      <c r="P23" s="42" t="s">
        <v>43</v>
      </c>
      <c r="Q23" s="42" t="s">
        <v>43</v>
      </c>
      <c r="R23" s="3">
        <f t="shared" si="0"/>
        <v>0.77500000000000002</v>
      </c>
    </row>
    <row r="24" spans="1:18" x14ac:dyDescent="0.3">
      <c r="A24" s="1" t="s">
        <v>105</v>
      </c>
      <c r="B24" s="42" t="s">
        <v>117</v>
      </c>
      <c r="C24" s="42" t="s">
        <v>43</v>
      </c>
      <c r="D24" s="42" t="s">
        <v>43</v>
      </c>
      <c r="E24" s="42" t="s">
        <v>43</v>
      </c>
      <c r="F24" s="42" t="s">
        <v>117</v>
      </c>
      <c r="G24" s="42" t="s">
        <v>43</v>
      </c>
      <c r="H24" s="42" t="s">
        <v>43</v>
      </c>
      <c r="I24" s="42" t="s">
        <v>43</v>
      </c>
      <c r="J24" s="42" t="s">
        <v>43</v>
      </c>
      <c r="K24" s="42" t="s">
        <v>43</v>
      </c>
      <c r="L24" s="42" t="s">
        <v>43</v>
      </c>
      <c r="M24" s="42" t="s">
        <v>43</v>
      </c>
      <c r="N24" s="42" t="s">
        <v>117</v>
      </c>
      <c r="O24" s="42" t="s">
        <v>43</v>
      </c>
      <c r="P24" s="42" t="s">
        <v>43</v>
      </c>
      <c r="Q24" s="42" t="s">
        <v>43</v>
      </c>
      <c r="R24" s="3">
        <f t="shared" si="0"/>
        <v>0.77500000000000002</v>
      </c>
    </row>
    <row r="25" spans="1:18" x14ac:dyDescent="0.3">
      <c r="A25" s="1" t="s">
        <v>107</v>
      </c>
      <c r="B25" s="42" t="s">
        <v>117</v>
      </c>
      <c r="C25" s="42" t="s">
        <v>43</v>
      </c>
      <c r="D25" s="42" t="s">
        <v>117</v>
      </c>
      <c r="E25" s="42" t="s">
        <v>43</v>
      </c>
      <c r="F25" s="42" t="s">
        <v>43</v>
      </c>
      <c r="G25" s="42" t="s">
        <v>43</v>
      </c>
      <c r="H25" s="42" t="s">
        <v>43</v>
      </c>
      <c r="I25" s="42" t="s">
        <v>43</v>
      </c>
      <c r="J25" s="42" t="s">
        <v>117</v>
      </c>
      <c r="K25" s="42" t="s">
        <v>43</v>
      </c>
      <c r="L25" s="42" t="s">
        <v>117</v>
      </c>
      <c r="M25" s="42" t="s">
        <v>43</v>
      </c>
      <c r="N25" s="42" t="s">
        <v>43</v>
      </c>
      <c r="O25" s="42" t="s">
        <v>43</v>
      </c>
      <c r="P25" s="42" t="s">
        <v>43</v>
      </c>
      <c r="Q25" s="42" t="s">
        <v>43</v>
      </c>
      <c r="R25" s="3">
        <f t="shared" si="0"/>
        <v>0.7</v>
      </c>
    </row>
    <row r="26" spans="1:18" x14ac:dyDescent="0.3">
      <c r="A26" s="1" t="s">
        <v>109</v>
      </c>
      <c r="B26" s="42" t="s">
        <v>43</v>
      </c>
      <c r="C26" s="42" t="s">
        <v>43</v>
      </c>
      <c r="D26" s="42" t="s">
        <v>43</v>
      </c>
      <c r="E26" s="42" t="s">
        <v>43</v>
      </c>
      <c r="F26" s="42" t="s">
        <v>117</v>
      </c>
      <c r="G26" s="42" t="s">
        <v>43</v>
      </c>
      <c r="H26" s="42" t="s">
        <v>43</v>
      </c>
      <c r="I26" s="42" t="s">
        <v>43</v>
      </c>
      <c r="J26" s="42" t="s">
        <v>43</v>
      </c>
      <c r="K26" s="42" t="s">
        <v>43</v>
      </c>
      <c r="L26" s="42" t="s">
        <v>117</v>
      </c>
      <c r="M26" s="42" t="s">
        <v>43</v>
      </c>
      <c r="N26" s="42" t="s">
        <v>43</v>
      </c>
      <c r="O26" s="42" t="s">
        <v>43</v>
      </c>
      <c r="P26" s="42" t="s">
        <v>43</v>
      </c>
      <c r="Q26" s="42" t="s">
        <v>43</v>
      </c>
      <c r="R26" s="3">
        <f t="shared" si="0"/>
        <v>0.85</v>
      </c>
    </row>
    <row r="27" spans="1:18" x14ac:dyDescent="0.3">
      <c r="A27" s="1" t="s">
        <v>111</v>
      </c>
      <c r="B27" s="42" t="s">
        <v>117</v>
      </c>
      <c r="C27" s="42" t="s">
        <v>43</v>
      </c>
      <c r="D27" s="42" t="s">
        <v>43</v>
      </c>
      <c r="E27" s="42" t="s">
        <v>43</v>
      </c>
      <c r="F27" s="42" t="s">
        <v>117</v>
      </c>
      <c r="G27" s="42" t="s">
        <v>43</v>
      </c>
      <c r="H27" s="42" t="s">
        <v>43</v>
      </c>
      <c r="I27" s="42" t="s">
        <v>43</v>
      </c>
      <c r="J27" s="42" t="s">
        <v>43</v>
      </c>
      <c r="K27" s="42" t="s">
        <v>43</v>
      </c>
      <c r="L27" s="42" t="s">
        <v>43</v>
      </c>
      <c r="M27" s="42" t="s">
        <v>43</v>
      </c>
      <c r="N27" s="42" t="s">
        <v>117</v>
      </c>
      <c r="O27" s="42" t="s">
        <v>43</v>
      </c>
      <c r="P27" s="42" t="s">
        <v>43</v>
      </c>
      <c r="Q27" s="42" t="s">
        <v>43</v>
      </c>
      <c r="R27" s="3">
        <f t="shared" si="0"/>
        <v>0.77500000000000002</v>
      </c>
    </row>
    <row r="28" spans="1:18" x14ac:dyDescent="0.3">
      <c r="A28" s="1" t="s">
        <v>113</v>
      </c>
      <c r="B28" s="42" t="s">
        <v>117</v>
      </c>
      <c r="C28" s="42" t="s">
        <v>43</v>
      </c>
      <c r="D28" s="42" t="s">
        <v>117</v>
      </c>
      <c r="E28" s="42" t="s">
        <v>43</v>
      </c>
      <c r="F28" s="42" t="s">
        <v>43</v>
      </c>
      <c r="G28" s="42" t="s">
        <v>43</v>
      </c>
      <c r="H28" s="42" t="s">
        <v>43</v>
      </c>
      <c r="I28" s="42" t="s">
        <v>43</v>
      </c>
      <c r="J28" s="42" t="s">
        <v>117</v>
      </c>
      <c r="K28" s="42" t="s">
        <v>43</v>
      </c>
      <c r="L28" s="42" t="s">
        <v>43</v>
      </c>
      <c r="M28" s="42" t="s">
        <v>43</v>
      </c>
      <c r="N28" s="42" t="s">
        <v>43</v>
      </c>
      <c r="O28" s="42" t="s">
        <v>43</v>
      </c>
      <c r="P28" s="42" t="s">
        <v>43</v>
      </c>
      <c r="Q28" s="42" t="s">
        <v>43</v>
      </c>
      <c r="R28" s="3">
        <f t="shared" si="0"/>
        <v>0.77500000000000002</v>
      </c>
    </row>
    <row r="29" spans="1:18" x14ac:dyDescent="0.3">
      <c r="A29" s="1" t="s">
        <v>115</v>
      </c>
      <c r="B29" s="42" t="s">
        <v>43</v>
      </c>
      <c r="C29" s="42" t="s">
        <v>43</v>
      </c>
      <c r="D29" s="42" t="s">
        <v>117</v>
      </c>
      <c r="E29" s="42" t="s">
        <v>43</v>
      </c>
      <c r="F29" s="42" t="s">
        <v>117</v>
      </c>
      <c r="G29" s="42" t="s">
        <v>43</v>
      </c>
      <c r="H29" s="42" t="s">
        <v>43</v>
      </c>
      <c r="I29" s="42" t="s">
        <v>43</v>
      </c>
      <c r="J29" s="42" t="s">
        <v>43</v>
      </c>
      <c r="K29" s="42" t="s">
        <v>43</v>
      </c>
      <c r="L29" s="42" t="s">
        <v>117</v>
      </c>
      <c r="M29" s="42" t="s">
        <v>43</v>
      </c>
      <c r="N29" s="42" t="s">
        <v>43</v>
      </c>
      <c r="O29" s="42" t="s">
        <v>43</v>
      </c>
      <c r="P29" s="42" t="s">
        <v>43</v>
      </c>
      <c r="Q29" s="42" t="s">
        <v>43</v>
      </c>
      <c r="R29" s="3">
        <f t="shared" si="0"/>
        <v>0.77500000000000002</v>
      </c>
    </row>
    <row r="30" spans="1:18" x14ac:dyDescent="0.3">
      <c r="A30" s="20"/>
      <c r="B30" s="1"/>
      <c r="C30" s="1"/>
      <c r="D30" s="1"/>
      <c r="E30" s="1"/>
      <c r="F30" s="1"/>
      <c r="G30" s="1"/>
      <c r="H30" s="1"/>
      <c r="I30" s="1"/>
      <c r="J30" s="1"/>
      <c r="K30" s="1"/>
      <c r="L30" s="1"/>
      <c r="M30" s="1"/>
      <c r="N30" s="1"/>
      <c r="O30" s="1"/>
      <c r="P30" s="1"/>
      <c r="Q30" s="1"/>
      <c r="R30" s="3">
        <f t="shared" si="0"/>
        <v>0</v>
      </c>
    </row>
    <row r="31" spans="1:18" x14ac:dyDescent="0.3">
      <c r="A31" s="20"/>
      <c r="B31" s="1"/>
      <c r="C31" s="1"/>
      <c r="D31" s="1"/>
      <c r="E31" s="1"/>
      <c r="F31" s="1"/>
      <c r="G31" s="1"/>
      <c r="H31" s="1"/>
      <c r="I31" s="1"/>
      <c r="J31" s="1"/>
      <c r="K31" s="1"/>
      <c r="L31" s="1"/>
      <c r="M31" s="1"/>
      <c r="N31" s="1"/>
      <c r="O31" s="1"/>
      <c r="P31" s="1"/>
      <c r="Q31" s="1"/>
      <c r="R31" s="3">
        <f t="shared" si="0"/>
        <v>0</v>
      </c>
    </row>
    <row r="32" spans="1:18" x14ac:dyDescent="0.3">
      <c r="A32" s="20"/>
      <c r="B32" s="1"/>
      <c r="C32" s="1"/>
      <c r="D32" s="1"/>
      <c r="E32" s="1"/>
      <c r="F32" s="1"/>
      <c r="G32" s="1"/>
      <c r="H32" s="1"/>
      <c r="I32" s="1"/>
      <c r="J32" s="1"/>
      <c r="K32" s="1"/>
      <c r="L32" s="1"/>
      <c r="M32" s="1"/>
      <c r="N32" s="1"/>
      <c r="O32" s="1"/>
      <c r="P32" s="1"/>
      <c r="Q32" s="1"/>
      <c r="R32" s="3">
        <f t="shared" si="0"/>
        <v>0</v>
      </c>
    </row>
    <row r="33" spans="1:18" x14ac:dyDescent="0.3">
      <c r="A33" s="20"/>
      <c r="B33" s="1"/>
      <c r="C33" s="1"/>
      <c r="D33" s="1"/>
      <c r="E33" s="1"/>
      <c r="F33" s="1"/>
      <c r="G33" s="1"/>
      <c r="H33" s="1"/>
      <c r="I33" s="1"/>
      <c r="J33" s="1"/>
      <c r="K33" s="1"/>
      <c r="L33" s="1"/>
      <c r="M33" s="1"/>
      <c r="N33" s="1"/>
      <c r="O33" s="1"/>
      <c r="P33" s="1"/>
      <c r="Q33" s="1"/>
      <c r="R33" s="3">
        <f t="shared" si="0"/>
        <v>0</v>
      </c>
    </row>
    <row r="34" spans="1:18" x14ac:dyDescent="0.3">
      <c r="A34" s="20"/>
      <c r="B34" s="1"/>
      <c r="C34" s="1"/>
      <c r="D34" s="1"/>
      <c r="E34" s="1"/>
      <c r="F34" s="1"/>
      <c r="G34" s="1"/>
      <c r="H34" s="1"/>
      <c r="I34" s="1"/>
      <c r="J34" s="1"/>
      <c r="K34" s="1"/>
      <c r="L34" s="1"/>
      <c r="M34" s="1"/>
      <c r="N34" s="1"/>
      <c r="O34" s="1"/>
      <c r="P34" s="1"/>
      <c r="Q34" s="1"/>
      <c r="R34" s="3">
        <f t="shared" si="0"/>
        <v>0</v>
      </c>
    </row>
  </sheetData>
  <mergeCells count="11">
    <mergeCell ref="B1:Q1"/>
    <mergeCell ref="J2:K2"/>
    <mergeCell ref="A2:A3"/>
    <mergeCell ref="R2:R3"/>
    <mergeCell ref="D2:E2"/>
    <mergeCell ref="B2:C2"/>
    <mergeCell ref="F2:G2"/>
    <mergeCell ref="H2:I2"/>
    <mergeCell ref="L2:M2"/>
    <mergeCell ref="N2:O2"/>
    <mergeCell ref="P2:Q2"/>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zoomScale="90" zoomScaleNormal="90" workbookViewId="0">
      <selection activeCell="C4" sqref="C4"/>
    </sheetView>
  </sheetViews>
  <sheetFormatPr defaultColWidth="9.109375" defaultRowHeight="14.4" x14ac:dyDescent="0.3"/>
  <cols>
    <col min="1" max="1" width="16.6640625" style="25" customWidth="1"/>
    <col min="2" max="2" width="20.6640625" style="25" customWidth="1"/>
    <col min="3" max="3" width="51.88671875" style="25" bestFit="1" customWidth="1"/>
    <col min="4" max="4" width="70.33203125" style="25" customWidth="1"/>
    <col min="5" max="5" width="87.6640625" style="25" customWidth="1"/>
    <col min="6" max="16384" width="9.109375" style="25"/>
  </cols>
  <sheetData>
    <row r="1" spans="1:5" x14ac:dyDescent="0.3">
      <c r="A1" s="32" t="s">
        <v>0</v>
      </c>
      <c r="B1" s="32" t="s">
        <v>51</v>
      </c>
      <c r="C1" s="32" t="s">
        <v>52</v>
      </c>
      <c r="D1" s="29" t="s">
        <v>53</v>
      </c>
      <c r="E1" s="23"/>
    </row>
    <row r="2" spans="1:5" ht="30" customHeight="1" x14ac:dyDescent="0.3">
      <c r="A2" s="75" t="s">
        <v>54</v>
      </c>
      <c r="B2" s="40" t="s">
        <v>55</v>
      </c>
      <c r="C2" s="41" t="s">
        <v>56</v>
      </c>
      <c r="D2" s="30" t="s">
        <v>57</v>
      </c>
    </row>
    <row r="3" spans="1:5" ht="51" customHeight="1" x14ac:dyDescent="0.3">
      <c r="A3" s="75"/>
      <c r="B3" s="74" t="s">
        <v>58</v>
      </c>
      <c r="C3" s="31" t="s">
        <v>59</v>
      </c>
      <c r="D3" s="34" t="s">
        <v>60</v>
      </c>
    </row>
    <row r="4" spans="1:5" ht="144" x14ac:dyDescent="0.3">
      <c r="A4" s="75"/>
      <c r="B4" s="74"/>
      <c r="C4" s="31" t="s">
        <v>61</v>
      </c>
      <c r="D4" s="34" t="s">
        <v>62</v>
      </c>
    </row>
    <row r="5" spans="1:5" x14ac:dyDescent="0.3">
      <c r="A5" s="75"/>
      <c r="B5" s="74"/>
      <c r="C5" s="31" t="s">
        <v>63</v>
      </c>
      <c r="D5" s="34" t="s">
        <v>64</v>
      </c>
    </row>
    <row r="6" spans="1:5" x14ac:dyDescent="0.3">
      <c r="A6" s="26"/>
      <c r="B6" s="24"/>
      <c r="C6" s="27"/>
      <c r="D6" s="27"/>
      <c r="E6" s="28"/>
    </row>
    <row r="7" spans="1:5" x14ac:dyDescent="0.3">
      <c r="A7" s="26"/>
      <c r="B7" s="24"/>
      <c r="C7" s="27"/>
      <c r="D7" s="27"/>
      <c r="E7" s="28"/>
    </row>
    <row r="8" spans="1:5" x14ac:dyDescent="0.3">
      <c r="A8" s="26"/>
      <c r="B8" s="24"/>
      <c r="C8" s="24"/>
      <c r="D8" s="24"/>
    </row>
    <row r="9" spans="1:5" x14ac:dyDescent="0.3">
      <c r="A9" s="26"/>
      <c r="B9" s="24"/>
      <c r="C9" s="27"/>
      <c r="D9" s="27"/>
    </row>
    <row r="10" spans="1:5" x14ac:dyDescent="0.3">
      <c r="A10" s="26"/>
      <c r="B10" s="24"/>
      <c r="C10" s="27"/>
      <c r="D10" s="27"/>
    </row>
    <row r="11" spans="1:5" x14ac:dyDescent="0.3">
      <c r="A11" s="26"/>
      <c r="B11" s="24"/>
      <c r="C11" s="27"/>
      <c r="D11" s="27"/>
    </row>
    <row r="12" spans="1:5" x14ac:dyDescent="0.3">
      <c r="A12" s="26"/>
      <c r="B12" s="24"/>
      <c r="C12" s="24"/>
      <c r="D12" s="24"/>
    </row>
  </sheetData>
  <mergeCells count="2">
    <mergeCell ref="B3:B5"/>
    <mergeCell ref="A2:A5"/>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951c5514-b77c-4532-82d5-a05f2f7d58e2">
      <UserInfo>
        <DisplayName/>
        <AccountId xsi:nil="true"/>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A9C735C9F3CD54A948D0AD38DF112BF" ma:contentTypeVersion="9" ma:contentTypeDescription="Create a new document." ma:contentTypeScope="" ma:versionID="7546354fa6eadbdb121c3e0b1817e8b6">
  <xsd:schema xmlns:xsd="http://www.w3.org/2001/XMLSchema" xmlns:xs="http://www.w3.org/2001/XMLSchema" xmlns:p="http://schemas.microsoft.com/office/2006/metadata/properties" xmlns:ns2="eac52b12-2228-488c-9d59-8a93d308b64e" xmlns:ns3="951c5514-b77c-4532-82d5-a05f2f7d58e2" targetNamespace="http://schemas.microsoft.com/office/2006/metadata/properties" ma:root="true" ma:fieldsID="69fdccfeacc47ed93e777095cd80702b" ns2:_="" ns3:_="">
    <xsd:import namespace="eac52b12-2228-488c-9d59-8a93d308b64e"/>
    <xsd:import namespace="951c5514-b77c-4532-82d5-a05f2f7d58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c52b12-2228-488c-9d59-8a93d308b6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51c5514-b77c-4532-82d5-a05f2f7d58e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8C119B-EB0E-4D61-A87A-4654487A5FFB}">
  <ds:schemaRefs>
    <ds:schemaRef ds:uri="http://schemas.microsoft.com/office/2006/metadata/properties"/>
    <ds:schemaRef ds:uri="http://schemas.microsoft.com/office/infopath/2007/PartnerControls"/>
    <ds:schemaRef ds:uri="951c5514-b77c-4532-82d5-a05f2f7d58e2"/>
  </ds:schemaRefs>
</ds:datastoreItem>
</file>

<file path=customXml/itemProps2.xml><?xml version="1.0" encoding="utf-8"?>
<ds:datastoreItem xmlns:ds="http://schemas.openxmlformats.org/officeDocument/2006/customXml" ds:itemID="{6804EB2C-6B4C-4383-ACC1-07B6729557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ac52b12-2228-488c-9d59-8a93d308b64e"/>
    <ds:schemaRef ds:uri="951c5514-b77c-4532-82d5-a05f2f7d58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3CF424D-18DD-4F3C-8DF0-D7323D7E14C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Overall Score</vt:lpstr>
      <vt:lpstr>Enablement</vt:lpstr>
      <vt:lpstr>Practice Check</vt:lpstr>
      <vt:lpstr>Final Check</vt:lpstr>
      <vt:lpstr>Evaluation Criteria</vt:lpstr>
    </vt:vector>
  </TitlesOfParts>
  <Manager/>
  <Company>Cognizant Technology Solutions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Windows User</cp:lastModifiedBy>
  <cp:revision/>
  <dcterms:created xsi:type="dcterms:W3CDTF">2019-06-06T12:16:35Z</dcterms:created>
  <dcterms:modified xsi:type="dcterms:W3CDTF">2019-11-28T10:30:00Z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632b3080-d09b-4e1c-987e-ffffdee84cd1</vt:lpwstr>
  </property>
  <property fmtid="{D5CDD505-2E9C-101B-9397-08002B2CF9AE}" pid="3" name="ContentTypeId">
    <vt:lpwstr>0x0101007A9C735C9F3CD54A948D0AD38DF112BF</vt:lpwstr>
  </property>
  <property fmtid="{D5CDD505-2E9C-101B-9397-08002B2CF9AE}" pid="4" name="Order">
    <vt:r8>2378100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ies>
</file>