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vindra1\Desktop\Evaluation and share path\"/>
    </mc:Choice>
  </mc:AlternateContent>
  <bookViews>
    <workbookView xWindow="0" yWindow="0" windowWidth="20496" windowHeight="8916" tabRatio="591" activeTab="4"/>
  </bookViews>
  <sheets>
    <sheet name="Summary" sheetId="4" r:id="rId1"/>
    <sheet name="Overall Score" sheetId="8" r:id="rId2"/>
    <sheet name="Enablement" sheetId="5" r:id="rId3"/>
    <sheet name="Practice Check" sheetId="6" r:id="rId4"/>
    <sheet name="Final Check" sheetId="2" r:id="rId5"/>
    <sheet name="Evaluation Criteria" sheetId="7"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2" l="1"/>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5" i="2"/>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5" i="6"/>
  <c r="AF34" i="5" l="1"/>
  <c r="AE34" i="5"/>
  <c r="AF33" i="5"/>
  <c r="AE33" i="5"/>
  <c r="AF32" i="5"/>
  <c r="AE32" i="5"/>
  <c r="AF31" i="5"/>
  <c r="AE31" i="5"/>
  <c r="AF30" i="5"/>
  <c r="AE30" i="5"/>
  <c r="AF29" i="5"/>
  <c r="AE29" i="5"/>
  <c r="AF28" i="5"/>
  <c r="AE28" i="5"/>
  <c r="AF27" i="5"/>
  <c r="AE27" i="5"/>
  <c r="AF26" i="5"/>
  <c r="AE26" i="5"/>
  <c r="AF25" i="5"/>
  <c r="AE25" i="5"/>
  <c r="AF24" i="5"/>
  <c r="AE24" i="5"/>
  <c r="AF23" i="5"/>
  <c r="AE23" i="5"/>
  <c r="AF22" i="5"/>
  <c r="AE22" i="5"/>
  <c r="AF21" i="5"/>
  <c r="AE21" i="5"/>
  <c r="AF20" i="5"/>
  <c r="AE20" i="5"/>
  <c r="AF19" i="5"/>
  <c r="AE19" i="5"/>
  <c r="AF18" i="5"/>
  <c r="AE18" i="5"/>
  <c r="AF17" i="5"/>
  <c r="AE17" i="5"/>
  <c r="AF16" i="5"/>
  <c r="AE16" i="5"/>
  <c r="AF15" i="5"/>
  <c r="AE15" i="5"/>
  <c r="AF14" i="5"/>
  <c r="AE14" i="5"/>
  <c r="AF13" i="5"/>
  <c r="AE13" i="5"/>
  <c r="AF12" i="5"/>
  <c r="AE12" i="5"/>
  <c r="AF11" i="5"/>
  <c r="AE11" i="5"/>
  <c r="AF10" i="5"/>
  <c r="AE10" i="5"/>
  <c r="AF9" i="5"/>
  <c r="AE9" i="5"/>
  <c r="AF8" i="5"/>
  <c r="AE8" i="5"/>
  <c r="AF7" i="5"/>
  <c r="AE7" i="5"/>
  <c r="AF6" i="5"/>
  <c r="AE6" i="5"/>
  <c r="AF5" i="5"/>
  <c r="AE5" i="5"/>
  <c r="AF4" i="5"/>
  <c r="AE4" i="5"/>
  <c r="N5" i="5" l="1"/>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N4" i="5"/>
  <c r="M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H4" i="5"/>
  <c r="G4" i="5"/>
  <c r="T6" i="5" l="1"/>
  <c r="Z6" i="5"/>
  <c r="T4" i="5"/>
  <c r="Z4" i="5"/>
  <c r="T7" i="5"/>
  <c r="Z7" i="5"/>
  <c r="T8" i="5"/>
  <c r="Z8" i="5"/>
  <c r="AH8" i="5" s="1"/>
  <c r="T9" i="5"/>
  <c r="Z9" i="5"/>
  <c r="T10" i="5"/>
  <c r="Z10" i="5"/>
  <c r="T11" i="5"/>
  <c r="Z11" i="5"/>
  <c r="T12" i="5"/>
  <c r="Z12" i="5"/>
  <c r="AH12" i="5" s="1"/>
  <c r="T13" i="5"/>
  <c r="Z13" i="5"/>
  <c r="T14" i="5"/>
  <c r="Z14" i="5"/>
  <c r="T15" i="5"/>
  <c r="Z15" i="5"/>
  <c r="T16" i="5"/>
  <c r="Z16" i="5"/>
  <c r="T17" i="5"/>
  <c r="Z17" i="5"/>
  <c r="AH17" i="5" s="1"/>
  <c r="T18" i="5"/>
  <c r="Z18" i="5"/>
  <c r="T19" i="5"/>
  <c r="Z19" i="5"/>
  <c r="T20" i="5"/>
  <c r="Z20" i="5"/>
  <c r="AH20" i="5"/>
  <c r="T21" i="5"/>
  <c r="Z21" i="5"/>
  <c r="T22" i="5"/>
  <c r="Z22" i="5"/>
  <c r="T23" i="5"/>
  <c r="Z23" i="5"/>
  <c r="T24" i="5"/>
  <c r="Z24" i="5"/>
  <c r="T25" i="5"/>
  <c r="Z25" i="5"/>
  <c r="AH25" i="5" s="1"/>
  <c r="T26" i="5"/>
  <c r="Z26" i="5"/>
  <c r="AH26" i="5" s="1"/>
  <c r="T27" i="5"/>
  <c r="Z27" i="5"/>
  <c r="T28" i="5"/>
  <c r="Z28" i="5"/>
  <c r="AH28" i="5"/>
  <c r="T29" i="5"/>
  <c r="Z29" i="5"/>
  <c r="AH29" i="5" s="1"/>
  <c r="T30" i="5"/>
  <c r="Z30" i="5"/>
  <c r="T31" i="5"/>
  <c r="Z31" i="5"/>
  <c r="T32" i="5"/>
  <c r="Z32" i="5"/>
  <c r="T33" i="5"/>
  <c r="Z33" i="5"/>
  <c r="T34" i="5"/>
  <c r="Z34" i="5"/>
  <c r="S6" i="5"/>
  <c r="Y6" i="5"/>
  <c r="S4" i="5"/>
  <c r="Y4" i="5"/>
  <c r="S7" i="5"/>
  <c r="Y7" i="5"/>
  <c r="S8" i="5"/>
  <c r="Y8" i="5"/>
  <c r="S9" i="5"/>
  <c r="Y9" i="5"/>
  <c r="S10" i="5"/>
  <c r="Y10" i="5"/>
  <c r="S11" i="5"/>
  <c r="Y11" i="5"/>
  <c r="S12" i="5"/>
  <c r="Y12" i="5"/>
  <c r="S13" i="5"/>
  <c r="Y13" i="5"/>
  <c r="S14" i="5"/>
  <c r="Y14" i="5"/>
  <c r="AG14" i="5" s="1"/>
  <c r="S15" i="5"/>
  <c r="Y15" i="5"/>
  <c r="AG15" i="5"/>
  <c r="S16" i="5"/>
  <c r="Y16" i="5"/>
  <c r="S17" i="5"/>
  <c r="Y17" i="5"/>
  <c r="S18" i="5"/>
  <c r="Y18" i="5"/>
  <c r="S19" i="5"/>
  <c r="Y19" i="5"/>
  <c r="S20" i="5"/>
  <c r="Y20" i="5"/>
  <c r="S21" i="5"/>
  <c r="Y21" i="5"/>
  <c r="S22" i="5"/>
  <c r="Y22" i="5"/>
  <c r="AG22" i="5"/>
  <c r="S23" i="5"/>
  <c r="Y23" i="5"/>
  <c r="AG23" i="5" s="1"/>
  <c r="S24" i="5"/>
  <c r="Y24" i="5"/>
  <c r="S25" i="5"/>
  <c r="Y25" i="5"/>
  <c r="S26" i="5"/>
  <c r="Y26" i="5"/>
  <c r="S27" i="5"/>
  <c r="Y27" i="5"/>
  <c r="S28" i="5"/>
  <c r="Y28" i="5"/>
  <c r="S29" i="5"/>
  <c r="Y29" i="5"/>
  <c r="S30" i="5"/>
  <c r="Y30" i="5"/>
  <c r="AG30" i="5"/>
  <c r="S31" i="5"/>
  <c r="Y31" i="5"/>
  <c r="AG31" i="5"/>
  <c r="S32" i="5"/>
  <c r="Y32" i="5"/>
  <c r="AG32" i="5"/>
  <c r="S33" i="5"/>
  <c r="Y33" i="5"/>
  <c r="AG33" i="5"/>
  <c r="S34" i="5"/>
  <c r="Y34" i="5"/>
  <c r="AG34" i="5"/>
  <c r="T5" i="5"/>
  <c r="Z5" i="5"/>
  <c r="S5" i="5"/>
  <c r="Y5" i="5"/>
  <c r="AG5" i="5" s="1"/>
  <c r="E5" i="8"/>
  <c r="F5" i="8"/>
  <c r="F29" i="8"/>
  <c r="E26" i="8"/>
  <c r="F26" i="8"/>
  <c r="E27" i="8"/>
  <c r="F27" i="8"/>
  <c r="E28" i="8"/>
  <c r="F28" i="8"/>
  <c r="E29" i="8"/>
  <c r="E30" i="8"/>
  <c r="F30" i="8"/>
  <c r="F25" i="8"/>
  <c r="F24" i="8"/>
  <c r="F23" i="8"/>
  <c r="F22" i="8"/>
  <c r="F21" i="8"/>
  <c r="F20" i="8"/>
  <c r="F19" i="8"/>
  <c r="F18" i="8"/>
  <c r="F17" i="8"/>
  <c r="F16" i="8"/>
  <c r="F15" i="8"/>
  <c r="F14" i="8"/>
  <c r="F13" i="8"/>
  <c r="F12" i="8"/>
  <c r="F11" i="8"/>
  <c r="F10" i="8"/>
  <c r="F9" i="8"/>
  <c r="F8" i="8"/>
  <c r="F7" i="8"/>
  <c r="F6" i="8"/>
  <c r="E25" i="8"/>
  <c r="E24" i="8"/>
  <c r="E23" i="8"/>
  <c r="E22" i="8"/>
  <c r="E21" i="8"/>
  <c r="E20" i="8"/>
  <c r="E19" i="8"/>
  <c r="E18" i="8"/>
  <c r="E17" i="8"/>
  <c r="E16" i="8"/>
  <c r="E15" i="8"/>
  <c r="E14" i="8"/>
  <c r="E13" i="8"/>
  <c r="E12" i="8"/>
  <c r="E11" i="8"/>
  <c r="E10" i="8"/>
  <c r="E9" i="8"/>
  <c r="E8" i="8"/>
  <c r="E7" i="8"/>
  <c r="E6" i="8"/>
  <c r="AG29" i="5" l="1"/>
  <c r="AG27" i="5"/>
  <c r="AI27" i="5" s="1"/>
  <c r="C27" i="8" s="1"/>
  <c r="AG25" i="5"/>
  <c r="AH34" i="5"/>
  <c r="AH23" i="5"/>
  <c r="AH21" i="5"/>
  <c r="AH10" i="5"/>
  <c r="AH19" i="5"/>
  <c r="AG28" i="5"/>
  <c r="AI28" i="5" s="1"/>
  <c r="C28" i="8" s="1"/>
  <c r="AG26" i="5"/>
  <c r="AG24" i="5"/>
  <c r="AI24" i="5" s="1"/>
  <c r="C24" i="8" s="1"/>
  <c r="AG21" i="5"/>
  <c r="AI21" i="5" s="1"/>
  <c r="C21" i="8" s="1"/>
  <c r="AG19" i="5"/>
  <c r="AI19" i="5" s="1"/>
  <c r="C19" i="8" s="1"/>
  <c r="AG17" i="5"/>
  <c r="AG12" i="5"/>
  <c r="AG10" i="5"/>
  <c r="AI10" i="5" s="1"/>
  <c r="C10" i="8" s="1"/>
  <c r="AG8" i="5"/>
  <c r="AG20" i="5"/>
  <c r="AG18" i="5"/>
  <c r="AI18" i="5" s="1"/>
  <c r="C18" i="8" s="1"/>
  <c r="AG16" i="5"/>
  <c r="AG13" i="5"/>
  <c r="AI13" i="5" s="1"/>
  <c r="C13" i="8" s="1"/>
  <c r="AG11" i="5"/>
  <c r="AI11" i="5" s="1"/>
  <c r="C11" i="8" s="1"/>
  <c r="AG9" i="5"/>
  <c r="AI9" i="5" s="1"/>
  <c r="C9" i="8" s="1"/>
  <c r="AG7" i="5"/>
  <c r="AI7" i="5" s="1"/>
  <c r="C7" i="8" s="1"/>
  <c r="AG6" i="5"/>
  <c r="AH32" i="5"/>
  <c r="AH30" i="5"/>
  <c r="AH27" i="5"/>
  <c r="AH24" i="5"/>
  <c r="AH15" i="5"/>
  <c r="AH5" i="5"/>
  <c r="AH18" i="5"/>
  <c r="AH11" i="5"/>
  <c r="AH9" i="5"/>
  <c r="AH22" i="5"/>
  <c r="AH13" i="5"/>
  <c r="AH33" i="5"/>
  <c r="AH31" i="5"/>
  <c r="AH16" i="5"/>
  <c r="AH14" i="5"/>
  <c r="AH7" i="5"/>
  <c r="AH6" i="5"/>
  <c r="AG4" i="5"/>
  <c r="AH4" i="5"/>
  <c r="AI5" i="5"/>
  <c r="C5" i="8" s="1"/>
  <c r="AI34" i="5"/>
  <c r="AI33" i="5"/>
  <c r="AI32" i="5"/>
  <c r="AI31" i="5"/>
  <c r="AI30" i="5"/>
  <c r="C30" i="8" s="1"/>
  <c r="AI29" i="5"/>
  <c r="C29" i="8" s="1"/>
  <c r="AI26" i="5"/>
  <c r="C26" i="8" s="1"/>
  <c r="AI25" i="5"/>
  <c r="C25" i="8" s="1"/>
  <c r="AI23" i="5"/>
  <c r="C23" i="8" s="1"/>
  <c r="AI22" i="5"/>
  <c r="C22" i="8" s="1"/>
  <c r="AI20" i="5"/>
  <c r="C20" i="8" s="1"/>
  <c r="AI17" i="5"/>
  <c r="C17" i="8" s="1"/>
  <c r="AI16" i="5"/>
  <c r="C16" i="8" s="1"/>
  <c r="AI15" i="5"/>
  <c r="C15" i="8" s="1"/>
  <c r="AI14" i="5"/>
  <c r="C14" i="8" s="1"/>
  <c r="AI12" i="5"/>
  <c r="C12" i="8" s="1"/>
  <c r="AI8" i="5"/>
  <c r="C8" i="8" s="1"/>
  <c r="AI6" i="5" l="1"/>
  <c r="C6" i="8" s="1"/>
  <c r="AJ6" i="5"/>
  <c r="D6" i="8" s="1"/>
  <c r="AJ7" i="5"/>
  <c r="D7" i="8" s="1"/>
  <c r="G7" i="8" s="1"/>
  <c r="H7" i="8" s="1"/>
  <c r="AJ8" i="5"/>
  <c r="D8" i="8" s="1"/>
  <c r="G8" i="8" s="1"/>
  <c r="H8" i="8" s="1"/>
  <c r="AJ9" i="5"/>
  <c r="D9" i="8" s="1"/>
  <c r="G9" i="8" s="1"/>
  <c r="H9" i="8" s="1"/>
  <c r="AJ10" i="5"/>
  <c r="D10" i="8" s="1"/>
  <c r="G10" i="8" s="1"/>
  <c r="H10" i="8" s="1"/>
  <c r="AJ11" i="5"/>
  <c r="D11" i="8" s="1"/>
  <c r="G11" i="8" s="1"/>
  <c r="H11" i="8" s="1"/>
  <c r="AJ12" i="5"/>
  <c r="D12" i="8" s="1"/>
  <c r="G12" i="8" s="1"/>
  <c r="H12" i="8" s="1"/>
  <c r="AJ13" i="5"/>
  <c r="D13" i="8" s="1"/>
  <c r="G13" i="8" s="1"/>
  <c r="H13" i="8" s="1"/>
  <c r="AJ14" i="5"/>
  <c r="D14" i="8" s="1"/>
  <c r="G14" i="8" s="1"/>
  <c r="H14" i="8" s="1"/>
  <c r="AJ15" i="5"/>
  <c r="D15" i="8" s="1"/>
  <c r="G15" i="8" s="1"/>
  <c r="H15" i="8" s="1"/>
  <c r="AJ16" i="5"/>
  <c r="D16" i="8" s="1"/>
  <c r="G16" i="8" s="1"/>
  <c r="H16" i="8" s="1"/>
  <c r="AJ17" i="5"/>
  <c r="D17" i="8" s="1"/>
  <c r="G17" i="8" s="1"/>
  <c r="H17" i="8" s="1"/>
  <c r="AJ18" i="5"/>
  <c r="D18" i="8" s="1"/>
  <c r="G18" i="8" s="1"/>
  <c r="H18" i="8" s="1"/>
  <c r="AJ19" i="5"/>
  <c r="D19" i="8" s="1"/>
  <c r="G19" i="8" s="1"/>
  <c r="H19" i="8" s="1"/>
  <c r="AJ20" i="5"/>
  <c r="D20" i="8" s="1"/>
  <c r="G20" i="8" s="1"/>
  <c r="H20" i="8" s="1"/>
  <c r="AJ21" i="5"/>
  <c r="D21" i="8" s="1"/>
  <c r="G21" i="8" s="1"/>
  <c r="H21" i="8" s="1"/>
  <c r="AJ22" i="5"/>
  <c r="D22" i="8" s="1"/>
  <c r="G22" i="8" s="1"/>
  <c r="H22" i="8" s="1"/>
  <c r="AJ23" i="5"/>
  <c r="D23" i="8" s="1"/>
  <c r="G23" i="8" s="1"/>
  <c r="H23" i="8" s="1"/>
  <c r="AJ24" i="5"/>
  <c r="D24" i="8" s="1"/>
  <c r="G24" i="8" s="1"/>
  <c r="H24" i="8" s="1"/>
  <c r="AJ25" i="5"/>
  <c r="D25" i="8" s="1"/>
  <c r="G25" i="8" s="1"/>
  <c r="H25" i="8" s="1"/>
  <c r="AJ26" i="5"/>
  <c r="D26" i="8" s="1"/>
  <c r="G26" i="8" s="1"/>
  <c r="H26" i="8" s="1"/>
  <c r="AJ27" i="5"/>
  <c r="D27" i="8" s="1"/>
  <c r="G27" i="8" s="1"/>
  <c r="H27" i="8" s="1"/>
  <c r="AJ28" i="5"/>
  <c r="D28" i="8" s="1"/>
  <c r="G28" i="8" s="1"/>
  <c r="H28" i="8" s="1"/>
  <c r="AJ29" i="5"/>
  <c r="D29" i="8" s="1"/>
  <c r="G29" i="8" s="1"/>
  <c r="H29" i="8" s="1"/>
  <c r="AJ30" i="5"/>
  <c r="D30" i="8" s="1"/>
  <c r="G30" i="8" s="1"/>
  <c r="H30" i="8" s="1"/>
  <c r="AJ31" i="5"/>
  <c r="AJ32" i="5"/>
  <c r="AJ33" i="5"/>
  <c r="AJ34" i="5"/>
  <c r="AJ5" i="5"/>
  <c r="D5" i="8" s="1"/>
  <c r="G5" i="8" s="1"/>
  <c r="H5" i="8" s="1"/>
  <c r="G6" i="8" l="1"/>
  <c r="H6" i="8" s="1"/>
</calcChain>
</file>

<file path=xl/sharedStrings.xml><?xml version="1.0" encoding="utf-8"?>
<sst xmlns="http://schemas.openxmlformats.org/spreadsheetml/2006/main" count="1084" uniqueCount="141">
  <si>
    <t>Module</t>
  </si>
  <si>
    <t>GenC - Web UI SPA</t>
  </si>
  <si>
    <t>Course</t>
  </si>
  <si>
    <t>FSE Developer</t>
  </si>
  <si>
    <t>Cohort</t>
  </si>
  <si>
    <t>Code</t>
  </si>
  <si>
    <t>Location</t>
  </si>
  <si>
    <t>Begin Date</t>
  </si>
  <si>
    <t>Coach ID</t>
  </si>
  <si>
    <t>Coach Name</t>
  </si>
  <si>
    <t>Facilitator Name</t>
  </si>
  <si>
    <t>Associate ID</t>
  </si>
  <si>
    <t>Associate Name</t>
  </si>
  <si>
    <t>Enablement</t>
  </si>
  <si>
    <t>Practice Check</t>
  </si>
  <si>
    <t>Final Check</t>
  </si>
  <si>
    <t>Total</t>
  </si>
  <si>
    <t>Status</t>
  </si>
  <si>
    <t>Feedback</t>
  </si>
  <si>
    <t>Hands-On</t>
  </si>
  <si>
    <t>Quiz</t>
  </si>
  <si>
    <t>Introduction</t>
  </si>
  <si>
    <t>Display and Routing</t>
  </si>
  <si>
    <t>Forms</t>
  </si>
  <si>
    <t>Component Interaction and Service guard</t>
  </si>
  <si>
    <t>HttpClient and Protractor, Build and Deployment</t>
  </si>
  <si>
    <t>Module Total</t>
  </si>
  <si>
    <t>Module Total %</t>
  </si>
  <si>
    <t>SPA and Angular</t>
  </si>
  <si>
    <t>TypeScript</t>
  </si>
  <si>
    <t>Displaying Data</t>
  </si>
  <si>
    <t>Components &amp; Routing</t>
  </si>
  <si>
    <t>Template Driven Form</t>
  </si>
  <si>
    <t>Reactive Form</t>
  </si>
  <si>
    <t>Component Interaction</t>
  </si>
  <si>
    <t>Service guard</t>
  </si>
  <si>
    <t>HttpClient</t>
  </si>
  <si>
    <t>Protractor, Build and Deployment</t>
  </si>
  <si>
    <t>Hands-On - # of hands on completed</t>
  </si>
  <si>
    <t>Quiz  - Final Score of quiz</t>
  </si>
  <si>
    <t>truYum</t>
  </si>
  <si>
    <t>Associate</t>
  </si>
  <si>
    <t>View Menu Item List</t>
  </si>
  <si>
    <t>Edit Menu Item</t>
  </si>
  <si>
    <t>Add to Cart</t>
  </si>
  <si>
    <t>View Cart</t>
  </si>
  <si>
    <t>Remove item from Cart</t>
  </si>
  <si>
    <t>Search Menu Item</t>
  </si>
  <si>
    <t>Signup</t>
  </si>
  <si>
    <t>Login / Logout</t>
  </si>
  <si>
    <t>Functional Completion</t>
  </si>
  <si>
    <t>Standards &amp; Best Practices</t>
  </si>
  <si>
    <t>Weightage</t>
  </si>
  <si>
    <t>Movie Cruiser</t>
  </si>
  <si>
    <t>View Movie List</t>
  </si>
  <si>
    <t>Edit Movie</t>
  </si>
  <si>
    <t>Add to Favorites</t>
  </si>
  <si>
    <t>View Favorites</t>
  </si>
  <si>
    <t>Remove Favorite</t>
  </si>
  <si>
    <t>Search Movie</t>
  </si>
  <si>
    <t>Evaluation Area</t>
  </si>
  <si>
    <t>Criteria</t>
  </si>
  <si>
    <t>Detailed Description</t>
  </si>
  <si>
    <t>SPA</t>
  </si>
  <si>
    <t>Application routing done using Angular routing feature</t>
  </si>
  <si>
    <t>DIV toggling shouldn't be done. Angular routing should be used</t>
  </si>
  <si>
    <t>Componentized code</t>
  </si>
  <si>
    <t>Individual functionalities should have corresponding component. There should not be a single component that has more than 1 functionality. AppComponent should not contain application functionality, it should be a placeholder only</t>
  </si>
  <si>
    <t>Instance Variables, Static Variables and Method defined with correct names and appropriate access modifier</t>
  </si>
  <si>
    <t>Check the names for instance variables, static variables and methods defined match the specification</t>
  </si>
  <si>
    <t>Correct functional implementation in Component typescript</t>
  </si>
  <si>
    <t>Check if the logic defined within the component typescript methods will handle the requirement</t>
  </si>
  <si>
    <t>SPA Standards Compliance</t>
  </si>
  <si>
    <t>Naming conventions followed</t>
  </si>
  <si>
    <t>Local variables created within methods should be in camel case</t>
  </si>
  <si>
    <t>Code formatting done in all files</t>
  </si>
  <si>
    <t>All code files should be formatted. 'Format document' option of Visual studio code can be used to do it.
Unused modules and variables should be removed</t>
  </si>
  <si>
    <t>Files placed in the right folder structure</t>
  </si>
  <si>
    <t>Services should be created in a folder 'services'. This folder should not contain any component. Only master App component can be in the root 'src' folder and not any other component</t>
  </si>
  <si>
    <t>Do not include local variables as component properties</t>
  </si>
  <si>
    <t>Only data required for the HTML Template view should be specified as property in component. If a variable is used only in a method and is not part of the view, it should not be included as component property, but should be included as local variable using 'let'.</t>
  </si>
  <si>
    <t>No HttpClient call from Component</t>
  </si>
  <si>
    <t>HttpClient call to invoke RESTful Web Services must not be done direclty in the component, it should be done through service.</t>
  </si>
  <si>
    <t>Path defined in routing should be in lower case with words separated by hypen</t>
  </si>
  <si>
    <t>All the paths defined in app-routing.module.ts should be in lower case and if there is more than one word, then the words should be separated with hyphen. For example, if the route is related to login, then path can be 'login'. If the route is the view the list of users then the path can be 'user-list'.</t>
  </si>
  <si>
    <t>Form element names should be in camel case</t>
  </si>
  <si>
    <t>Examples: firstName, lastName, age</t>
  </si>
  <si>
    <t>HYD19IJ002</t>
  </si>
  <si>
    <t>Hyderabad</t>
  </si>
  <si>
    <t>799491</t>
  </si>
  <si>
    <t>Hemanth  Nallanchakravarthula</t>
  </si>
  <si>
    <t>799488</t>
  </si>
  <si>
    <t>Kowsik  Narravula</t>
  </si>
  <si>
    <t>799470</t>
  </si>
  <si>
    <t>Paleti Surya Teja</t>
  </si>
  <si>
    <t>799467</t>
  </si>
  <si>
    <t>Sai Nikhil Muvvala</t>
  </si>
  <si>
    <t>799460</t>
  </si>
  <si>
    <t>Laurence Finny Bob Gathala</t>
  </si>
  <si>
    <t>799495</t>
  </si>
  <si>
    <t>abhishek  sikarwar</t>
  </si>
  <si>
    <t>799463</t>
  </si>
  <si>
    <t>Sumanta  Ghosh</t>
  </si>
  <si>
    <t>799428</t>
  </si>
  <si>
    <t>Kavipriya  Ilango</t>
  </si>
  <si>
    <t>799416</t>
  </si>
  <si>
    <t>SHIVANGI  GULATI</t>
  </si>
  <si>
    <t>799443</t>
  </si>
  <si>
    <t>Arun  P M</t>
  </si>
  <si>
    <t>799439</t>
  </si>
  <si>
    <t>Dhana Prabha  Venkatesan</t>
  </si>
  <si>
    <t>799432</t>
  </si>
  <si>
    <t>Vidhya Sree  C</t>
  </si>
  <si>
    <t>799474</t>
  </si>
  <si>
    <t>Roshel  Infan</t>
  </si>
  <si>
    <t>799466</t>
  </si>
  <si>
    <t>Syamanth  Mocherla</t>
  </si>
  <si>
    <t>799457</t>
  </si>
  <si>
    <t>Divya Yamparala</t>
  </si>
  <si>
    <t>799486</t>
  </si>
  <si>
    <t>Thribhuvana Deepak Adari</t>
  </si>
  <si>
    <t>799357</t>
  </si>
  <si>
    <t>Sankalp Kishor Khawade</t>
  </si>
  <si>
    <t>799440</t>
  </si>
  <si>
    <t>Kavitha  Raman</t>
  </si>
  <si>
    <t>799469</t>
  </si>
  <si>
    <t>Hashwanth  Alla</t>
  </si>
  <si>
    <t>799468</t>
  </si>
  <si>
    <t>Viswa Teja  Challa</t>
  </si>
  <si>
    <t>799444</t>
  </si>
  <si>
    <t>Nitish Kumar Reddy Vintha</t>
  </si>
  <si>
    <t>799431</t>
  </si>
  <si>
    <t>PABBISETTY  ABHISHEK</t>
  </si>
  <si>
    <t>799355</t>
  </si>
  <si>
    <t>Ishita  Agnihotri</t>
  </si>
  <si>
    <t>799471</t>
  </si>
  <si>
    <t>Sri Naga Mahalakshmi Sowmya  Maturi</t>
  </si>
  <si>
    <t>799487</t>
  </si>
  <si>
    <t xml:space="preserve"> Bharath Kudumula</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</si>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</sst>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sz val="11"/>
      <color theme="0" tint="-4.9989318521683403E-2"/>
      <name val="Calibri"/>
      <family val="2"/>
      <scheme val="minor"/>
    </font>
    <font>
      <sz val="9"/>
      <color indexed="8"/>
      <name val="Times New Roman"/>
      <family val="1"/>
    </font>
    <font>
      <b/>
      <sz val="11"/>
      <color rgb="FF000000"/>
      <name val="Calibri"/>
      <family val="2"/>
    </font>
    <font>
      <b/>
      <sz val="10"/>
      <color theme="1"/>
      <name val="Calibri"/>
      <family val="2"/>
      <scheme val="minor"/>
    </font>
    <font>
      <sz val="10"/>
      <name val="Arial"/>
    </font>
  </fonts>
  <fills count="8">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2" fillId="0" borderId="0" applyFont="0" applyFill="0" applyBorder="0" applyAlignment="0" applyProtection="0"/>
    <xf numFmtId="0" fontId="8" fillId="0" borderId="0"/>
  </cellStyleXfs>
  <cellXfs count="80">
    <xf numFmtId="0" fontId="0" fillId="0" borderId="0" xfId="0"/>
    <xf numFmtId="0" fontId="0" fillId="0" borderId="1" xfId="0" applyBorder="1"/>
    <xf numFmtId="9" fontId="1" fillId="0" borderId="1" xfId="0" applyNumberFormat="1" applyFont="1" applyBorder="1" applyAlignment="1">
      <alignment horizontal="center" vertical="top" wrapText="1"/>
    </xf>
    <xf numFmtId="9" fontId="0" fillId="0" borderId="1" xfId="1" applyFont="1" applyBorder="1" applyAlignment="1">
      <alignment horizontal="center"/>
    </xf>
    <xf numFmtId="0" fontId="1" fillId="0" borderId="0" xfId="0" applyFont="1"/>
    <xf numFmtId="0" fontId="0" fillId="0" borderId="0" xfId="0" applyAlignment="1">
      <alignment horizontal="center"/>
    </xf>
    <xf numFmtId="0" fontId="1" fillId="0" borderId="1" xfId="0" applyFont="1" applyBorder="1" applyAlignment="1">
      <alignment vertic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3" fillId="0" borderId="0" xfId="0" applyFont="1"/>
    <xf numFmtId="0" fontId="1" fillId="4" borderId="1" xfId="0" applyFont="1" applyFill="1" applyBorder="1" applyAlignment="1">
      <alignment horizontal="center" wrapText="1"/>
    </xf>
    <xf numFmtId="0" fontId="1" fillId="4" borderId="1" xfId="1" applyNumberFormat="1" applyFont="1" applyFill="1" applyBorder="1" applyAlignment="1">
      <alignment horizontal="center" wrapText="1"/>
    </xf>
    <xf numFmtId="0" fontId="1" fillId="2" borderId="1" xfId="0" applyFont="1" applyFill="1" applyBorder="1" applyAlignment="1">
      <alignment wrapText="1"/>
    </xf>
    <xf numFmtId="1" fontId="1" fillId="0" borderId="1" xfId="1" applyNumberFormat="1" applyFont="1" applyBorder="1" applyAlignment="1">
      <alignment horizontal="center" vertical="top" wrapText="1"/>
    </xf>
    <xf numFmtId="0" fontId="1" fillId="0" borderId="0" xfId="0" applyFont="1" applyFill="1" applyBorder="1" applyAlignment="1">
      <alignment vertical="top" wrapText="1"/>
    </xf>
    <xf numFmtId="1" fontId="1" fillId="0" borderId="8" xfId="1" applyNumberFormat="1" applyFont="1" applyFill="1" applyBorder="1" applyAlignment="1">
      <alignment horizontal="center" vertical="top" wrapText="1"/>
    </xf>
    <xf numFmtId="9" fontId="1" fillId="0" borderId="8" xfId="1" applyFont="1" applyFill="1" applyBorder="1" applyAlignment="1">
      <alignment horizontal="center" vertical="top" wrapText="1"/>
    </xf>
    <xf numFmtId="9" fontId="1" fillId="0" borderId="1" xfId="0" applyNumberFormat="1" applyFont="1" applyBorder="1" applyAlignment="1">
      <alignment vertical="center"/>
    </xf>
    <xf numFmtId="0" fontId="5" fillId="5" borderId="9" xfId="0" applyFont="1" applyFill="1" applyBorder="1" applyAlignment="1" applyProtection="1">
      <alignment horizontal="center" vertical="center" wrapText="1"/>
    </xf>
    <xf numFmtId="0" fontId="1" fillId="2" borderId="1" xfId="0" applyFont="1" applyFill="1" applyBorder="1" applyAlignment="1">
      <alignment horizontal="center" vertical="top" wrapText="1"/>
    </xf>
    <xf numFmtId="0" fontId="5" fillId="5" borderId="10" xfId="0" applyFont="1" applyFill="1" applyBorder="1" applyAlignment="1" applyProtection="1">
      <alignment horizontal="center" vertical="center" wrapText="1"/>
    </xf>
    <xf numFmtId="0" fontId="0" fillId="2" borderId="1" xfId="0" applyFill="1" applyBorder="1" applyAlignment="1">
      <alignment wrapText="1"/>
    </xf>
    <xf numFmtId="9" fontId="1" fillId="2" borderId="1" xfId="1" applyFont="1" applyFill="1" applyBorder="1" applyAlignment="1">
      <alignment wrapText="1"/>
    </xf>
    <xf numFmtId="0" fontId="1" fillId="0" borderId="0" xfId="0" applyFont="1" applyFill="1" applyBorder="1"/>
    <xf numFmtId="0" fontId="1" fillId="0" borderId="0" xfId="0" applyFont="1" applyFill="1" applyBorder="1" applyAlignment="1">
      <alignment vertical="center" wrapText="1"/>
    </xf>
    <xf numFmtId="0" fontId="0" fillId="0" borderId="0" xfId="0" applyFill="1" applyBorder="1"/>
    <xf numFmtId="0" fontId="4" fillId="0" borderId="0" xfId="0" applyFont="1"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wrapText="1"/>
    </xf>
    <xf numFmtId="0" fontId="1" fillId="6" borderId="1" xfId="0" applyFont="1"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0" fillId="4" borderId="15" xfId="0" applyFill="1" applyBorder="1" applyAlignment="1">
      <alignment vertical="center" wrapText="1"/>
    </xf>
    <xf numFmtId="0" fontId="0" fillId="3" borderId="15" xfId="0" applyFill="1" applyBorder="1" applyAlignment="1">
      <alignment vertical="center" wrapText="1"/>
    </xf>
    <xf numFmtId="0" fontId="0" fillId="4" borderId="5" xfId="0" applyFill="1" applyBorder="1" applyAlignment="1">
      <alignment vertical="center" wrapText="1"/>
    </xf>
    <xf numFmtId="0" fontId="0" fillId="3" borderId="5" xfId="0" applyFill="1" applyBorder="1" applyAlignment="1">
      <alignment vertical="center" wrapText="1"/>
    </xf>
    <xf numFmtId="0" fontId="1" fillId="6" borderId="2" xfId="0" applyFont="1" applyFill="1" applyBorder="1" applyAlignment="1">
      <alignment vertical="center" wrapText="1"/>
    </xf>
    <xf numFmtId="0" fontId="7" fillId="0" borderId="1" xfId="0" applyFont="1" applyBorder="1" applyAlignment="1">
      <alignment vertical="top" wrapText="1"/>
    </xf>
    <xf numFmtId="0" fontId="0" fillId="0" borderId="1" xfId="0" applyBorder="1" applyAlignment="1">
      <alignment horizontal="right" wrapText="1"/>
    </xf>
    <xf numFmtId="0" fontId="8" fillId="0" borderId="1" xfId="2" applyBorder="1"/>
    <xf numFmtId="0" fontId="8" fillId="0" borderId="1" xfId="2" applyBorder="1" applyAlignment="1">
      <alignment horizontal="right"/>
    </xf>
    <xf numFmtId="0" fontId="8" fillId="0" borderId="0" xfId="2"/>
    <xf numFmtId="0" fontId="0" fillId="0" borderId="1" xfId="0" applyBorder="1" applyAlignment="1">
      <alignment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1" fillId="4" borderId="11" xfId="0" applyFont="1" applyFill="1" applyBorder="1" applyAlignment="1">
      <alignment horizontal="center" vertical="center"/>
    </xf>
    <xf numFmtId="9" fontId="6" fillId="4" borderId="2" xfId="0" applyNumberFormat="1" applyFont="1" applyFill="1" applyBorder="1" applyAlignment="1">
      <alignment horizontal="center" vertical="center"/>
    </xf>
    <xf numFmtId="9" fontId="6" fillId="4" borderId="3" xfId="0" applyNumberFormat="1" applyFont="1" applyFill="1" applyBorder="1" applyAlignment="1">
      <alignment horizontal="center" vertical="center"/>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4" borderId="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4" borderId="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1" fillId="0" borderId="6" xfId="0" applyFont="1" applyBorder="1" applyAlignment="1">
      <alignment horizontal="center" wrapText="1"/>
    </xf>
    <xf numFmtId="0" fontId="1"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7" xfId="0" applyFont="1" applyBorder="1" applyAlignment="1">
      <alignment horizontal="center"/>
    </xf>
    <xf numFmtId="0" fontId="7" fillId="0" borderId="6" xfId="0" applyFont="1" applyBorder="1" applyAlignment="1">
      <alignment horizontal="center"/>
    </xf>
    <xf numFmtId="0" fontId="1" fillId="0" borderId="1" xfId="0" applyFont="1" applyBorder="1" applyAlignment="1">
      <alignment horizontal="center" vertical="center"/>
    </xf>
    <xf numFmtId="0" fontId="7" fillId="0" borderId="4" xfId="0" applyFont="1" applyBorder="1" applyAlignment="1">
      <alignment horizontal="center"/>
    </xf>
    <xf numFmtId="0" fontId="7" fillId="0" borderId="5" xfId="0" applyFont="1" applyBorder="1" applyAlignment="1">
      <alignment horizontal="center"/>
    </xf>
    <xf numFmtId="0" fontId="0" fillId="4" borderId="15" xfId="0" applyFill="1" applyBorder="1" applyAlignment="1">
      <alignment horizontal="center" vertical="center" wrapText="1"/>
    </xf>
    <xf numFmtId="0" fontId="0" fillId="3" borderId="15" xfId="0" applyFill="1" applyBorder="1" applyAlignment="1">
      <alignment horizontal="center" vertical="center" wrapText="1"/>
    </xf>
    <xf numFmtId="0" fontId="0" fillId="7" borderId="15" xfId="0" applyFill="1" applyBorder="1" applyAlignment="1">
      <alignment horizontal="center" vertical="center" wrapText="1"/>
    </xf>
  </cellXfs>
  <cellStyles count="3">
    <cellStyle name="Normal" xfId="0" builtinId="0"/>
    <cellStyle name="Normal 2" xfId="2"/>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workbookViewId="0">
      <selection activeCell="H26" sqref="H26"/>
    </sheetView>
  </sheetViews>
  <sheetFormatPr defaultRowHeight="14.4" x14ac:dyDescent="0.3"/>
  <cols>
    <col min="1" max="1" width="15.6640625" bestFit="1" customWidth="1"/>
    <col min="2" max="2" width="19.33203125" bestFit="1" customWidth="1"/>
    <col min="3" max="3" width="11" bestFit="1" customWidth="1"/>
  </cols>
  <sheetData>
    <row r="1" spans="1:2" x14ac:dyDescent="0.3">
      <c r="A1" s="4" t="s">
        <v>0</v>
      </c>
      <c r="B1" t="s">
        <v>1</v>
      </c>
    </row>
    <row r="2" spans="1:2" x14ac:dyDescent="0.3">
      <c r="A2" s="4" t="s">
        <v>2</v>
      </c>
      <c r="B2" t="s">
        <v>3</v>
      </c>
    </row>
    <row r="3" spans="1:2" x14ac:dyDescent="0.3">
      <c r="A3" s="4"/>
    </row>
    <row r="4" spans="1:2" x14ac:dyDescent="0.3">
      <c r="A4" s="10" t="s">
        <v>4</v>
      </c>
    </row>
    <row r="5" spans="1:2" x14ac:dyDescent="0.3">
      <c r="A5" s="4" t="s">
        <v>5</v>
      </c>
      <c r="B5" t="s">
        <v>87</v>
      </c>
    </row>
    <row r="6" spans="1:2" x14ac:dyDescent="0.3">
      <c r="A6" s="4" t="s">
        <v>6</v>
      </c>
      <c r="B6" t="s">
        <v>88</v>
      </c>
    </row>
    <row r="7" spans="1:2" x14ac:dyDescent="0.3">
      <c r="A7" s="4" t="s">
        <v>7</v>
      </c>
    </row>
    <row r="8" spans="1:2" x14ac:dyDescent="0.3">
      <c r="A8" s="4"/>
    </row>
    <row r="9" spans="1:2" x14ac:dyDescent="0.3">
      <c r="A9" s="4" t="s">
        <v>8</v>
      </c>
    </row>
    <row r="10" spans="1:2" x14ac:dyDescent="0.3">
      <c r="A10" s="4" t="s">
        <v>9</v>
      </c>
    </row>
    <row r="12" spans="1:2" x14ac:dyDescent="0.3">
      <c r="A12" s="4" t="s">
        <v>10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E24" sqref="E24"/>
    </sheetView>
  </sheetViews>
  <sheetFormatPr defaultRowHeight="14.4" x14ac:dyDescent="0.3"/>
  <cols>
    <col min="1" max="1" width="11.88671875" customWidth="1"/>
    <col min="2" max="2" width="28.5546875" customWidth="1"/>
    <col min="3" max="8" width="17.88671875" customWidth="1"/>
    <col min="9" max="9" width="36.5546875" customWidth="1"/>
  </cols>
  <sheetData>
    <row r="1" spans="1:9" x14ac:dyDescent="0.3">
      <c r="A1" s="47" t="s">
        <v>11</v>
      </c>
      <c r="B1" s="47" t="s">
        <v>12</v>
      </c>
      <c r="C1" s="50" t="s">
        <v>13</v>
      </c>
      <c r="D1" s="50"/>
      <c r="E1" s="51" t="s">
        <v>14</v>
      </c>
      <c r="F1" s="51" t="s">
        <v>15</v>
      </c>
      <c r="G1" s="47" t="s">
        <v>16</v>
      </c>
      <c r="H1" s="47" t="s">
        <v>17</v>
      </c>
      <c r="I1" s="47" t="s">
        <v>18</v>
      </c>
    </row>
    <row r="2" spans="1:9" s="5" customFormat="1" x14ac:dyDescent="0.3">
      <c r="A2" s="48"/>
      <c r="B2" s="48"/>
      <c r="C2" s="31" t="s">
        <v>19</v>
      </c>
      <c r="D2" s="31" t="s">
        <v>20</v>
      </c>
      <c r="E2" s="51"/>
      <c r="F2" s="51"/>
      <c r="G2" s="48"/>
      <c r="H2" s="48"/>
      <c r="I2" s="48"/>
    </row>
    <row r="3" spans="1:9" s="5" customFormat="1" x14ac:dyDescent="0.3">
      <c r="A3" s="48"/>
      <c r="B3" s="48"/>
      <c r="C3" s="53">
        <v>0.15</v>
      </c>
      <c r="D3" s="53">
        <v>0.15</v>
      </c>
      <c r="E3" s="53">
        <v>0.2</v>
      </c>
      <c r="F3" s="53">
        <v>0.5</v>
      </c>
      <c r="G3" s="48"/>
      <c r="H3" s="48"/>
      <c r="I3" s="48"/>
    </row>
    <row r="4" spans="1:9" s="5" customFormat="1" x14ac:dyDescent="0.3">
      <c r="A4" s="52"/>
      <c r="B4" s="52"/>
      <c r="C4" s="54"/>
      <c r="D4" s="54"/>
      <c r="E4" s="54"/>
      <c r="F4" s="54"/>
      <c r="G4" s="49"/>
      <c r="H4" s="49"/>
      <c r="I4" s="49"/>
    </row>
    <row r="5" spans="1:9" x14ac:dyDescent="0.3">
      <c r="A5" s="1" t="s">
        <v>89</v>
      </c>
      <c r="B5" s="1" t="s">
        <v>90</v>
      </c>
      <c r="C5" s="18">
        <f>Enablement!AI5</f>
        <v>0.875</v>
      </c>
      <c r="D5" s="18">
        <f>Enablement!AJ5</f>
        <v>0.8</v>
      </c>
      <c r="E5" s="18">
        <f>'Practice Check'!R5</f>
        <v>0.92500000000000004</v>
      </c>
      <c r="F5" s="18">
        <f>'Final Check'!R5</f>
        <v>0.85</v>
      </c>
      <c r="G5" s="18">
        <f>C5*C$3+D5*D$3+E5*E$3+F5*F$3</f>
        <v>0.86125000000000007</v>
      </c>
      <c r="H5" s="18" t="str">
        <f>IF(G5&lt;70,"Not Completed","Completed")</f>
        <v>Not Completed</v>
      </c>
      <c r="I5" s="6"/>
    </row>
    <row r="6" spans="1:9" x14ac:dyDescent="0.3">
      <c r="A6" s="1" t="s">
        <v>91</v>
      </c>
      <c r="B6" s="1" t="s">
        <v>92</v>
      </c>
      <c r="C6" s="18">
        <f>Enablement!AI6</f>
        <v>0.875</v>
      </c>
      <c r="D6" s="18">
        <f>Enablement!AJ6</f>
        <v>0.8</v>
      </c>
      <c r="E6" s="18">
        <f>'Practice Check'!R6</f>
        <v>0.92500000000000004</v>
      </c>
      <c r="F6" s="18">
        <f>'Final Check'!R6</f>
        <v>0.875</v>
      </c>
      <c r="G6" s="18">
        <f>C6*C$3+D6*D$3+E6*E$3+F6*F$3</f>
        <v>0.87375000000000003</v>
      </c>
      <c r="H6" s="18" t="str">
        <f t="shared" ref="H6:H30" si="0">IF(G6&lt;70,"Not Completed","Completed")</f>
        <v>Not Completed</v>
      </c>
      <c r="I6" s="6"/>
    </row>
    <row r="7" spans="1:9" x14ac:dyDescent="0.3">
      <c r="A7" s="1" t="s">
        <v>93</v>
      </c>
      <c r="B7" s="1" t="s">
        <v>94</v>
      </c>
      <c r="C7" s="18">
        <f>Enablement!AI7</f>
        <v>0.875</v>
      </c>
      <c r="D7" s="18">
        <f>Enablement!AJ7</f>
        <v>0.8</v>
      </c>
      <c r="E7" s="18">
        <f>'Practice Check'!R7</f>
        <v>0.92500000000000004</v>
      </c>
      <c r="F7" s="18">
        <f>'Final Check'!R7</f>
        <v>0.85</v>
      </c>
      <c r="G7" s="18">
        <f t="shared" ref="G7:G25" si="1">C7*C$3+D7*D$3+E7*E$3+F7*F$3</f>
        <v>0.86125000000000007</v>
      </c>
      <c r="H7" s="18" t="str">
        <f t="shared" si="0"/>
        <v>Not Completed</v>
      </c>
      <c r="I7" s="6"/>
    </row>
    <row r="8" spans="1:9" x14ac:dyDescent="0.3">
      <c r="A8" s="1" t="s">
        <v>95</v>
      </c>
      <c r="B8" s="1" t="s">
        <v>96</v>
      </c>
      <c r="C8" s="18">
        <f>Enablement!AI8</f>
        <v>0.875</v>
      </c>
      <c r="D8" s="18">
        <f>Enablement!AJ8</f>
        <v>0.8</v>
      </c>
      <c r="E8" s="18">
        <f>'Practice Check'!R8</f>
        <v>0.77500000000000002</v>
      </c>
      <c r="F8" s="18">
        <f>'Final Check'!R8</f>
        <v>0.77500000000000002</v>
      </c>
      <c r="G8" s="18">
        <f t="shared" si="1"/>
        <v>0.79374999999999996</v>
      </c>
      <c r="H8" s="18" t="str">
        <f t="shared" si="0"/>
        <v>Not Completed</v>
      </c>
      <c r="I8" s="6"/>
    </row>
    <row r="9" spans="1:9" x14ac:dyDescent="0.3">
      <c r="A9" s="1" t="s">
        <v>97</v>
      </c>
      <c r="B9" s="1" t="s">
        <v>98</v>
      </c>
      <c r="C9" s="18">
        <f>Enablement!AI9</f>
        <v>0.875</v>
      </c>
      <c r="D9" s="18">
        <f>Enablement!AJ9</f>
        <v>0.8</v>
      </c>
      <c r="E9" s="18">
        <f>'Practice Check'!R9</f>
        <v>0.92500000000000004</v>
      </c>
      <c r="F9" s="18">
        <f>'Final Check'!R9</f>
        <v>0.85</v>
      </c>
      <c r="G9" s="18">
        <f t="shared" si="1"/>
        <v>0.86125000000000007</v>
      </c>
      <c r="H9" s="18" t="str">
        <f t="shared" si="0"/>
        <v>Not Completed</v>
      </c>
      <c r="I9" s="6"/>
    </row>
    <row r="10" spans="1:9" x14ac:dyDescent="0.3">
      <c r="A10" s="1" t="s">
        <v>99</v>
      </c>
      <c r="B10" s="1" t="s">
        <v>100</v>
      </c>
      <c r="C10" s="18">
        <f>Enablement!AI10</f>
        <v>0.875</v>
      </c>
      <c r="D10" s="18">
        <f>Enablement!AJ10</f>
        <v>0.8</v>
      </c>
      <c r="E10" s="18">
        <f>'Practice Check'!R10</f>
        <v>0.92500000000000004</v>
      </c>
      <c r="F10" s="18">
        <f>'Final Check'!R10</f>
        <v>0.85</v>
      </c>
      <c r="G10" s="18">
        <f t="shared" si="1"/>
        <v>0.86125000000000007</v>
      </c>
      <c r="H10" s="18" t="str">
        <f t="shared" si="0"/>
        <v>Not Completed</v>
      </c>
      <c r="I10" s="6"/>
    </row>
    <row r="11" spans="1:9" x14ac:dyDescent="0.3">
      <c r="A11" s="1" t="s">
        <v>101</v>
      </c>
      <c r="B11" s="1" t="s">
        <v>102</v>
      </c>
      <c r="C11" s="18">
        <f>Enablement!AI11</f>
        <v>0.875</v>
      </c>
      <c r="D11" s="18">
        <f>Enablement!AJ11</f>
        <v>0.8</v>
      </c>
      <c r="E11" s="18">
        <f>'Practice Check'!R11</f>
        <v>0.77500000000000002</v>
      </c>
      <c r="F11" s="18">
        <f>'Final Check'!R11</f>
        <v>0.77500000000000002</v>
      </c>
      <c r="G11" s="18">
        <f t="shared" si="1"/>
        <v>0.79374999999999996</v>
      </c>
      <c r="H11" s="18" t="str">
        <f t="shared" si="0"/>
        <v>Not Completed</v>
      </c>
      <c r="I11" s="6"/>
    </row>
    <row r="12" spans="1:9" x14ac:dyDescent="0.3">
      <c r="A12" s="1" t="s">
        <v>103</v>
      </c>
      <c r="B12" s="1" t="s">
        <v>104</v>
      </c>
      <c r="C12" s="18">
        <f>Enablement!AI12</f>
        <v>0.875</v>
      </c>
      <c r="D12" s="18">
        <f>Enablement!AJ12</f>
        <v>0.7916700000000001</v>
      </c>
      <c r="E12" s="18">
        <f>'Practice Check'!R12</f>
        <v>0.92500000000000004</v>
      </c>
      <c r="F12" s="18">
        <f>'Final Check'!R12</f>
        <v>0.85</v>
      </c>
      <c r="G12" s="18">
        <f t="shared" si="1"/>
        <v>0.86000049999999995</v>
      </c>
      <c r="H12" s="18" t="str">
        <f t="shared" si="0"/>
        <v>Not Completed</v>
      </c>
      <c r="I12" s="6"/>
    </row>
    <row r="13" spans="1:9" x14ac:dyDescent="0.3">
      <c r="A13" s="1" t="s">
        <v>105</v>
      </c>
      <c r="B13" s="1" t="s">
        <v>106</v>
      </c>
      <c r="C13" s="18">
        <f>Enablement!AI13</f>
        <v>0</v>
      </c>
      <c r="D13" s="18">
        <f>Enablement!AJ13</f>
        <v>0</v>
      </c>
      <c r="E13" s="18">
        <f>'Practice Check'!R13</f>
        <v>0</v>
      </c>
      <c r="F13" s="18">
        <f>'Final Check'!R13</f>
        <v>0</v>
      </c>
      <c r="G13" s="18">
        <f t="shared" si="1"/>
        <v>0</v>
      </c>
      <c r="H13" s="18" t="str">
        <f t="shared" si="0"/>
        <v>Not Completed</v>
      </c>
      <c r="I13" s="6"/>
    </row>
    <row r="14" spans="1:9" x14ac:dyDescent="0.3">
      <c r="A14" s="1" t="s">
        <v>107</v>
      </c>
      <c r="B14" s="1" t="s">
        <v>108</v>
      </c>
      <c r="C14" s="18">
        <f>Enablement!AI14</f>
        <v>0.875</v>
      </c>
      <c r="D14" s="18">
        <f>Enablement!AJ14</f>
        <v>0.8</v>
      </c>
      <c r="E14" s="18">
        <f>'Practice Check'!R14</f>
        <v>0.92500000000000004</v>
      </c>
      <c r="F14" s="18">
        <f>'Final Check'!R14</f>
        <v>0.85</v>
      </c>
      <c r="G14" s="18">
        <f t="shared" si="1"/>
        <v>0.86125000000000007</v>
      </c>
      <c r="H14" s="18" t="str">
        <f t="shared" si="0"/>
        <v>Not Completed</v>
      </c>
      <c r="I14" s="6"/>
    </row>
    <row r="15" spans="1:9" x14ac:dyDescent="0.3">
      <c r="A15" s="1" t="s">
        <v>109</v>
      </c>
      <c r="B15" s="1" t="s">
        <v>110</v>
      </c>
      <c r="C15" s="18">
        <f>Enablement!AI15</f>
        <v>0.875</v>
      </c>
      <c r="D15" s="18">
        <f>Enablement!AJ15</f>
        <v>0.8</v>
      </c>
      <c r="E15" s="18">
        <f>'Practice Check'!R15</f>
        <v>0.77500000000000002</v>
      </c>
      <c r="F15" s="18">
        <f>'Final Check'!R15</f>
        <v>0.77500000000000002</v>
      </c>
      <c r="G15" s="18">
        <f t="shared" si="1"/>
        <v>0.79374999999999996</v>
      </c>
      <c r="H15" s="18" t="str">
        <f t="shared" si="0"/>
        <v>Not Completed</v>
      </c>
      <c r="I15" s="6"/>
    </row>
    <row r="16" spans="1:9" x14ac:dyDescent="0.3">
      <c r="A16" s="1" t="s">
        <v>111</v>
      </c>
      <c r="B16" s="1" t="s">
        <v>112</v>
      </c>
      <c r="C16" s="18">
        <f>Enablement!AI16</f>
        <v>0.875</v>
      </c>
      <c r="D16" s="18">
        <f>Enablement!AJ16</f>
        <v>0.8</v>
      </c>
      <c r="E16" s="18">
        <f>'Practice Check'!R16</f>
        <v>0.92500000000000004</v>
      </c>
      <c r="F16" s="18">
        <f>'Final Check'!R16</f>
        <v>0.85</v>
      </c>
      <c r="G16" s="18">
        <f t="shared" si="1"/>
        <v>0.86125000000000007</v>
      </c>
      <c r="H16" s="18" t="str">
        <f t="shared" si="0"/>
        <v>Not Completed</v>
      </c>
      <c r="I16" s="6"/>
    </row>
    <row r="17" spans="1:9" x14ac:dyDescent="0.3">
      <c r="A17" s="1" t="s">
        <v>113</v>
      </c>
      <c r="B17" s="1" t="s">
        <v>114</v>
      </c>
      <c r="C17" s="18">
        <f>Enablement!AI17</f>
        <v>0.875</v>
      </c>
      <c r="D17" s="18">
        <f>Enablement!AJ17</f>
        <v>0.8</v>
      </c>
      <c r="E17" s="18">
        <f>'Practice Check'!R17</f>
        <v>0.92500000000000004</v>
      </c>
      <c r="F17" s="18">
        <f>'Final Check'!R17</f>
        <v>0.875</v>
      </c>
      <c r="G17" s="18">
        <f t="shared" si="1"/>
        <v>0.87375000000000003</v>
      </c>
      <c r="H17" s="18" t="str">
        <f t="shared" si="0"/>
        <v>Not Completed</v>
      </c>
      <c r="I17" s="6"/>
    </row>
    <row r="18" spans="1:9" x14ac:dyDescent="0.3">
      <c r="A18" s="1" t="s">
        <v>115</v>
      </c>
      <c r="B18" s="1" t="s">
        <v>116</v>
      </c>
      <c r="C18" s="18">
        <f>Enablement!AI18</f>
        <v>0.875</v>
      </c>
      <c r="D18" s="18">
        <f>Enablement!AJ18</f>
        <v>0.8</v>
      </c>
      <c r="E18" s="18">
        <f>'Practice Check'!R18</f>
        <v>0.92500000000000004</v>
      </c>
      <c r="F18" s="18">
        <f>'Final Check'!R18</f>
        <v>0.85</v>
      </c>
      <c r="G18" s="18">
        <f t="shared" si="1"/>
        <v>0.86125000000000007</v>
      </c>
      <c r="H18" s="18" t="str">
        <f t="shared" si="0"/>
        <v>Not Completed</v>
      </c>
      <c r="I18" s="6"/>
    </row>
    <row r="19" spans="1:9" x14ac:dyDescent="0.3">
      <c r="A19" s="1" t="s">
        <v>117</v>
      </c>
      <c r="B19" s="1" t="s">
        <v>118</v>
      </c>
      <c r="C19" s="18">
        <f>Enablement!AI19</f>
        <v>0.875</v>
      </c>
      <c r="D19" s="18">
        <f>Enablement!AJ19</f>
        <v>0.8</v>
      </c>
      <c r="E19" s="18">
        <f>'Practice Check'!R19</f>
        <v>0.92500000000000004</v>
      </c>
      <c r="F19" s="18">
        <f>'Final Check'!R19</f>
        <v>0.85</v>
      </c>
      <c r="G19" s="18">
        <f t="shared" si="1"/>
        <v>0.86125000000000007</v>
      </c>
      <c r="H19" s="18" t="str">
        <f t="shared" si="0"/>
        <v>Not Completed</v>
      </c>
      <c r="I19" s="6"/>
    </row>
    <row r="20" spans="1:9" x14ac:dyDescent="0.3">
      <c r="A20" s="1" t="s">
        <v>119</v>
      </c>
      <c r="B20" s="1" t="s">
        <v>120</v>
      </c>
      <c r="C20" s="18">
        <f>Enablement!AI20</f>
        <v>0.875</v>
      </c>
      <c r="D20" s="18">
        <f>Enablement!AJ20</f>
        <v>0.8</v>
      </c>
      <c r="E20" s="18">
        <f>'Practice Check'!R20</f>
        <v>0.92500000000000004</v>
      </c>
      <c r="F20" s="18">
        <f>'Final Check'!R20</f>
        <v>0.85</v>
      </c>
      <c r="G20" s="18">
        <f t="shared" si="1"/>
        <v>0.86125000000000007</v>
      </c>
      <c r="H20" s="18" t="str">
        <f t="shared" si="0"/>
        <v>Not Completed</v>
      </c>
      <c r="I20" s="6"/>
    </row>
    <row r="21" spans="1:9" x14ac:dyDescent="0.3">
      <c r="A21" s="1" t="s">
        <v>121</v>
      </c>
      <c r="B21" s="1" t="s">
        <v>122</v>
      </c>
      <c r="C21" s="18">
        <f>Enablement!AI21</f>
        <v>0.875</v>
      </c>
      <c r="D21" s="18">
        <f>Enablement!AJ21</f>
        <v>0.8</v>
      </c>
      <c r="E21" s="18">
        <f>'Practice Check'!R21</f>
        <v>0.92500000000000004</v>
      </c>
      <c r="F21" s="18">
        <f>'Final Check'!R21</f>
        <v>0.85</v>
      </c>
      <c r="G21" s="18">
        <f t="shared" si="1"/>
        <v>0.86125000000000007</v>
      </c>
      <c r="H21" s="18" t="str">
        <f t="shared" si="0"/>
        <v>Not Completed</v>
      </c>
      <c r="I21" s="6"/>
    </row>
    <row r="22" spans="1:9" x14ac:dyDescent="0.3">
      <c r="A22" s="1" t="s">
        <v>123</v>
      </c>
      <c r="B22" s="1" t="s">
        <v>124</v>
      </c>
      <c r="C22" s="18">
        <f>Enablement!AI22</f>
        <v>0.875</v>
      </c>
      <c r="D22" s="18">
        <f>Enablement!AJ22</f>
        <v>0.8</v>
      </c>
      <c r="E22" s="18">
        <f>'Practice Check'!R22</f>
        <v>0.95</v>
      </c>
      <c r="F22" s="18">
        <f>'Final Check'!R22</f>
        <v>0.875</v>
      </c>
      <c r="G22" s="18">
        <f t="shared" si="1"/>
        <v>0.87874999999999992</v>
      </c>
      <c r="H22" s="18" t="str">
        <f t="shared" si="0"/>
        <v>Not Completed</v>
      </c>
      <c r="I22" s="6"/>
    </row>
    <row r="23" spans="1:9" x14ac:dyDescent="0.3">
      <c r="A23" s="1" t="s">
        <v>125</v>
      </c>
      <c r="B23" s="1" t="s">
        <v>126</v>
      </c>
      <c r="C23" s="18">
        <f>Enablement!AI23</f>
        <v>0.875</v>
      </c>
      <c r="D23" s="18">
        <f>Enablement!AJ23</f>
        <v>0.8</v>
      </c>
      <c r="E23" s="18">
        <f>'Practice Check'!R23</f>
        <v>0.92500000000000004</v>
      </c>
      <c r="F23" s="18">
        <f>'Final Check'!R23</f>
        <v>0.85</v>
      </c>
      <c r="G23" s="18">
        <f t="shared" si="1"/>
        <v>0.86125000000000007</v>
      </c>
      <c r="H23" s="18" t="str">
        <f t="shared" si="0"/>
        <v>Not Completed</v>
      </c>
      <c r="I23" s="6"/>
    </row>
    <row r="24" spans="1:9" x14ac:dyDescent="0.3">
      <c r="A24" s="1" t="s">
        <v>127</v>
      </c>
      <c r="B24" s="1" t="s">
        <v>128</v>
      </c>
      <c r="C24" s="18">
        <f>Enablement!AI24</f>
        <v>0.875</v>
      </c>
      <c r="D24" s="18">
        <f>Enablement!AJ24</f>
        <v>0.8</v>
      </c>
      <c r="E24" s="18">
        <f>'Practice Check'!R24</f>
        <v>0.92500000000000004</v>
      </c>
      <c r="F24" s="18">
        <f>'Final Check'!R24</f>
        <v>0.85</v>
      </c>
      <c r="G24" s="18">
        <f t="shared" si="1"/>
        <v>0.86125000000000007</v>
      </c>
      <c r="H24" s="18" t="str">
        <f t="shared" si="0"/>
        <v>Not Completed</v>
      </c>
      <c r="I24" s="6"/>
    </row>
    <row r="25" spans="1:9" x14ac:dyDescent="0.3">
      <c r="A25" s="1" t="s">
        <v>129</v>
      </c>
      <c r="B25" s="1" t="s">
        <v>130</v>
      </c>
      <c r="C25" s="18">
        <f>Enablement!AI25</f>
        <v>0.875</v>
      </c>
      <c r="D25" s="18">
        <f>Enablement!AJ25</f>
        <v>0.8</v>
      </c>
      <c r="E25" s="18">
        <f>'Practice Check'!R25</f>
        <v>0.77500000000000002</v>
      </c>
      <c r="F25" s="18">
        <f>'Final Check'!R25</f>
        <v>0.77500000000000002</v>
      </c>
      <c r="G25" s="18">
        <f t="shared" si="1"/>
        <v>0.79374999999999996</v>
      </c>
      <c r="H25" s="18" t="str">
        <f t="shared" si="0"/>
        <v>Not Completed</v>
      </c>
      <c r="I25" s="6"/>
    </row>
    <row r="26" spans="1:9" x14ac:dyDescent="0.3">
      <c r="A26" s="1" t="s">
        <v>131</v>
      </c>
      <c r="B26" s="1" t="s">
        <v>132</v>
      </c>
      <c r="C26" s="18">
        <f>Enablement!AI26</f>
        <v>0.875</v>
      </c>
      <c r="D26" s="18">
        <f>Enablement!AJ26</f>
        <v>0.8</v>
      </c>
      <c r="E26" s="18">
        <f>'Practice Check'!R26</f>
        <v>0.92500000000000004</v>
      </c>
      <c r="F26" s="18">
        <f>'Final Check'!R26</f>
        <v>0.85</v>
      </c>
      <c r="G26" s="18">
        <f t="shared" ref="G26:G30" si="2">C26*C$3+D26*D$3+E26*E$3+F26*F$3</f>
        <v>0.86125000000000007</v>
      </c>
      <c r="H26" s="18" t="str">
        <f t="shared" si="0"/>
        <v>Not Completed</v>
      </c>
      <c r="I26" s="6"/>
    </row>
    <row r="27" spans="1:9" x14ac:dyDescent="0.3">
      <c r="A27" s="1" t="s">
        <v>133</v>
      </c>
      <c r="B27" s="1" t="s">
        <v>134</v>
      </c>
      <c r="C27" s="18">
        <f>Enablement!AI27</f>
        <v>0.875</v>
      </c>
      <c r="D27" s="18">
        <f>Enablement!AJ27</f>
        <v>0.8</v>
      </c>
      <c r="E27" s="18">
        <f>'Practice Check'!R27</f>
        <v>0.92500000000000004</v>
      </c>
      <c r="F27" s="18">
        <f>'Final Check'!R27</f>
        <v>0.7</v>
      </c>
      <c r="G27" s="18">
        <f t="shared" si="2"/>
        <v>0.78625</v>
      </c>
      <c r="H27" s="18" t="str">
        <f t="shared" si="0"/>
        <v>Not Completed</v>
      </c>
      <c r="I27" s="6"/>
    </row>
    <row r="28" spans="1:9" x14ac:dyDescent="0.3">
      <c r="A28" s="1" t="s">
        <v>135</v>
      </c>
      <c r="B28" s="1" t="s">
        <v>136</v>
      </c>
      <c r="C28" s="18">
        <f>Enablement!AI28</f>
        <v>0.875</v>
      </c>
      <c r="D28" s="18">
        <f>Enablement!AJ28</f>
        <v>0.8</v>
      </c>
      <c r="E28" s="18">
        <f>'Practice Check'!R28</f>
        <v>0.92500000000000004</v>
      </c>
      <c r="F28" s="18">
        <f>'Final Check'!R28</f>
        <v>0.875</v>
      </c>
      <c r="G28" s="18">
        <f t="shared" si="2"/>
        <v>0.87375000000000003</v>
      </c>
      <c r="H28" s="18" t="str">
        <f t="shared" si="0"/>
        <v>Not Completed</v>
      </c>
      <c r="I28" s="6"/>
    </row>
    <row r="29" spans="1:9" x14ac:dyDescent="0.3">
      <c r="A29" s="1" t="s">
        <v>137</v>
      </c>
      <c r="B29" s="1" t="s">
        <v>138</v>
      </c>
      <c r="C29" s="18">
        <f>Enablement!AI29</f>
        <v>0.875</v>
      </c>
      <c r="D29" s="18">
        <f>Enablement!AJ29</f>
        <v>0.8</v>
      </c>
      <c r="E29" s="18">
        <f>'Practice Check'!R29</f>
        <v>0.92500000000000004</v>
      </c>
      <c r="F29" s="18">
        <f>'Final Check'!R29</f>
        <v>0.77500000000000002</v>
      </c>
      <c r="G29" s="18">
        <f t="shared" si="2"/>
        <v>0.82374999999999998</v>
      </c>
      <c r="H29" s="18" t="str">
        <f t="shared" si="0"/>
        <v>Not Completed</v>
      </c>
      <c r="I29" s="6"/>
    </row>
    <row r="30" spans="1:9" x14ac:dyDescent="0.3">
      <c r="A30" s="9"/>
      <c r="B30" s="6"/>
      <c r="C30" s="18">
        <f>Enablement!AI30</f>
        <v>0</v>
      </c>
      <c r="D30" s="18">
        <f>Enablement!AJ30</f>
        <v>0</v>
      </c>
      <c r="E30" s="18">
        <f>'Practice Check'!R30</f>
        <v>0</v>
      </c>
      <c r="F30" s="18">
        <f>'Final Check'!R30</f>
        <v>0</v>
      </c>
      <c r="G30" s="18">
        <f t="shared" si="2"/>
        <v>0</v>
      </c>
      <c r="H30" s="18" t="str">
        <f t="shared" si="0"/>
        <v>Not Completed</v>
      </c>
      <c r="I30" s="6"/>
    </row>
  </sheetData>
  <mergeCells count="12">
    <mergeCell ref="I1:I4"/>
    <mergeCell ref="C1:D1"/>
    <mergeCell ref="E1:E2"/>
    <mergeCell ref="F1:F2"/>
    <mergeCell ref="A1:A4"/>
    <mergeCell ref="B1:B4"/>
    <mergeCell ref="C3:C4"/>
    <mergeCell ref="D3:D4"/>
    <mergeCell ref="E3:E4"/>
    <mergeCell ref="F3:F4"/>
    <mergeCell ref="G1:G4"/>
    <mergeCell ref="H1:H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topLeftCell="A4" zoomScaleNormal="100" workbookViewId="0">
      <selection activeCell="M16" sqref="M16:M17"/>
    </sheetView>
  </sheetViews>
  <sheetFormatPr defaultColWidth="9.109375" defaultRowHeight="14.4" x14ac:dyDescent="0.3"/>
  <cols>
    <col min="1" max="1" width="17.88671875" style="7" customWidth="1"/>
    <col min="2" max="2" width="31" style="7" customWidth="1"/>
    <col min="3" max="3" width="13.33203125" style="7" customWidth="1"/>
    <col min="4" max="4" width="9.6640625" style="7" bestFit="1" customWidth="1"/>
    <col min="5" max="5" width="12.6640625" style="7" customWidth="1"/>
    <col min="6" max="6" width="9.6640625" style="7" bestFit="1" customWidth="1"/>
    <col min="7" max="8" width="9.6640625" style="7" customWidth="1"/>
    <col min="9" max="9" width="12.109375" style="7" customWidth="1"/>
    <col min="10" max="14" width="9.88671875" style="7" customWidth="1"/>
    <col min="15" max="15" width="12.5546875" style="7" customWidth="1"/>
    <col min="16" max="16" width="10.6640625" style="7" customWidth="1"/>
    <col min="17" max="20" width="9.88671875" style="7" customWidth="1"/>
    <col min="21" max="21" width="12.5546875" style="7" customWidth="1"/>
    <col min="22" max="22" width="10.6640625" style="7" customWidth="1"/>
    <col min="23" max="26" width="9.88671875" style="7" customWidth="1"/>
    <col min="27" max="27" width="12.5546875" style="7" customWidth="1"/>
    <col min="28" max="28" width="10.6640625" style="7" customWidth="1"/>
    <col min="29" max="32" width="9.88671875" style="7" customWidth="1"/>
    <col min="33" max="33" width="12.5546875" style="7" customWidth="1"/>
    <col min="34" max="16384" width="9.109375" style="7"/>
  </cols>
  <sheetData>
    <row r="1" spans="1:36" ht="15" customHeight="1" x14ac:dyDescent="0.3">
      <c r="C1" s="67" t="s">
        <v>21</v>
      </c>
      <c r="D1" s="67"/>
      <c r="E1" s="67"/>
      <c r="F1" s="67"/>
      <c r="G1" s="67"/>
      <c r="H1" s="67"/>
      <c r="I1" s="68" t="s">
        <v>22</v>
      </c>
      <c r="J1" s="69"/>
      <c r="K1" s="69"/>
      <c r="L1" s="69"/>
      <c r="M1" s="69"/>
      <c r="N1" s="69"/>
      <c r="O1" s="67" t="s">
        <v>23</v>
      </c>
      <c r="P1" s="67"/>
      <c r="Q1" s="67"/>
      <c r="R1" s="67"/>
      <c r="S1" s="67"/>
      <c r="T1" s="67"/>
      <c r="U1" s="67" t="s">
        <v>24</v>
      </c>
      <c r="V1" s="67"/>
      <c r="W1" s="67"/>
      <c r="X1" s="67"/>
      <c r="Y1" s="67"/>
      <c r="Z1" s="67"/>
      <c r="AA1" s="67" t="s">
        <v>25</v>
      </c>
      <c r="AB1" s="67"/>
      <c r="AC1" s="67"/>
      <c r="AD1" s="67"/>
      <c r="AE1" s="67"/>
      <c r="AF1" s="67"/>
      <c r="AG1" s="58" t="s">
        <v>26</v>
      </c>
      <c r="AH1" s="59"/>
      <c r="AI1" s="58" t="s">
        <v>27</v>
      </c>
      <c r="AJ1" s="59"/>
    </row>
    <row r="2" spans="1:36" ht="35.25" customHeight="1" x14ac:dyDescent="0.3">
      <c r="A2" s="62" t="s">
        <v>11</v>
      </c>
      <c r="B2" s="62" t="s">
        <v>12</v>
      </c>
      <c r="C2" s="70" t="s">
        <v>28</v>
      </c>
      <c r="D2" s="70"/>
      <c r="E2" s="70" t="s">
        <v>29</v>
      </c>
      <c r="F2" s="70"/>
      <c r="G2" s="65" t="s">
        <v>16</v>
      </c>
      <c r="H2" s="66"/>
      <c r="I2" s="70" t="s">
        <v>30</v>
      </c>
      <c r="J2" s="70"/>
      <c r="K2" s="55" t="s">
        <v>31</v>
      </c>
      <c r="L2" s="56"/>
      <c r="M2" s="57" t="s">
        <v>16</v>
      </c>
      <c r="N2" s="57"/>
      <c r="O2" s="55" t="s">
        <v>32</v>
      </c>
      <c r="P2" s="56"/>
      <c r="Q2" s="55" t="s">
        <v>33</v>
      </c>
      <c r="R2" s="56"/>
      <c r="S2" s="57" t="s">
        <v>16</v>
      </c>
      <c r="T2" s="57"/>
      <c r="U2" s="55" t="s">
        <v>34</v>
      </c>
      <c r="V2" s="56"/>
      <c r="W2" s="55" t="s">
        <v>35</v>
      </c>
      <c r="X2" s="56"/>
      <c r="Y2" s="57" t="s">
        <v>16</v>
      </c>
      <c r="Z2" s="57"/>
      <c r="AA2" s="55" t="s">
        <v>36</v>
      </c>
      <c r="AB2" s="56"/>
      <c r="AC2" s="55" t="s">
        <v>37</v>
      </c>
      <c r="AD2" s="56"/>
      <c r="AE2" s="57" t="s">
        <v>16</v>
      </c>
      <c r="AF2" s="57"/>
      <c r="AG2" s="60"/>
      <c r="AH2" s="61"/>
      <c r="AI2" s="60"/>
      <c r="AJ2" s="61"/>
    </row>
    <row r="3" spans="1:36" s="8" customFormat="1" ht="72" x14ac:dyDescent="0.3">
      <c r="A3" s="63"/>
      <c r="B3" s="63"/>
      <c r="C3" s="34" t="s">
        <v>38</v>
      </c>
      <c r="D3" s="34" t="s">
        <v>39</v>
      </c>
      <c r="E3" s="34" t="s">
        <v>38</v>
      </c>
      <c r="F3" s="34" t="s">
        <v>39</v>
      </c>
      <c r="G3" s="32" t="s">
        <v>19</v>
      </c>
      <c r="H3" s="32" t="s">
        <v>20</v>
      </c>
      <c r="I3" s="34" t="s">
        <v>38</v>
      </c>
      <c r="J3" s="34" t="s">
        <v>39</v>
      </c>
      <c r="K3" s="34" t="s">
        <v>38</v>
      </c>
      <c r="L3" s="34" t="s">
        <v>39</v>
      </c>
      <c r="M3" s="32" t="s">
        <v>19</v>
      </c>
      <c r="N3" s="32" t="s">
        <v>20</v>
      </c>
      <c r="O3" s="34" t="s">
        <v>38</v>
      </c>
      <c r="P3" s="34" t="s">
        <v>39</v>
      </c>
      <c r="Q3" s="34" t="s">
        <v>38</v>
      </c>
      <c r="R3" s="34" t="s">
        <v>39</v>
      </c>
      <c r="S3" s="32" t="s">
        <v>19</v>
      </c>
      <c r="T3" s="32" t="s">
        <v>20</v>
      </c>
      <c r="U3" s="34" t="s">
        <v>38</v>
      </c>
      <c r="V3" s="34" t="s">
        <v>39</v>
      </c>
      <c r="W3" s="34" t="s">
        <v>38</v>
      </c>
      <c r="X3" s="34" t="s">
        <v>39</v>
      </c>
      <c r="Y3" s="32" t="s">
        <v>19</v>
      </c>
      <c r="Z3" s="32" t="s">
        <v>20</v>
      </c>
      <c r="AA3" s="34" t="s">
        <v>38</v>
      </c>
      <c r="AB3" s="34" t="s">
        <v>39</v>
      </c>
      <c r="AC3" s="34" t="s">
        <v>38</v>
      </c>
      <c r="AD3" s="34" t="s">
        <v>39</v>
      </c>
      <c r="AE3" s="32" t="s">
        <v>19</v>
      </c>
      <c r="AF3" s="32" t="s">
        <v>20</v>
      </c>
      <c r="AG3" s="20" t="s">
        <v>19</v>
      </c>
      <c r="AH3" s="20" t="s">
        <v>20</v>
      </c>
      <c r="AI3" s="20" t="s">
        <v>19</v>
      </c>
      <c r="AJ3" s="20" t="s">
        <v>20</v>
      </c>
    </row>
    <row r="4" spans="1:36" x14ac:dyDescent="0.3">
      <c r="A4" s="64"/>
      <c r="B4" s="64"/>
      <c r="C4" s="33">
        <v>8</v>
      </c>
      <c r="D4" s="33">
        <v>100</v>
      </c>
      <c r="E4" s="33">
        <v>7</v>
      </c>
      <c r="F4" s="33">
        <v>100</v>
      </c>
      <c r="G4" s="11">
        <f>C4+E4</f>
        <v>15</v>
      </c>
      <c r="H4" s="11">
        <f>D4+F4</f>
        <v>200</v>
      </c>
      <c r="I4" s="33">
        <v>9</v>
      </c>
      <c r="J4" s="33">
        <v>100</v>
      </c>
      <c r="K4" s="33">
        <v>4</v>
      </c>
      <c r="L4" s="33">
        <v>100</v>
      </c>
      <c r="M4" s="11">
        <f>I4+K4</f>
        <v>13</v>
      </c>
      <c r="N4" s="11">
        <f>J4+L4</f>
        <v>200</v>
      </c>
      <c r="O4" s="33">
        <v>7</v>
      </c>
      <c r="P4" s="33">
        <v>100</v>
      </c>
      <c r="Q4" s="33">
        <v>5</v>
      </c>
      <c r="R4" s="33">
        <v>100</v>
      </c>
      <c r="S4" s="12">
        <f>O4+Q4</f>
        <v>12</v>
      </c>
      <c r="T4" s="11">
        <f>R4+P4</f>
        <v>200</v>
      </c>
      <c r="U4" s="33">
        <v>5</v>
      </c>
      <c r="V4" s="33">
        <v>100</v>
      </c>
      <c r="W4" s="33">
        <v>4</v>
      </c>
      <c r="X4" s="33">
        <v>100</v>
      </c>
      <c r="Y4" s="12">
        <f>U4+W4</f>
        <v>9</v>
      </c>
      <c r="Z4" s="11">
        <f>X4+V4</f>
        <v>200</v>
      </c>
      <c r="AA4" s="33">
        <v>3</v>
      </c>
      <c r="AB4" s="33">
        <v>100</v>
      </c>
      <c r="AC4" s="33">
        <v>4</v>
      </c>
      <c r="AD4" s="33">
        <v>100</v>
      </c>
      <c r="AE4" s="12">
        <f>AA4+AC4</f>
        <v>7</v>
      </c>
      <c r="AF4" s="11">
        <f>AD4+AB4</f>
        <v>200</v>
      </c>
      <c r="AG4" s="13">
        <f>G4+M4+S4+Y4+AE4</f>
        <v>56</v>
      </c>
      <c r="AH4" s="13">
        <f>H4+N4+T4+Z4+AF4</f>
        <v>1000</v>
      </c>
      <c r="AI4" s="22"/>
      <c r="AJ4" s="22"/>
    </row>
    <row r="5" spans="1:36" x14ac:dyDescent="0.3">
      <c r="A5" s="1" t="s">
        <v>89</v>
      </c>
      <c r="B5" s="1" t="s">
        <v>90</v>
      </c>
      <c r="C5" s="9">
        <v>8</v>
      </c>
      <c r="D5" s="43">
        <v>100</v>
      </c>
      <c r="E5" s="9">
        <v>7</v>
      </c>
      <c r="F5" s="43">
        <v>100</v>
      </c>
      <c r="G5" s="11">
        <f t="shared" ref="G5:G34" si="0">C5+E5</f>
        <v>15</v>
      </c>
      <c r="H5" s="11">
        <f t="shared" ref="H5:H34" si="1">D5+F5</f>
        <v>200</v>
      </c>
      <c r="I5" s="9">
        <v>9</v>
      </c>
      <c r="J5" s="44">
        <v>100</v>
      </c>
      <c r="K5" s="9">
        <v>4</v>
      </c>
      <c r="L5" s="43">
        <v>100</v>
      </c>
      <c r="M5" s="11">
        <f t="shared" ref="M5:M34" si="2">I5+K5</f>
        <v>13</v>
      </c>
      <c r="N5" s="11">
        <f t="shared" ref="N5:N34" si="3">J5+L5</f>
        <v>200</v>
      </c>
      <c r="O5" s="9">
        <v>7</v>
      </c>
      <c r="P5" s="43">
        <v>100</v>
      </c>
      <c r="Q5" s="9">
        <v>5</v>
      </c>
      <c r="R5" s="43">
        <v>100</v>
      </c>
      <c r="S5" s="12">
        <f t="shared" ref="S5:S34" si="4">O5+Q5</f>
        <v>12</v>
      </c>
      <c r="T5" s="11">
        <f t="shared" ref="T5:T34" si="5">R5+P5</f>
        <v>200</v>
      </c>
      <c r="U5" s="9">
        <v>5</v>
      </c>
      <c r="V5" s="43">
        <v>100</v>
      </c>
      <c r="W5" s="9">
        <v>4</v>
      </c>
      <c r="X5" s="43">
        <v>100</v>
      </c>
      <c r="Y5" s="12">
        <f t="shared" ref="Y5:Y34" si="6">U5+W5</f>
        <v>9</v>
      </c>
      <c r="Z5" s="11">
        <f t="shared" ref="Z5:Z34" si="7">X5+V5</f>
        <v>200</v>
      </c>
      <c r="AA5" s="9">
        <v>3</v>
      </c>
      <c r="AB5" s="43">
        <v>100</v>
      </c>
      <c r="AC5" s="9">
        <v>4</v>
      </c>
      <c r="AD5" s="44">
        <v>100</v>
      </c>
      <c r="AE5" s="12">
        <f t="shared" ref="AE5:AE34" si="8">AA5+AC5</f>
        <v>7</v>
      </c>
      <c r="AF5" s="11">
        <f t="shared" ref="AF5:AF34" si="9">AD5+AB5</f>
        <v>200</v>
      </c>
      <c r="AG5" s="13">
        <f t="shared" ref="AG5:AG34" si="10">G5+M5+S5+Y5</f>
        <v>49</v>
      </c>
      <c r="AH5" s="13">
        <f t="shared" ref="AH5:AH34" si="11">H5+N5+T5+Z5</f>
        <v>800</v>
      </c>
      <c r="AI5" s="23">
        <f>AG5/AG$4</f>
        <v>0.875</v>
      </c>
      <c r="AJ5" s="23">
        <f>AH5/AH$4</f>
        <v>0.8</v>
      </c>
    </row>
    <row r="6" spans="1:36" x14ac:dyDescent="0.3">
      <c r="A6" s="1" t="s">
        <v>91</v>
      </c>
      <c r="B6" s="1" t="s">
        <v>92</v>
      </c>
      <c r="C6" s="9">
        <v>8</v>
      </c>
      <c r="D6" s="43">
        <v>100</v>
      </c>
      <c r="E6" s="9">
        <v>7</v>
      </c>
      <c r="F6" s="43">
        <v>100</v>
      </c>
      <c r="G6" s="11">
        <f t="shared" si="0"/>
        <v>15</v>
      </c>
      <c r="H6" s="11">
        <f t="shared" si="1"/>
        <v>200</v>
      </c>
      <c r="I6" s="9">
        <v>9</v>
      </c>
      <c r="J6" s="44">
        <v>100</v>
      </c>
      <c r="K6" s="9">
        <v>4</v>
      </c>
      <c r="L6" s="43">
        <v>100</v>
      </c>
      <c r="M6" s="11">
        <f t="shared" si="2"/>
        <v>13</v>
      </c>
      <c r="N6" s="11">
        <f t="shared" si="3"/>
        <v>200</v>
      </c>
      <c r="O6" s="9">
        <v>7</v>
      </c>
      <c r="P6" s="43">
        <v>100</v>
      </c>
      <c r="Q6" s="9">
        <v>5</v>
      </c>
      <c r="R6" s="43">
        <v>100</v>
      </c>
      <c r="S6" s="12">
        <f t="shared" si="4"/>
        <v>12</v>
      </c>
      <c r="T6" s="11">
        <f t="shared" si="5"/>
        <v>200</v>
      </c>
      <c r="U6" s="9">
        <v>5</v>
      </c>
      <c r="V6" s="43">
        <v>100</v>
      </c>
      <c r="W6" s="9">
        <v>4</v>
      </c>
      <c r="X6" s="43">
        <v>100</v>
      </c>
      <c r="Y6" s="12">
        <f t="shared" si="6"/>
        <v>9</v>
      </c>
      <c r="Z6" s="11">
        <f t="shared" si="7"/>
        <v>200</v>
      </c>
      <c r="AA6" s="9">
        <v>3</v>
      </c>
      <c r="AB6" s="43">
        <v>100</v>
      </c>
      <c r="AC6" s="9">
        <v>4</v>
      </c>
      <c r="AD6" s="44">
        <v>100</v>
      </c>
      <c r="AE6" s="12">
        <f t="shared" si="8"/>
        <v>7</v>
      </c>
      <c r="AF6" s="11">
        <f t="shared" si="9"/>
        <v>200</v>
      </c>
      <c r="AG6" s="13">
        <f t="shared" si="10"/>
        <v>49</v>
      </c>
      <c r="AH6" s="13">
        <f t="shared" si="11"/>
        <v>800</v>
      </c>
      <c r="AI6" s="23">
        <f t="shared" ref="AI6:AI34" si="12">AG6/AG$4</f>
        <v>0.875</v>
      </c>
      <c r="AJ6" s="23">
        <f t="shared" ref="AJ6:AJ34" si="13">AH6/AH$4</f>
        <v>0.8</v>
      </c>
    </row>
    <row r="7" spans="1:36" x14ac:dyDescent="0.3">
      <c r="A7" s="1" t="s">
        <v>93</v>
      </c>
      <c r="B7" s="1" t="s">
        <v>94</v>
      </c>
      <c r="C7" s="9">
        <v>8</v>
      </c>
      <c r="D7" s="43">
        <v>100</v>
      </c>
      <c r="E7" s="9">
        <v>7</v>
      </c>
      <c r="F7" s="43">
        <v>100</v>
      </c>
      <c r="G7" s="11">
        <f t="shared" si="0"/>
        <v>15</v>
      </c>
      <c r="H7" s="11">
        <f t="shared" si="1"/>
        <v>200</v>
      </c>
      <c r="I7" s="9">
        <v>9</v>
      </c>
      <c r="J7" s="44">
        <v>100</v>
      </c>
      <c r="K7" s="9">
        <v>4</v>
      </c>
      <c r="L7" s="43">
        <v>100</v>
      </c>
      <c r="M7" s="11">
        <f t="shared" si="2"/>
        <v>13</v>
      </c>
      <c r="N7" s="11">
        <f t="shared" si="3"/>
        <v>200</v>
      </c>
      <c r="O7" s="9">
        <v>7</v>
      </c>
      <c r="P7" s="43">
        <v>100</v>
      </c>
      <c r="Q7" s="9">
        <v>5</v>
      </c>
      <c r="R7" s="43">
        <v>100</v>
      </c>
      <c r="S7" s="12">
        <f t="shared" si="4"/>
        <v>12</v>
      </c>
      <c r="T7" s="11">
        <f t="shared" si="5"/>
        <v>200</v>
      </c>
      <c r="U7" s="9">
        <v>5</v>
      </c>
      <c r="V7" s="43">
        <v>100</v>
      </c>
      <c r="W7" s="9">
        <v>4</v>
      </c>
      <c r="X7" s="43">
        <v>100</v>
      </c>
      <c r="Y7" s="12">
        <f t="shared" si="6"/>
        <v>9</v>
      </c>
      <c r="Z7" s="11">
        <f t="shared" si="7"/>
        <v>200</v>
      </c>
      <c r="AA7" s="9">
        <v>3</v>
      </c>
      <c r="AB7" s="43">
        <v>100</v>
      </c>
      <c r="AC7" s="9">
        <v>4</v>
      </c>
      <c r="AD7" s="44">
        <v>100</v>
      </c>
      <c r="AE7" s="12">
        <f t="shared" si="8"/>
        <v>7</v>
      </c>
      <c r="AF7" s="11">
        <f t="shared" si="9"/>
        <v>200</v>
      </c>
      <c r="AG7" s="13">
        <f t="shared" si="10"/>
        <v>49</v>
      </c>
      <c r="AH7" s="13">
        <f t="shared" si="11"/>
        <v>800</v>
      </c>
      <c r="AI7" s="23">
        <f t="shared" si="12"/>
        <v>0.875</v>
      </c>
      <c r="AJ7" s="23">
        <f t="shared" si="13"/>
        <v>0.8</v>
      </c>
    </row>
    <row r="8" spans="1:36" x14ac:dyDescent="0.3">
      <c r="A8" s="1" t="s">
        <v>95</v>
      </c>
      <c r="B8" s="1" t="s">
        <v>96</v>
      </c>
      <c r="C8" s="9">
        <v>8</v>
      </c>
      <c r="D8" s="43">
        <v>100</v>
      </c>
      <c r="E8" s="9">
        <v>7</v>
      </c>
      <c r="F8" s="43">
        <v>100</v>
      </c>
      <c r="G8" s="11">
        <f t="shared" si="0"/>
        <v>15</v>
      </c>
      <c r="H8" s="11">
        <f t="shared" si="1"/>
        <v>200</v>
      </c>
      <c r="I8" s="9">
        <v>9</v>
      </c>
      <c r="J8" s="44">
        <v>100</v>
      </c>
      <c r="K8" s="9">
        <v>4</v>
      </c>
      <c r="L8" s="43">
        <v>100</v>
      </c>
      <c r="M8" s="11">
        <f t="shared" si="2"/>
        <v>13</v>
      </c>
      <c r="N8" s="11">
        <f t="shared" si="3"/>
        <v>200</v>
      </c>
      <c r="O8" s="9">
        <v>7</v>
      </c>
      <c r="P8" s="43">
        <v>100</v>
      </c>
      <c r="Q8" s="9">
        <v>5</v>
      </c>
      <c r="R8" s="43">
        <v>100</v>
      </c>
      <c r="S8" s="12">
        <f t="shared" si="4"/>
        <v>12</v>
      </c>
      <c r="T8" s="11">
        <f t="shared" si="5"/>
        <v>200</v>
      </c>
      <c r="U8" s="9">
        <v>5</v>
      </c>
      <c r="V8" s="43">
        <v>100</v>
      </c>
      <c r="W8" s="9">
        <v>4</v>
      </c>
      <c r="X8" s="43">
        <v>100</v>
      </c>
      <c r="Y8" s="12">
        <f t="shared" si="6"/>
        <v>9</v>
      </c>
      <c r="Z8" s="11">
        <f t="shared" si="7"/>
        <v>200</v>
      </c>
      <c r="AA8" s="9">
        <v>3</v>
      </c>
      <c r="AB8" s="43">
        <v>100</v>
      </c>
      <c r="AC8" s="9">
        <v>4</v>
      </c>
      <c r="AD8" s="44">
        <v>100</v>
      </c>
      <c r="AE8" s="12">
        <f t="shared" si="8"/>
        <v>7</v>
      </c>
      <c r="AF8" s="11">
        <f t="shared" si="9"/>
        <v>200</v>
      </c>
      <c r="AG8" s="13">
        <f t="shared" si="10"/>
        <v>49</v>
      </c>
      <c r="AH8" s="13">
        <f t="shared" si="11"/>
        <v>800</v>
      </c>
      <c r="AI8" s="23">
        <f t="shared" si="12"/>
        <v>0.875</v>
      </c>
      <c r="AJ8" s="23">
        <f t="shared" si="13"/>
        <v>0.8</v>
      </c>
    </row>
    <row r="9" spans="1:36" x14ac:dyDescent="0.3">
      <c r="A9" s="1" t="s">
        <v>97</v>
      </c>
      <c r="B9" s="1" t="s">
        <v>98</v>
      </c>
      <c r="C9" s="9">
        <v>8</v>
      </c>
      <c r="D9" s="43">
        <v>100</v>
      </c>
      <c r="E9" s="9">
        <v>7</v>
      </c>
      <c r="F9" s="43">
        <v>100</v>
      </c>
      <c r="G9" s="11">
        <f t="shared" si="0"/>
        <v>15</v>
      </c>
      <c r="H9" s="11">
        <f t="shared" si="1"/>
        <v>200</v>
      </c>
      <c r="I9" s="9">
        <v>9</v>
      </c>
      <c r="J9" s="44">
        <v>100</v>
      </c>
      <c r="K9" s="9">
        <v>4</v>
      </c>
      <c r="L9" s="43">
        <v>100</v>
      </c>
      <c r="M9" s="11">
        <f t="shared" si="2"/>
        <v>13</v>
      </c>
      <c r="N9" s="11">
        <f t="shared" si="3"/>
        <v>200</v>
      </c>
      <c r="O9" s="9">
        <v>7</v>
      </c>
      <c r="P9" s="43">
        <v>100</v>
      </c>
      <c r="Q9" s="9">
        <v>5</v>
      </c>
      <c r="R9" s="43">
        <v>100</v>
      </c>
      <c r="S9" s="12">
        <f t="shared" si="4"/>
        <v>12</v>
      </c>
      <c r="T9" s="11">
        <f t="shared" si="5"/>
        <v>200</v>
      </c>
      <c r="U9" s="9">
        <v>5</v>
      </c>
      <c r="V9" s="43">
        <v>100</v>
      </c>
      <c r="W9" s="9">
        <v>4</v>
      </c>
      <c r="X9" s="43">
        <v>100</v>
      </c>
      <c r="Y9" s="12">
        <f t="shared" si="6"/>
        <v>9</v>
      </c>
      <c r="Z9" s="11">
        <f t="shared" si="7"/>
        <v>200</v>
      </c>
      <c r="AA9" s="9">
        <v>3</v>
      </c>
      <c r="AB9" s="43">
        <v>100</v>
      </c>
      <c r="AC9" s="9">
        <v>4</v>
      </c>
      <c r="AD9" s="44">
        <v>100</v>
      </c>
      <c r="AE9" s="12">
        <f t="shared" si="8"/>
        <v>7</v>
      </c>
      <c r="AF9" s="11">
        <f t="shared" si="9"/>
        <v>200</v>
      </c>
      <c r="AG9" s="13">
        <f t="shared" si="10"/>
        <v>49</v>
      </c>
      <c r="AH9" s="13">
        <f t="shared" si="11"/>
        <v>800</v>
      </c>
      <c r="AI9" s="23">
        <f t="shared" si="12"/>
        <v>0.875</v>
      </c>
      <c r="AJ9" s="23">
        <f t="shared" si="13"/>
        <v>0.8</v>
      </c>
    </row>
    <row r="10" spans="1:36" x14ac:dyDescent="0.3">
      <c r="A10" s="1" t="s">
        <v>99</v>
      </c>
      <c r="B10" s="1" t="s">
        <v>100</v>
      </c>
      <c r="C10" s="9">
        <v>8</v>
      </c>
      <c r="D10" s="43">
        <v>100</v>
      </c>
      <c r="E10" s="9">
        <v>7</v>
      </c>
      <c r="F10" s="43">
        <v>100</v>
      </c>
      <c r="G10" s="11">
        <f t="shared" si="0"/>
        <v>15</v>
      </c>
      <c r="H10" s="11">
        <f t="shared" si="1"/>
        <v>200</v>
      </c>
      <c r="I10" s="9">
        <v>9</v>
      </c>
      <c r="J10" s="44">
        <v>100</v>
      </c>
      <c r="K10" s="9">
        <v>4</v>
      </c>
      <c r="L10" s="43">
        <v>100</v>
      </c>
      <c r="M10" s="11">
        <f t="shared" si="2"/>
        <v>13</v>
      </c>
      <c r="N10" s="11">
        <f t="shared" si="3"/>
        <v>200</v>
      </c>
      <c r="O10" s="9">
        <v>7</v>
      </c>
      <c r="P10" s="43">
        <v>100</v>
      </c>
      <c r="Q10" s="9">
        <v>5</v>
      </c>
      <c r="R10" s="43">
        <v>100</v>
      </c>
      <c r="S10" s="12">
        <f t="shared" si="4"/>
        <v>12</v>
      </c>
      <c r="T10" s="11">
        <f t="shared" si="5"/>
        <v>200</v>
      </c>
      <c r="U10" s="9">
        <v>5</v>
      </c>
      <c r="V10" s="43">
        <v>100</v>
      </c>
      <c r="W10" s="9">
        <v>4</v>
      </c>
      <c r="X10" s="43">
        <v>100</v>
      </c>
      <c r="Y10" s="12">
        <f t="shared" si="6"/>
        <v>9</v>
      </c>
      <c r="Z10" s="11">
        <f t="shared" si="7"/>
        <v>200</v>
      </c>
      <c r="AA10" s="9">
        <v>3</v>
      </c>
      <c r="AB10" s="43">
        <v>100</v>
      </c>
      <c r="AC10" s="9">
        <v>4</v>
      </c>
      <c r="AD10" s="44">
        <v>100</v>
      </c>
      <c r="AE10" s="12">
        <f t="shared" si="8"/>
        <v>7</v>
      </c>
      <c r="AF10" s="11">
        <f t="shared" si="9"/>
        <v>200</v>
      </c>
      <c r="AG10" s="13">
        <f t="shared" si="10"/>
        <v>49</v>
      </c>
      <c r="AH10" s="13">
        <f t="shared" si="11"/>
        <v>800</v>
      </c>
      <c r="AI10" s="23">
        <f t="shared" si="12"/>
        <v>0.875</v>
      </c>
      <c r="AJ10" s="23">
        <f t="shared" si="13"/>
        <v>0.8</v>
      </c>
    </row>
    <row r="11" spans="1:36" x14ac:dyDescent="0.3">
      <c r="A11" s="1" t="s">
        <v>101</v>
      </c>
      <c r="B11" s="1" t="s">
        <v>102</v>
      </c>
      <c r="C11" s="9">
        <v>8</v>
      </c>
      <c r="D11" s="43">
        <v>100</v>
      </c>
      <c r="E11" s="9">
        <v>7</v>
      </c>
      <c r="F11" s="43">
        <v>100</v>
      </c>
      <c r="G11" s="11">
        <f t="shared" si="0"/>
        <v>15</v>
      </c>
      <c r="H11" s="11">
        <f t="shared" si="1"/>
        <v>200</v>
      </c>
      <c r="I11" s="9">
        <v>9</v>
      </c>
      <c r="J11" s="44">
        <v>100</v>
      </c>
      <c r="K11" s="9">
        <v>4</v>
      </c>
      <c r="L11" s="43">
        <v>100</v>
      </c>
      <c r="M11" s="11">
        <f t="shared" si="2"/>
        <v>13</v>
      </c>
      <c r="N11" s="11">
        <f t="shared" si="3"/>
        <v>200</v>
      </c>
      <c r="O11" s="9">
        <v>7</v>
      </c>
      <c r="P11" s="43">
        <v>100</v>
      </c>
      <c r="Q11" s="9">
        <v>5</v>
      </c>
      <c r="R11" s="43">
        <v>100</v>
      </c>
      <c r="S11" s="12">
        <f t="shared" si="4"/>
        <v>12</v>
      </c>
      <c r="T11" s="11">
        <f t="shared" si="5"/>
        <v>200</v>
      </c>
      <c r="U11" s="9">
        <v>5</v>
      </c>
      <c r="V11" s="43">
        <v>100</v>
      </c>
      <c r="W11" s="9">
        <v>4</v>
      </c>
      <c r="X11" s="43">
        <v>100</v>
      </c>
      <c r="Y11" s="12">
        <f t="shared" si="6"/>
        <v>9</v>
      </c>
      <c r="Z11" s="11">
        <f t="shared" si="7"/>
        <v>200</v>
      </c>
      <c r="AA11" s="9">
        <v>3</v>
      </c>
      <c r="AB11" s="43">
        <v>100</v>
      </c>
      <c r="AC11" s="9">
        <v>4</v>
      </c>
      <c r="AD11" s="44">
        <v>100</v>
      </c>
      <c r="AE11" s="12">
        <f t="shared" si="8"/>
        <v>7</v>
      </c>
      <c r="AF11" s="11">
        <f t="shared" si="9"/>
        <v>200</v>
      </c>
      <c r="AG11" s="13">
        <f t="shared" si="10"/>
        <v>49</v>
      </c>
      <c r="AH11" s="13">
        <f t="shared" si="11"/>
        <v>800</v>
      </c>
      <c r="AI11" s="23">
        <f t="shared" si="12"/>
        <v>0.875</v>
      </c>
      <c r="AJ11" s="23">
        <f t="shared" si="13"/>
        <v>0.8</v>
      </c>
    </row>
    <row r="12" spans="1:36" x14ac:dyDescent="0.3">
      <c r="A12" s="1" t="s">
        <v>103</v>
      </c>
      <c r="B12" s="1" t="s">
        <v>104</v>
      </c>
      <c r="C12" s="9">
        <v>8</v>
      </c>
      <c r="D12" s="43">
        <v>100</v>
      </c>
      <c r="E12" s="9">
        <v>7</v>
      </c>
      <c r="F12" s="45">
        <v>91.67</v>
      </c>
      <c r="G12" s="11">
        <f t="shared" si="0"/>
        <v>15</v>
      </c>
      <c r="H12" s="11">
        <f t="shared" si="1"/>
        <v>191.67000000000002</v>
      </c>
      <c r="I12" s="9">
        <v>9</v>
      </c>
      <c r="J12" s="44">
        <v>100</v>
      </c>
      <c r="K12" s="9">
        <v>4</v>
      </c>
      <c r="L12" s="43">
        <v>100</v>
      </c>
      <c r="M12" s="11">
        <f t="shared" si="2"/>
        <v>13</v>
      </c>
      <c r="N12" s="11">
        <f t="shared" si="3"/>
        <v>200</v>
      </c>
      <c r="O12" s="9">
        <v>7</v>
      </c>
      <c r="P12" s="43">
        <v>100</v>
      </c>
      <c r="Q12" s="9">
        <v>5</v>
      </c>
      <c r="R12" s="43">
        <v>100</v>
      </c>
      <c r="S12" s="12">
        <f t="shared" si="4"/>
        <v>12</v>
      </c>
      <c r="T12" s="11">
        <f t="shared" si="5"/>
        <v>200</v>
      </c>
      <c r="U12" s="9">
        <v>5</v>
      </c>
      <c r="V12" s="43">
        <v>100</v>
      </c>
      <c r="W12" s="9">
        <v>4</v>
      </c>
      <c r="X12" s="43">
        <v>100</v>
      </c>
      <c r="Y12" s="12">
        <f t="shared" si="6"/>
        <v>9</v>
      </c>
      <c r="Z12" s="11">
        <f t="shared" si="7"/>
        <v>200</v>
      </c>
      <c r="AA12" s="9">
        <v>3</v>
      </c>
      <c r="AB12" s="43">
        <v>100</v>
      </c>
      <c r="AC12" s="9">
        <v>4</v>
      </c>
      <c r="AD12" s="44">
        <v>100</v>
      </c>
      <c r="AE12" s="12">
        <f t="shared" si="8"/>
        <v>7</v>
      </c>
      <c r="AF12" s="11">
        <f t="shared" si="9"/>
        <v>200</v>
      </c>
      <c r="AG12" s="13">
        <f t="shared" si="10"/>
        <v>49</v>
      </c>
      <c r="AH12" s="13">
        <f t="shared" si="11"/>
        <v>791.67000000000007</v>
      </c>
      <c r="AI12" s="23">
        <f t="shared" si="12"/>
        <v>0.875</v>
      </c>
      <c r="AJ12" s="23">
        <f t="shared" si="13"/>
        <v>0.7916700000000001</v>
      </c>
    </row>
    <row r="13" spans="1:36" x14ac:dyDescent="0.3">
      <c r="A13" s="1" t="s">
        <v>105</v>
      </c>
      <c r="B13" s="1" t="s">
        <v>106</v>
      </c>
      <c r="C13" s="9"/>
      <c r="D13" s="43"/>
      <c r="E13" s="9"/>
      <c r="F13" s="43"/>
      <c r="G13" s="11">
        <f t="shared" si="0"/>
        <v>0</v>
      </c>
      <c r="H13" s="11">
        <f t="shared" si="1"/>
        <v>0</v>
      </c>
      <c r="I13" s="9"/>
      <c r="J13" s="44"/>
      <c r="K13" s="9"/>
      <c r="L13" s="43"/>
      <c r="M13" s="11">
        <f t="shared" si="2"/>
        <v>0</v>
      </c>
      <c r="N13" s="11">
        <f t="shared" si="3"/>
        <v>0</v>
      </c>
      <c r="O13" s="9"/>
      <c r="P13" s="43"/>
      <c r="Q13" s="9"/>
      <c r="R13" s="43"/>
      <c r="S13" s="12">
        <f t="shared" si="4"/>
        <v>0</v>
      </c>
      <c r="T13" s="11">
        <f t="shared" si="5"/>
        <v>0</v>
      </c>
      <c r="U13" s="9"/>
      <c r="V13" s="43"/>
      <c r="W13" s="9"/>
      <c r="X13" s="43"/>
      <c r="Y13" s="12">
        <f t="shared" si="6"/>
        <v>0</v>
      </c>
      <c r="Z13" s="11">
        <f t="shared" si="7"/>
        <v>0</v>
      </c>
      <c r="AA13" s="9"/>
      <c r="AB13" s="43"/>
      <c r="AC13" s="9"/>
      <c r="AD13" s="44"/>
      <c r="AE13" s="12">
        <f t="shared" si="8"/>
        <v>0</v>
      </c>
      <c r="AF13" s="11">
        <f t="shared" si="9"/>
        <v>0</v>
      </c>
      <c r="AG13" s="13">
        <f t="shared" si="10"/>
        <v>0</v>
      </c>
      <c r="AH13" s="13">
        <f t="shared" si="11"/>
        <v>0</v>
      </c>
      <c r="AI13" s="23">
        <f t="shared" si="12"/>
        <v>0</v>
      </c>
      <c r="AJ13" s="23">
        <f t="shared" si="13"/>
        <v>0</v>
      </c>
    </row>
    <row r="14" spans="1:36" x14ac:dyDescent="0.3">
      <c r="A14" s="1" t="s">
        <v>107</v>
      </c>
      <c r="B14" s="1" t="s">
        <v>108</v>
      </c>
      <c r="C14" s="9">
        <v>8</v>
      </c>
      <c r="D14" s="43">
        <v>100</v>
      </c>
      <c r="E14" s="9">
        <v>7</v>
      </c>
      <c r="F14" s="43">
        <v>100</v>
      </c>
      <c r="G14" s="11">
        <f t="shared" si="0"/>
        <v>15</v>
      </c>
      <c r="H14" s="11">
        <f t="shared" si="1"/>
        <v>200</v>
      </c>
      <c r="I14" s="9">
        <v>9</v>
      </c>
      <c r="J14" s="44">
        <v>100</v>
      </c>
      <c r="K14" s="9">
        <v>4</v>
      </c>
      <c r="L14" s="43">
        <v>100</v>
      </c>
      <c r="M14" s="11">
        <f t="shared" si="2"/>
        <v>13</v>
      </c>
      <c r="N14" s="11">
        <f t="shared" si="3"/>
        <v>200</v>
      </c>
      <c r="O14" s="9">
        <v>7</v>
      </c>
      <c r="P14" s="43">
        <v>100</v>
      </c>
      <c r="Q14" s="9">
        <v>5</v>
      </c>
      <c r="R14" s="43">
        <v>100</v>
      </c>
      <c r="S14" s="12">
        <f t="shared" si="4"/>
        <v>12</v>
      </c>
      <c r="T14" s="11">
        <f t="shared" si="5"/>
        <v>200</v>
      </c>
      <c r="U14" s="9">
        <v>5</v>
      </c>
      <c r="V14" s="43">
        <v>100</v>
      </c>
      <c r="W14" s="9">
        <v>4</v>
      </c>
      <c r="X14" s="43">
        <v>100</v>
      </c>
      <c r="Y14" s="12">
        <f t="shared" si="6"/>
        <v>9</v>
      </c>
      <c r="Z14" s="11">
        <f t="shared" si="7"/>
        <v>200</v>
      </c>
      <c r="AA14" s="9">
        <v>3</v>
      </c>
      <c r="AB14" s="43">
        <v>100</v>
      </c>
      <c r="AC14" s="9">
        <v>4</v>
      </c>
      <c r="AD14" s="44">
        <v>100</v>
      </c>
      <c r="AE14" s="12">
        <f t="shared" si="8"/>
        <v>7</v>
      </c>
      <c r="AF14" s="11">
        <f t="shared" si="9"/>
        <v>200</v>
      </c>
      <c r="AG14" s="13">
        <f t="shared" si="10"/>
        <v>49</v>
      </c>
      <c r="AH14" s="13">
        <f t="shared" si="11"/>
        <v>800</v>
      </c>
      <c r="AI14" s="23">
        <f t="shared" si="12"/>
        <v>0.875</v>
      </c>
      <c r="AJ14" s="23">
        <f t="shared" si="13"/>
        <v>0.8</v>
      </c>
    </row>
    <row r="15" spans="1:36" ht="15" customHeight="1" x14ac:dyDescent="0.3">
      <c r="A15" s="1" t="s">
        <v>109</v>
      </c>
      <c r="B15" s="1" t="s">
        <v>110</v>
      </c>
      <c r="C15" s="9">
        <v>8</v>
      </c>
      <c r="D15" s="43">
        <v>100</v>
      </c>
      <c r="E15" s="9">
        <v>7</v>
      </c>
      <c r="F15" s="43">
        <v>100</v>
      </c>
      <c r="G15" s="11">
        <f t="shared" si="0"/>
        <v>15</v>
      </c>
      <c r="H15" s="11">
        <f t="shared" si="1"/>
        <v>200</v>
      </c>
      <c r="I15" s="9">
        <v>9</v>
      </c>
      <c r="J15" s="44">
        <v>100</v>
      </c>
      <c r="K15" s="9">
        <v>4</v>
      </c>
      <c r="L15" s="43">
        <v>100</v>
      </c>
      <c r="M15" s="11">
        <f t="shared" si="2"/>
        <v>13</v>
      </c>
      <c r="N15" s="11">
        <f t="shared" si="3"/>
        <v>200</v>
      </c>
      <c r="O15" s="9">
        <v>7</v>
      </c>
      <c r="P15" s="43">
        <v>100</v>
      </c>
      <c r="Q15" s="9">
        <v>5</v>
      </c>
      <c r="R15" s="43">
        <v>100</v>
      </c>
      <c r="S15" s="12">
        <f t="shared" si="4"/>
        <v>12</v>
      </c>
      <c r="T15" s="11">
        <f t="shared" si="5"/>
        <v>200</v>
      </c>
      <c r="U15" s="9">
        <v>5</v>
      </c>
      <c r="V15" s="43">
        <v>100</v>
      </c>
      <c r="W15" s="9">
        <v>4</v>
      </c>
      <c r="X15" s="43">
        <v>100</v>
      </c>
      <c r="Y15" s="12">
        <f t="shared" si="6"/>
        <v>9</v>
      </c>
      <c r="Z15" s="11">
        <f t="shared" si="7"/>
        <v>200</v>
      </c>
      <c r="AA15" s="9">
        <v>3</v>
      </c>
      <c r="AB15" s="43">
        <v>100</v>
      </c>
      <c r="AC15" s="9">
        <v>4</v>
      </c>
      <c r="AD15" s="44">
        <v>100</v>
      </c>
      <c r="AE15" s="12">
        <f t="shared" si="8"/>
        <v>7</v>
      </c>
      <c r="AF15" s="11">
        <f t="shared" si="9"/>
        <v>200</v>
      </c>
      <c r="AG15" s="13">
        <f t="shared" si="10"/>
        <v>49</v>
      </c>
      <c r="AH15" s="13">
        <f t="shared" si="11"/>
        <v>800</v>
      </c>
      <c r="AI15" s="23">
        <f t="shared" si="12"/>
        <v>0.875</v>
      </c>
      <c r="AJ15" s="23">
        <f t="shared" si="13"/>
        <v>0.8</v>
      </c>
    </row>
    <row r="16" spans="1:36" x14ac:dyDescent="0.3">
      <c r="A16" s="1" t="s">
        <v>111</v>
      </c>
      <c r="B16" s="1" t="s">
        <v>112</v>
      </c>
      <c r="C16" s="9">
        <v>8</v>
      </c>
      <c r="D16" s="43">
        <v>100</v>
      </c>
      <c r="E16" s="9">
        <v>7</v>
      </c>
      <c r="F16" s="43">
        <v>100</v>
      </c>
      <c r="G16" s="11">
        <f t="shared" si="0"/>
        <v>15</v>
      </c>
      <c r="H16" s="11">
        <f t="shared" si="1"/>
        <v>200</v>
      </c>
      <c r="I16" s="9">
        <v>9</v>
      </c>
      <c r="J16" s="44">
        <v>100</v>
      </c>
      <c r="K16" s="9">
        <v>4</v>
      </c>
      <c r="L16" s="43">
        <v>100</v>
      </c>
      <c r="M16" s="11">
        <f t="shared" si="2"/>
        <v>13</v>
      </c>
      <c r="N16" s="11">
        <f t="shared" si="3"/>
        <v>200</v>
      </c>
      <c r="O16" s="9">
        <v>7</v>
      </c>
      <c r="P16" s="43">
        <v>100</v>
      </c>
      <c r="Q16" s="9">
        <v>5</v>
      </c>
      <c r="R16" s="43">
        <v>100</v>
      </c>
      <c r="S16" s="12">
        <f t="shared" si="4"/>
        <v>12</v>
      </c>
      <c r="T16" s="11">
        <f t="shared" si="5"/>
        <v>200</v>
      </c>
      <c r="U16" s="9">
        <v>5</v>
      </c>
      <c r="V16" s="43">
        <v>100</v>
      </c>
      <c r="W16" s="9">
        <v>4</v>
      </c>
      <c r="X16" s="43">
        <v>100</v>
      </c>
      <c r="Y16" s="12">
        <f t="shared" si="6"/>
        <v>9</v>
      </c>
      <c r="Z16" s="11">
        <f t="shared" si="7"/>
        <v>200</v>
      </c>
      <c r="AA16" s="9">
        <v>3</v>
      </c>
      <c r="AB16" s="43">
        <v>100</v>
      </c>
      <c r="AC16" s="9">
        <v>4</v>
      </c>
      <c r="AD16" s="44">
        <v>100</v>
      </c>
      <c r="AE16" s="12">
        <f t="shared" si="8"/>
        <v>7</v>
      </c>
      <c r="AF16" s="11">
        <f t="shared" si="9"/>
        <v>200</v>
      </c>
      <c r="AG16" s="13">
        <f t="shared" si="10"/>
        <v>49</v>
      </c>
      <c r="AH16" s="13">
        <f t="shared" si="11"/>
        <v>800</v>
      </c>
      <c r="AI16" s="23">
        <f t="shared" si="12"/>
        <v>0.875</v>
      </c>
      <c r="AJ16" s="23">
        <f t="shared" si="13"/>
        <v>0.8</v>
      </c>
    </row>
    <row r="17" spans="1:36" x14ac:dyDescent="0.3">
      <c r="A17" s="1" t="s">
        <v>113</v>
      </c>
      <c r="B17" s="1" t="s">
        <v>114</v>
      </c>
      <c r="C17" s="9">
        <v>8</v>
      </c>
      <c r="D17" s="43">
        <v>100</v>
      </c>
      <c r="E17" s="9">
        <v>7</v>
      </c>
      <c r="F17" s="43">
        <v>100</v>
      </c>
      <c r="G17" s="11">
        <f t="shared" si="0"/>
        <v>15</v>
      </c>
      <c r="H17" s="11">
        <f t="shared" si="1"/>
        <v>200</v>
      </c>
      <c r="I17" s="9">
        <v>9</v>
      </c>
      <c r="J17" s="44">
        <v>100</v>
      </c>
      <c r="K17" s="9">
        <v>4</v>
      </c>
      <c r="L17" s="43">
        <v>100</v>
      </c>
      <c r="M17" s="11">
        <f t="shared" si="2"/>
        <v>13</v>
      </c>
      <c r="N17" s="11">
        <f t="shared" si="3"/>
        <v>200</v>
      </c>
      <c r="O17" s="9">
        <v>7</v>
      </c>
      <c r="P17" s="43">
        <v>100</v>
      </c>
      <c r="Q17" s="9">
        <v>5</v>
      </c>
      <c r="R17" s="43">
        <v>100</v>
      </c>
      <c r="S17" s="12">
        <f t="shared" si="4"/>
        <v>12</v>
      </c>
      <c r="T17" s="11">
        <f t="shared" si="5"/>
        <v>200</v>
      </c>
      <c r="U17" s="9">
        <v>5</v>
      </c>
      <c r="V17" s="43">
        <v>100</v>
      </c>
      <c r="W17" s="9">
        <v>4</v>
      </c>
      <c r="X17" s="43">
        <v>100</v>
      </c>
      <c r="Y17" s="12">
        <f t="shared" si="6"/>
        <v>9</v>
      </c>
      <c r="Z17" s="11">
        <f t="shared" si="7"/>
        <v>200</v>
      </c>
      <c r="AA17" s="9">
        <v>3</v>
      </c>
      <c r="AB17" s="43">
        <v>100</v>
      </c>
      <c r="AC17" s="9">
        <v>4</v>
      </c>
      <c r="AD17" s="44">
        <v>100</v>
      </c>
      <c r="AE17" s="12">
        <f t="shared" si="8"/>
        <v>7</v>
      </c>
      <c r="AF17" s="11">
        <f t="shared" si="9"/>
        <v>200</v>
      </c>
      <c r="AG17" s="13">
        <f t="shared" si="10"/>
        <v>49</v>
      </c>
      <c r="AH17" s="13">
        <f t="shared" si="11"/>
        <v>800</v>
      </c>
      <c r="AI17" s="23">
        <f t="shared" si="12"/>
        <v>0.875</v>
      </c>
      <c r="AJ17" s="23">
        <f t="shared" si="13"/>
        <v>0.8</v>
      </c>
    </row>
    <row r="18" spans="1:36" x14ac:dyDescent="0.3">
      <c r="A18" s="1" t="s">
        <v>115</v>
      </c>
      <c r="B18" s="1" t="s">
        <v>116</v>
      </c>
      <c r="C18" s="9">
        <v>8</v>
      </c>
      <c r="D18" s="43">
        <v>100</v>
      </c>
      <c r="E18" s="9">
        <v>7</v>
      </c>
      <c r="F18" s="43">
        <v>100</v>
      </c>
      <c r="G18" s="11">
        <f t="shared" si="0"/>
        <v>15</v>
      </c>
      <c r="H18" s="11">
        <f t="shared" si="1"/>
        <v>200</v>
      </c>
      <c r="I18" s="9">
        <v>9</v>
      </c>
      <c r="J18" s="44">
        <v>100</v>
      </c>
      <c r="K18" s="9">
        <v>4</v>
      </c>
      <c r="L18" s="43">
        <v>100</v>
      </c>
      <c r="M18" s="11">
        <f t="shared" si="2"/>
        <v>13</v>
      </c>
      <c r="N18" s="11">
        <f t="shared" si="3"/>
        <v>200</v>
      </c>
      <c r="O18" s="9">
        <v>7</v>
      </c>
      <c r="P18" s="43">
        <v>100</v>
      </c>
      <c r="Q18" s="9">
        <v>5</v>
      </c>
      <c r="R18" s="43">
        <v>100</v>
      </c>
      <c r="S18" s="12">
        <f t="shared" si="4"/>
        <v>12</v>
      </c>
      <c r="T18" s="11">
        <f t="shared" si="5"/>
        <v>200</v>
      </c>
      <c r="U18" s="9">
        <v>5</v>
      </c>
      <c r="V18" s="43">
        <v>100</v>
      </c>
      <c r="W18" s="9">
        <v>4</v>
      </c>
      <c r="X18" s="43">
        <v>100</v>
      </c>
      <c r="Y18" s="12">
        <f t="shared" si="6"/>
        <v>9</v>
      </c>
      <c r="Z18" s="11">
        <f t="shared" si="7"/>
        <v>200</v>
      </c>
      <c r="AA18" s="9">
        <v>3</v>
      </c>
      <c r="AB18" s="43">
        <v>100</v>
      </c>
      <c r="AC18" s="9">
        <v>4</v>
      </c>
      <c r="AD18" s="44">
        <v>100</v>
      </c>
      <c r="AE18" s="12">
        <f t="shared" si="8"/>
        <v>7</v>
      </c>
      <c r="AF18" s="11">
        <f t="shared" si="9"/>
        <v>200</v>
      </c>
      <c r="AG18" s="13">
        <f t="shared" si="10"/>
        <v>49</v>
      </c>
      <c r="AH18" s="13">
        <f t="shared" si="11"/>
        <v>800</v>
      </c>
      <c r="AI18" s="23">
        <f t="shared" si="12"/>
        <v>0.875</v>
      </c>
      <c r="AJ18" s="23">
        <f t="shared" si="13"/>
        <v>0.8</v>
      </c>
    </row>
    <row r="19" spans="1:36" x14ac:dyDescent="0.3">
      <c r="A19" s="1" t="s">
        <v>117</v>
      </c>
      <c r="B19" s="1" t="s">
        <v>118</v>
      </c>
      <c r="C19" s="9">
        <v>8</v>
      </c>
      <c r="D19" s="43">
        <v>100</v>
      </c>
      <c r="E19" s="9">
        <v>7</v>
      </c>
      <c r="F19" s="43">
        <v>100</v>
      </c>
      <c r="G19" s="11">
        <f t="shared" si="0"/>
        <v>15</v>
      </c>
      <c r="H19" s="11">
        <f t="shared" si="1"/>
        <v>200</v>
      </c>
      <c r="I19" s="9">
        <v>9</v>
      </c>
      <c r="J19" s="44">
        <v>100</v>
      </c>
      <c r="K19" s="9">
        <v>4</v>
      </c>
      <c r="L19" s="43">
        <v>100</v>
      </c>
      <c r="M19" s="11">
        <f t="shared" si="2"/>
        <v>13</v>
      </c>
      <c r="N19" s="11">
        <f t="shared" si="3"/>
        <v>200</v>
      </c>
      <c r="O19" s="9">
        <v>7</v>
      </c>
      <c r="P19" s="43">
        <v>100</v>
      </c>
      <c r="Q19" s="9">
        <v>5</v>
      </c>
      <c r="R19" s="43">
        <v>100</v>
      </c>
      <c r="S19" s="12">
        <f t="shared" si="4"/>
        <v>12</v>
      </c>
      <c r="T19" s="11">
        <f t="shared" si="5"/>
        <v>200</v>
      </c>
      <c r="U19" s="9">
        <v>5</v>
      </c>
      <c r="V19" s="43">
        <v>100</v>
      </c>
      <c r="W19" s="9">
        <v>4</v>
      </c>
      <c r="X19" s="43">
        <v>100</v>
      </c>
      <c r="Y19" s="12">
        <f t="shared" si="6"/>
        <v>9</v>
      </c>
      <c r="Z19" s="11">
        <f t="shared" si="7"/>
        <v>200</v>
      </c>
      <c r="AA19" s="9">
        <v>3</v>
      </c>
      <c r="AB19" s="43">
        <v>100</v>
      </c>
      <c r="AC19" s="9">
        <v>4</v>
      </c>
      <c r="AD19" s="44">
        <v>100</v>
      </c>
      <c r="AE19" s="12">
        <f t="shared" si="8"/>
        <v>7</v>
      </c>
      <c r="AF19" s="11">
        <f t="shared" si="9"/>
        <v>200</v>
      </c>
      <c r="AG19" s="13">
        <f t="shared" si="10"/>
        <v>49</v>
      </c>
      <c r="AH19" s="13">
        <f t="shared" si="11"/>
        <v>800</v>
      </c>
      <c r="AI19" s="23">
        <f t="shared" si="12"/>
        <v>0.875</v>
      </c>
      <c r="AJ19" s="23">
        <f t="shared" si="13"/>
        <v>0.8</v>
      </c>
    </row>
    <row r="20" spans="1:36" ht="14.25" customHeight="1" x14ac:dyDescent="0.3">
      <c r="A20" s="1" t="s">
        <v>119</v>
      </c>
      <c r="B20" s="1" t="s">
        <v>120</v>
      </c>
      <c r="C20" s="9">
        <v>8</v>
      </c>
      <c r="D20" s="43">
        <v>100</v>
      </c>
      <c r="E20" s="9">
        <v>7</v>
      </c>
      <c r="F20" s="43">
        <v>100</v>
      </c>
      <c r="G20" s="11">
        <f t="shared" si="0"/>
        <v>15</v>
      </c>
      <c r="H20" s="11">
        <f t="shared" si="1"/>
        <v>200</v>
      </c>
      <c r="I20" s="9">
        <v>9</v>
      </c>
      <c r="J20" s="44">
        <v>100</v>
      </c>
      <c r="K20" s="9">
        <v>4</v>
      </c>
      <c r="L20" s="43">
        <v>100</v>
      </c>
      <c r="M20" s="11">
        <f t="shared" si="2"/>
        <v>13</v>
      </c>
      <c r="N20" s="11">
        <f t="shared" si="3"/>
        <v>200</v>
      </c>
      <c r="O20" s="9">
        <v>7</v>
      </c>
      <c r="P20" s="43">
        <v>100</v>
      </c>
      <c r="Q20" s="9">
        <v>5</v>
      </c>
      <c r="R20" s="43">
        <v>100</v>
      </c>
      <c r="S20" s="12">
        <f t="shared" si="4"/>
        <v>12</v>
      </c>
      <c r="T20" s="11">
        <f t="shared" si="5"/>
        <v>200</v>
      </c>
      <c r="U20" s="9">
        <v>5</v>
      </c>
      <c r="V20" s="43">
        <v>100</v>
      </c>
      <c r="W20" s="9">
        <v>4</v>
      </c>
      <c r="X20" s="43">
        <v>100</v>
      </c>
      <c r="Y20" s="12">
        <f t="shared" si="6"/>
        <v>9</v>
      </c>
      <c r="Z20" s="11">
        <f t="shared" si="7"/>
        <v>200</v>
      </c>
      <c r="AA20" s="9">
        <v>3</v>
      </c>
      <c r="AB20" s="43">
        <v>100</v>
      </c>
      <c r="AC20" s="9">
        <v>4</v>
      </c>
      <c r="AD20" s="44">
        <v>100</v>
      </c>
      <c r="AE20" s="12">
        <f t="shared" si="8"/>
        <v>7</v>
      </c>
      <c r="AF20" s="11">
        <f t="shared" si="9"/>
        <v>200</v>
      </c>
      <c r="AG20" s="13">
        <f t="shared" si="10"/>
        <v>49</v>
      </c>
      <c r="AH20" s="13">
        <f t="shared" si="11"/>
        <v>800</v>
      </c>
      <c r="AI20" s="23">
        <f t="shared" si="12"/>
        <v>0.875</v>
      </c>
      <c r="AJ20" s="23">
        <f t="shared" si="13"/>
        <v>0.8</v>
      </c>
    </row>
    <row r="21" spans="1:36" x14ac:dyDescent="0.3">
      <c r="A21" s="1" t="s">
        <v>121</v>
      </c>
      <c r="B21" s="1" t="s">
        <v>122</v>
      </c>
      <c r="C21" s="9">
        <v>8</v>
      </c>
      <c r="D21" s="43">
        <v>100</v>
      </c>
      <c r="E21" s="9">
        <v>7</v>
      </c>
      <c r="F21" s="43">
        <v>100</v>
      </c>
      <c r="G21" s="11">
        <f t="shared" si="0"/>
        <v>15</v>
      </c>
      <c r="H21" s="11">
        <f t="shared" si="1"/>
        <v>200</v>
      </c>
      <c r="I21" s="9">
        <v>9</v>
      </c>
      <c r="J21" s="44">
        <v>100</v>
      </c>
      <c r="K21" s="9">
        <v>4</v>
      </c>
      <c r="L21" s="43">
        <v>100</v>
      </c>
      <c r="M21" s="11">
        <f t="shared" si="2"/>
        <v>13</v>
      </c>
      <c r="N21" s="11">
        <f t="shared" si="3"/>
        <v>200</v>
      </c>
      <c r="O21" s="9">
        <v>7</v>
      </c>
      <c r="P21" s="43">
        <v>100</v>
      </c>
      <c r="Q21" s="9">
        <v>5</v>
      </c>
      <c r="R21" s="43">
        <v>100</v>
      </c>
      <c r="S21" s="12">
        <f t="shared" si="4"/>
        <v>12</v>
      </c>
      <c r="T21" s="11">
        <f t="shared" si="5"/>
        <v>200</v>
      </c>
      <c r="U21" s="9">
        <v>5</v>
      </c>
      <c r="V21" s="43">
        <v>100</v>
      </c>
      <c r="W21" s="9">
        <v>4</v>
      </c>
      <c r="X21" s="43">
        <v>100</v>
      </c>
      <c r="Y21" s="12">
        <f t="shared" si="6"/>
        <v>9</v>
      </c>
      <c r="Z21" s="11">
        <f t="shared" si="7"/>
        <v>200</v>
      </c>
      <c r="AA21" s="9">
        <v>3</v>
      </c>
      <c r="AB21" s="43">
        <v>100</v>
      </c>
      <c r="AC21" s="9">
        <v>4</v>
      </c>
      <c r="AD21" s="44">
        <v>100</v>
      </c>
      <c r="AE21" s="12">
        <f t="shared" si="8"/>
        <v>7</v>
      </c>
      <c r="AF21" s="11">
        <f t="shared" si="9"/>
        <v>200</v>
      </c>
      <c r="AG21" s="13">
        <f t="shared" si="10"/>
        <v>49</v>
      </c>
      <c r="AH21" s="13">
        <f t="shared" si="11"/>
        <v>800</v>
      </c>
      <c r="AI21" s="23">
        <f t="shared" si="12"/>
        <v>0.875</v>
      </c>
      <c r="AJ21" s="23">
        <f t="shared" si="13"/>
        <v>0.8</v>
      </c>
    </row>
    <row r="22" spans="1:36" x14ac:dyDescent="0.3">
      <c r="A22" s="1" t="s">
        <v>123</v>
      </c>
      <c r="B22" s="1" t="s">
        <v>124</v>
      </c>
      <c r="C22" s="9">
        <v>8</v>
      </c>
      <c r="D22" s="43">
        <v>100</v>
      </c>
      <c r="E22" s="9">
        <v>7</v>
      </c>
      <c r="F22" s="43">
        <v>100</v>
      </c>
      <c r="G22" s="11">
        <f t="shared" si="0"/>
        <v>15</v>
      </c>
      <c r="H22" s="11">
        <f t="shared" si="1"/>
        <v>200</v>
      </c>
      <c r="I22" s="9">
        <v>9</v>
      </c>
      <c r="J22" s="44">
        <v>100</v>
      </c>
      <c r="K22" s="9">
        <v>4</v>
      </c>
      <c r="L22" s="43">
        <v>100</v>
      </c>
      <c r="M22" s="11">
        <f t="shared" si="2"/>
        <v>13</v>
      </c>
      <c r="N22" s="11">
        <f t="shared" si="3"/>
        <v>200</v>
      </c>
      <c r="O22" s="9">
        <v>7</v>
      </c>
      <c r="P22" s="43">
        <v>100</v>
      </c>
      <c r="Q22" s="9">
        <v>5</v>
      </c>
      <c r="R22" s="43">
        <v>100</v>
      </c>
      <c r="S22" s="12">
        <f t="shared" si="4"/>
        <v>12</v>
      </c>
      <c r="T22" s="11">
        <f t="shared" si="5"/>
        <v>200</v>
      </c>
      <c r="U22" s="9">
        <v>5</v>
      </c>
      <c r="V22" s="43">
        <v>100</v>
      </c>
      <c r="W22" s="9">
        <v>4</v>
      </c>
      <c r="X22" s="43">
        <v>100</v>
      </c>
      <c r="Y22" s="12">
        <f t="shared" si="6"/>
        <v>9</v>
      </c>
      <c r="Z22" s="11">
        <f t="shared" si="7"/>
        <v>200</v>
      </c>
      <c r="AA22" s="9">
        <v>3</v>
      </c>
      <c r="AB22" s="43">
        <v>100</v>
      </c>
      <c r="AC22" s="9">
        <v>4</v>
      </c>
      <c r="AD22" s="44">
        <v>100</v>
      </c>
      <c r="AE22" s="12">
        <f t="shared" si="8"/>
        <v>7</v>
      </c>
      <c r="AF22" s="11">
        <f t="shared" si="9"/>
        <v>200</v>
      </c>
      <c r="AG22" s="13">
        <f t="shared" si="10"/>
        <v>49</v>
      </c>
      <c r="AH22" s="13">
        <f t="shared" si="11"/>
        <v>800</v>
      </c>
      <c r="AI22" s="23">
        <f t="shared" si="12"/>
        <v>0.875</v>
      </c>
      <c r="AJ22" s="23">
        <f t="shared" si="13"/>
        <v>0.8</v>
      </c>
    </row>
    <row r="23" spans="1:36" x14ac:dyDescent="0.3">
      <c r="A23" s="1" t="s">
        <v>125</v>
      </c>
      <c r="B23" s="1" t="s">
        <v>126</v>
      </c>
      <c r="C23" s="9">
        <v>8</v>
      </c>
      <c r="D23" s="43">
        <v>100</v>
      </c>
      <c r="E23" s="9">
        <v>7</v>
      </c>
      <c r="F23" s="43">
        <v>100</v>
      </c>
      <c r="G23" s="11">
        <f t="shared" si="0"/>
        <v>15</v>
      </c>
      <c r="H23" s="11">
        <f t="shared" si="1"/>
        <v>200</v>
      </c>
      <c r="I23" s="9">
        <v>9</v>
      </c>
      <c r="J23" s="44">
        <v>100</v>
      </c>
      <c r="K23" s="9">
        <v>4</v>
      </c>
      <c r="L23" s="43">
        <v>100</v>
      </c>
      <c r="M23" s="11">
        <f t="shared" si="2"/>
        <v>13</v>
      </c>
      <c r="N23" s="11">
        <f t="shared" si="3"/>
        <v>200</v>
      </c>
      <c r="O23" s="9">
        <v>7</v>
      </c>
      <c r="P23" s="43">
        <v>100</v>
      </c>
      <c r="Q23" s="9">
        <v>5</v>
      </c>
      <c r="R23" s="43">
        <v>100</v>
      </c>
      <c r="S23" s="12">
        <f t="shared" si="4"/>
        <v>12</v>
      </c>
      <c r="T23" s="11">
        <f t="shared" si="5"/>
        <v>200</v>
      </c>
      <c r="U23" s="9">
        <v>5</v>
      </c>
      <c r="V23" s="43">
        <v>100</v>
      </c>
      <c r="W23" s="9">
        <v>4</v>
      </c>
      <c r="X23" s="43">
        <v>100</v>
      </c>
      <c r="Y23" s="12">
        <f t="shared" si="6"/>
        <v>9</v>
      </c>
      <c r="Z23" s="11">
        <f t="shared" si="7"/>
        <v>200</v>
      </c>
      <c r="AA23" s="9">
        <v>3</v>
      </c>
      <c r="AB23" s="43">
        <v>100</v>
      </c>
      <c r="AC23" s="9">
        <v>4</v>
      </c>
      <c r="AD23" s="44">
        <v>100</v>
      </c>
      <c r="AE23" s="12">
        <f t="shared" si="8"/>
        <v>7</v>
      </c>
      <c r="AF23" s="11">
        <f t="shared" si="9"/>
        <v>200</v>
      </c>
      <c r="AG23" s="13">
        <f t="shared" si="10"/>
        <v>49</v>
      </c>
      <c r="AH23" s="13">
        <f t="shared" si="11"/>
        <v>800</v>
      </c>
      <c r="AI23" s="23">
        <f t="shared" si="12"/>
        <v>0.875</v>
      </c>
      <c r="AJ23" s="23">
        <f t="shared" si="13"/>
        <v>0.8</v>
      </c>
    </row>
    <row r="24" spans="1:36" x14ac:dyDescent="0.3">
      <c r="A24" s="1" t="s">
        <v>127</v>
      </c>
      <c r="B24" s="1" t="s">
        <v>128</v>
      </c>
      <c r="C24" s="9">
        <v>8</v>
      </c>
      <c r="D24" s="43">
        <v>100</v>
      </c>
      <c r="E24" s="9">
        <v>7</v>
      </c>
      <c r="F24" s="43">
        <v>100</v>
      </c>
      <c r="G24" s="11">
        <f t="shared" si="0"/>
        <v>15</v>
      </c>
      <c r="H24" s="11">
        <f t="shared" si="1"/>
        <v>200</v>
      </c>
      <c r="I24" s="9">
        <v>9</v>
      </c>
      <c r="J24" s="44">
        <v>100</v>
      </c>
      <c r="K24" s="9">
        <v>4</v>
      </c>
      <c r="L24" s="43">
        <v>100</v>
      </c>
      <c r="M24" s="11">
        <f t="shared" si="2"/>
        <v>13</v>
      </c>
      <c r="N24" s="11">
        <f t="shared" si="3"/>
        <v>200</v>
      </c>
      <c r="O24" s="9">
        <v>7</v>
      </c>
      <c r="P24" s="43">
        <v>100</v>
      </c>
      <c r="Q24" s="9">
        <v>5</v>
      </c>
      <c r="R24" s="43">
        <v>100</v>
      </c>
      <c r="S24" s="12">
        <f t="shared" si="4"/>
        <v>12</v>
      </c>
      <c r="T24" s="11">
        <f t="shared" si="5"/>
        <v>200</v>
      </c>
      <c r="U24" s="9">
        <v>5</v>
      </c>
      <c r="V24" s="43">
        <v>100</v>
      </c>
      <c r="W24" s="9">
        <v>4</v>
      </c>
      <c r="X24" s="43">
        <v>100</v>
      </c>
      <c r="Y24" s="12">
        <f t="shared" si="6"/>
        <v>9</v>
      </c>
      <c r="Z24" s="11">
        <f t="shared" si="7"/>
        <v>200</v>
      </c>
      <c r="AA24" s="9">
        <v>3</v>
      </c>
      <c r="AB24" s="43">
        <v>100</v>
      </c>
      <c r="AC24" s="9">
        <v>4</v>
      </c>
      <c r="AD24" s="44">
        <v>100</v>
      </c>
      <c r="AE24" s="12">
        <f t="shared" si="8"/>
        <v>7</v>
      </c>
      <c r="AF24" s="11">
        <f t="shared" si="9"/>
        <v>200</v>
      </c>
      <c r="AG24" s="13">
        <f t="shared" si="10"/>
        <v>49</v>
      </c>
      <c r="AH24" s="13">
        <f t="shared" si="11"/>
        <v>800</v>
      </c>
      <c r="AI24" s="23">
        <f t="shared" si="12"/>
        <v>0.875</v>
      </c>
      <c r="AJ24" s="23">
        <f t="shared" si="13"/>
        <v>0.8</v>
      </c>
    </row>
    <row r="25" spans="1:36" x14ac:dyDescent="0.3">
      <c r="A25" s="1" t="s">
        <v>129</v>
      </c>
      <c r="B25" s="1" t="s">
        <v>130</v>
      </c>
      <c r="C25" s="9">
        <v>8</v>
      </c>
      <c r="D25" s="43">
        <v>100</v>
      </c>
      <c r="E25" s="9">
        <v>7</v>
      </c>
      <c r="F25" s="43">
        <v>100</v>
      </c>
      <c r="G25" s="11">
        <f t="shared" si="0"/>
        <v>15</v>
      </c>
      <c r="H25" s="11">
        <f t="shared" si="1"/>
        <v>200</v>
      </c>
      <c r="I25" s="9">
        <v>9</v>
      </c>
      <c r="J25" s="44">
        <v>100</v>
      </c>
      <c r="K25" s="9">
        <v>4</v>
      </c>
      <c r="L25" s="43">
        <v>100</v>
      </c>
      <c r="M25" s="11">
        <f t="shared" si="2"/>
        <v>13</v>
      </c>
      <c r="N25" s="11">
        <f t="shared" si="3"/>
        <v>200</v>
      </c>
      <c r="O25" s="9">
        <v>7</v>
      </c>
      <c r="P25" s="43">
        <v>100</v>
      </c>
      <c r="Q25" s="9">
        <v>5</v>
      </c>
      <c r="R25" s="43">
        <v>100</v>
      </c>
      <c r="S25" s="12">
        <f t="shared" si="4"/>
        <v>12</v>
      </c>
      <c r="T25" s="11">
        <f t="shared" si="5"/>
        <v>200</v>
      </c>
      <c r="U25" s="9">
        <v>5</v>
      </c>
      <c r="V25" s="43">
        <v>100</v>
      </c>
      <c r="W25" s="9">
        <v>4</v>
      </c>
      <c r="X25" s="43">
        <v>100</v>
      </c>
      <c r="Y25" s="12">
        <f t="shared" si="6"/>
        <v>9</v>
      </c>
      <c r="Z25" s="11">
        <f t="shared" si="7"/>
        <v>200</v>
      </c>
      <c r="AA25" s="9">
        <v>3</v>
      </c>
      <c r="AB25" s="43">
        <v>100</v>
      </c>
      <c r="AC25" s="9">
        <v>4</v>
      </c>
      <c r="AD25" s="44">
        <v>100</v>
      </c>
      <c r="AE25" s="12">
        <f t="shared" si="8"/>
        <v>7</v>
      </c>
      <c r="AF25" s="11">
        <f t="shared" si="9"/>
        <v>200</v>
      </c>
      <c r="AG25" s="13">
        <f t="shared" si="10"/>
        <v>49</v>
      </c>
      <c r="AH25" s="13">
        <f t="shared" si="11"/>
        <v>800</v>
      </c>
      <c r="AI25" s="23">
        <f t="shared" si="12"/>
        <v>0.875</v>
      </c>
      <c r="AJ25" s="23">
        <f t="shared" si="13"/>
        <v>0.8</v>
      </c>
    </row>
    <row r="26" spans="1:36" x14ac:dyDescent="0.3">
      <c r="A26" s="1" t="s">
        <v>131</v>
      </c>
      <c r="B26" s="1" t="s">
        <v>132</v>
      </c>
      <c r="C26" s="9">
        <v>8</v>
      </c>
      <c r="D26" s="43">
        <v>100</v>
      </c>
      <c r="E26" s="9">
        <v>7</v>
      </c>
      <c r="F26" s="43">
        <v>100</v>
      </c>
      <c r="G26" s="11">
        <f t="shared" si="0"/>
        <v>15</v>
      </c>
      <c r="H26" s="11">
        <f t="shared" si="1"/>
        <v>200</v>
      </c>
      <c r="I26" s="9">
        <v>9</v>
      </c>
      <c r="J26" s="44">
        <v>100</v>
      </c>
      <c r="K26" s="9">
        <v>4</v>
      </c>
      <c r="L26" s="43">
        <v>100</v>
      </c>
      <c r="M26" s="11">
        <f t="shared" si="2"/>
        <v>13</v>
      </c>
      <c r="N26" s="11">
        <f t="shared" si="3"/>
        <v>200</v>
      </c>
      <c r="O26" s="9">
        <v>7</v>
      </c>
      <c r="P26" s="43">
        <v>100</v>
      </c>
      <c r="Q26" s="9">
        <v>5</v>
      </c>
      <c r="R26" s="43">
        <v>100</v>
      </c>
      <c r="S26" s="12">
        <f t="shared" si="4"/>
        <v>12</v>
      </c>
      <c r="T26" s="11">
        <f t="shared" si="5"/>
        <v>200</v>
      </c>
      <c r="U26" s="9">
        <v>5</v>
      </c>
      <c r="V26" s="43">
        <v>100</v>
      </c>
      <c r="W26" s="9">
        <v>4</v>
      </c>
      <c r="X26" s="43">
        <v>100</v>
      </c>
      <c r="Y26" s="12">
        <f t="shared" si="6"/>
        <v>9</v>
      </c>
      <c r="Z26" s="11">
        <f t="shared" si="7"/>
        <v>200</v>
      </c>
      <c r="AA26" s="9">
        <v>3</v>
      </c>
      <c r="AB26" s="43">
        <v>100</v>
      </c>
      <c r="AC26" s="9">
        <v>4</v>
      </c>
      <c r="AD26" s="44">
        <v>100</v>
      </c>
      <c r="AE26" s="12">
        <f t="shared" si="8"/>
        <v>7</v>
      </c>
      <c r="AF26" s="11">
        <f t="shared" si="9"/>
        <v>200</v>
      </c>
      <c r="AG26" s="13">
        <f t="shared" si="10"/>
        <v>49</v>
      </c>
      <c r="AH26" s="13">
        <f t="shared" si="11"/>
        <v>800</v>
      </c>
      <c r="AI26" s="23">
        <f t="shared" si="12"/>
        <v>0.875</v>
      </c>
      <c r="AJ26" s="23">
        <f t="shared" si="13"/>
        <v>0.8</v>
      </c>
    </row>
    <row r="27" spans="1:36" x14ac:dyDescent="0.3">
      <c r="A27" s="1" t="s">
        <v>133</v>
      </c>
      <c r="B27" s="1" t="s">
        <v>134</v>
      </c>
      <c r="C27" s="9">
        <v>8</v>
      </c>
      <c r="D27" s="43">
        <v>100</v>
      </c>
      <c r="E27" s="9">
        <v>7</v>
      </c>
      <c r="F27" s="43">
        <v>100</v>
      </c>
      <c r="G27" s="11">
        <f t="shared" si="0"/>
        <v>15</v>
      </c>
      <c r="H27" s="11">
        <f t="shared" si="1"/>
        <v>200</v>
      </c>
      <c r="I27" s="9">
        <v>9</v>
      </c>
      <c r="J27" s="44">
        <v>100</v>
      </c>
      <c r="K27" s="9">
        <v>4</v>
      </c>
      <c r="L27" s="43">
        <v>100</v>
      </c>
      <c r="M27" s="11">
        <f t="shared" si="2"/>
        <v>13</v>
      </c>
      <c r="N27" s="11">
        <f t="shared" si="3"/>
        <v>200</v>
      </c>
      <c r="O27" s="9">
        <v>7</v>
      </c>
      <c r="P27" s="43">
        <v>100</v>
      </c>
      <c r="Q27" s="9">
        <v>5</v>
      </c>
      <c r="R27" s="43">
        <v>100</v>
      </c>
      <c r="S27" s="12">
        <f t="shared" si="4"/>
        <v>12</v>
      </c>
      <c r="T27" s="11">
        <f t="shared" si="5"/>
        <v>200</v>
      </c>
      <c r="U27" s="9">
        <v>5</v>
      </c>
      <c r="V27" s="43">
        <v>100</v>
      </c>
      <c r="W27" s="9">
        <v>4</v>
      </c>
      <c r="X27" s="43">
        <v>100</v>
      </c>
      <c r="Y27" s="12">
        <f t="shared" si="6"/>
        <v>9</v>
      </c>
      <c r="Z27" s="11">
        <f t="shared" si="7"/>
        <v>200</v>
      </c>
      <c r="AA27" s="9">
        <v>3</v>
      </c>
      <c r="AB27" s="43">
        <v>100</v>
      </c>
      <c r="AC27" s="9">
        <v>4</v>
      </c>
      <c r="AD27" s="44">
        <v>100</v>
      </c>
      <c r="AE27" s="12">
        <f t="shared" si="8"/>
        <v>7</v>
      </c>
      <c r="AF27" s="11">
        <f t="shared" si="9"/>
        <v>200</v>
      </c>
      <c r="AG27" s="13">
        <f t="shared" si="10"/>
        <v>49</v>
      </c>
      <c r="AH27" s="13">
        <f t="shared" si="11"/>
        <v>800</v>
      </c>
      <c r="AI27" s="23">
        <f t="shared" si="12"/>
        <v>0.875</v>
      </c>
      <c r="AJ27" s="23">
        <f t="shared" si="13"/>
        <v>0.8</v>
      </c>
    </row>
    <row r="28" spans="1:36" x14ac:dyDescent="0.3">
      <c r="A28" s="1" t="s">
        <v>135</v>
      </c>
      <c r="B28" s="1" t="s">
        <v>136</v>
      </c>
      <c r="C28" s="9">
        <v>8</v>
      </c>
      <c r="D28" s="43">
        <v>100</v>
      </c>
      <c r="E28" s="9">
        <v>7</v>
      </c>
      <c r="F28" s="43">
        <v>100</v>
      </c>
      <c r="G28" s="11">
        <f t="shared" si="0"/>
        <v>15</v>
      </c>
      <c r="H28" s="11">
        <f t="shared" si="1"/>
        <v>200</v>
      </c>
      <c r="I28" s="9">
        <v>9</v>
      </c>
      <c r="J28" s="44">
        <v>100</v>
      </c>
      <c r="K28" s="9">
        <v>4</v>
      </c>
      <c r="L28" s="43">
        <v>100</v>
      </c>
      <c r="M28" s="11">
        <f t="shared" si="2"/>
        <v>13</v>
      </c>
      <c r="N28" s="11">
        <f t="shared" si="3"/>
        <v>200</v>
      </c>
      <c r="O28" s="9">
        <v>7</v>
      </c>
      <c r="P28" s="43">
        <v>100</v>
      </c>
      <c r="Q28" s="9">
        <v>5</v>
      </c>
      <c r="R28" s="43">
        <v>100</v>
      </c>
      <c r="S28" s="12">
        <f t="shared" si="4"/>
        <v>12</v>
      </c>
      <c r="T28" s="11">
        <f t="shared" si="5"/>
        <v>200</v>
      </c>
      <c r="U28" s="9">
        <v>5</v>
      </c>
      <c r="V28" s="43">
        <v>100</v>
      </c>
      <c r="W28" s="9">
        <v>4</v>
      </c>
      <c r="X28" s="43">
        <v>100</v>
      </c>
      <c r="Y28" s="12">
        <f t="shared" si="6"/>
        <v>9</v>
      </c>
      <c r="Z28" s="11">
        <f t="shared" si="7"/>
        <v>200</v>
      </c>
      <c r="AA28" s="9">
        <v>3</v>
      </c>
      <c r="AB28" s="43">
        <v>100</v>
      </c>
      <c r="AC28" s="9">
        <v>4</v>
      </c>
      <c r="AD28" s="44">
        <v>100</v>
      </c>
      <c r="AE28" s="12">
        <f t="shared" si="8"/>
        <v>7</v>
      </c>
      <c r="AF28" s="11">
        <f t="shared" si="9"/>
        <v>200</v>
      </c>
      <c r="AG28" s="13">
        <f t="shared" si="10"/>
        <v>49</v>
      </c>
      <c r="AH28" s="13">
        <f t="shared" si="11"/>
        <v>800</v>
      </c>
      <c r="AI28" s="23">
        <f t="shared" si="12"/>
        <v>0.875</v>
      </c>
      <c r="AJ28" s="23">
        <f t="shared" si="13"/>
        <v>0.8</v>
      </c>
    </row>
    <row r="29" spans="1:36" x14ac:dyDescent="0.3">
      <c r="A29" s="1" t="s">
        <v>137</v>
      </c>
      <c r="B29" s="1" t="s">
        <v>138</v>
      </c>
      <c r="C29" s="9">
        <v>8</v>
      </c>
      <c r="D29" s="42">
        <v>100</v>
      </c>
      <c r="E29" s="9">
        <v>7</v>
      </c>
      <c r="F29" s="42">
        <v>100</v>
      </c>
      <c r="G29" s="11">
        <f t="shared" si="0"/>
        <v>15</v>
      </c>
      <c r="H29" s="11">
        <f t="shared" si="1"/>
        <v>200</v>
      </c>
      <c r="I29" s="9">
        <v>9</v>
      </c>
      <c r="J29" s="42">
        <v>100</v>
      </c>
      <c r="K29" s="9">
        <v>4</v>
      </c>
      <c r="L29" s="42">
        <v>100</v>
      </c>
      <c r="M29" s="11">
        <f t="shared" si="2"/>
        <v>13</v>
      </c>
      <c r="N29" s="11">
        <f t="shared" si="3"/>
        <v>200</v>
      </c>
      <c r="O29" s="9">
        <v>7</v>
      </c>
      <c r="P29" s="42">
        <v>100</v>
      </c>
      <c r="Q29" s="9">
        <v>5</v>
      </c>
      <c r="R29" s="42">
        <v>100</v>
      </c>
      <c r="S29" s="12">
        <f t="shared" si="4"/>
        <v>12</v>
      </c>
      <c r="T29" s="11">
        <f t="shared" si="5"/>
        <v>200</v>
      </c>
      <c r="U29" s="9">
        <v>5</v>
      </c>
      <c r="V29" s="42">
        <v>100</v>
      </c>
      <c r="W29" s="9">
        <v>4</v>
      </c>
      <c r="X29" s="42">
        <v>100</v>
      </c>
      <c r="Y29" s="12">
        <f t="shared" si="6"/>
        <v>9</v>
      </c>
      <c r="Z29" s="11">
        <f t="shared" si="7"/>
        <v>200</v>
      </c>
      <c r="AA29" s="9">
        <v>3</v>
      </c>
      <c r="AB29" s="42">
        <v>100</v>
      </c>
      <c r="AC29" s="9">
        <v>4</v>
      </c>
      <c r="AD29" s="42">
        <v>100</v>
      </c>
      <c r="AE29" s="12">
        <f t="shared" si="8"/>
        <v>7</v>
      </c>
      <c r="AF29" s="11">
        <f t="shared" si="9"/>
        <v>200</v>
      </c>
      <c r="AG29" s="13">
        <f t="shared" si="10"/>
        <v>49</v>
      </c>
      <c r="AH29" s="13">
        <f t="shared" si="11"/>
        <v>800</v>
      </c>
      <c r="AI29" s="23">
        <f t="shared" si="12"/>
        <v>0.875</v>
      </c>
      <c r="AJ29" s="23">
        <f t="shared" si="13"/>
        <v>0.8</v>
      </c>
    </row>
    <row r="30" spans="1:36" x14ac:dyDescent="0.3">
      <c r="A30" s="19"/>
      <c r="B30" s="9"/>
      <c r="C30" s="9"/>
      <c r="D30" s="9"/>
      <c r="E30" s="9"/>
      <c r="F30" s="9"/>
      <c r="G30" s="11">
        <f t="shared" si="0"/>
        <v>0</v>
      </c>
      <c r="H30" s="11">
        <f t="shared" si="1"/>
        <v>0</v>
      </c>
      <c r="I30" s="9"/>
      <c r="J30" s="9"/>
      <c r="K30" s="9"/>
      <c r="L30" s="9"/>
      <c r="M30" s="11">
        <f t="shared" si="2"/>
        <v>0</v>
      </c>
      <c r="N30" s="11">
        <f t="shared" si="3"/>
        <v>0</v>
      </c>
      <c r="O30" s="9"/>
      <c r="P30" s="9"/>
      <c r="Q30" s="9"/>
      <c r="R30" s="9"/>
      <c r="S30" s="12">
        <f t="shared" si="4"/>
        <v>0</v>
      </c>
      <c r="T30" s="11">
        <f t="shared" si="5"/>
        <v>0</v>
      </c>
      <c r="U30" s="9"/>
      <c r="V30" s="9"/>
      <c r="W30" s="9"/>
      <c r="X30" s="9"/>
      <c r="Y30" s="12">
        <f t="shared" si="6"/>
        <v>0</v>
      </c>
      <c r="Z30" s="11">
        <f t="shared" si="7"/>
        <v>0</v>
      </c>
      <c r="AA30" s="9"/>
      <c r="AB30" s="9"/>
      <c r="AC30" s="9"/>
      <c r="AD30" s="9"/>
      <c r="AE30" s="12">
        <f t="shared" si="8"/>
        <v>0</v>
      </c>
      <c r="AF30" s="11">
        <f t="shared" si="9"/>
        <v>0</v>
      </c>
      <c r="AG30" s="13">
        <f t="shared" si="10"/>
        <v>0</v>
      </c>
      <c r="AH30" s="13">
        <f t="shared" si="11"/>
        <v>0</v>
      </c>
      <c r="AI30" s="23">
        <f t="shared" si="12"/>
        <v>0</v>
      </c>
      <c r="AJ30" s="23">
        <f t="shared" si="13"/>
        <v>0</v>
      </c>
    </row>
    <row r="31" spans="1:36" x14ac:dyDescent="0.3">
      <c r="A31" s="19"/>
      <c r="B31" s="9"/>
      <c r="C31" s="9"/>
      <c r="D31" s="9"/>
      <c r="E31" s="9"/>
      <c r="F31" s="9"/>
      <c r="G31" s="11">
        <f t="shared" si="0"/>
        <v>0</v>
      </c>
      <c r="H31" s="11">
        <f t="shared" si="1"/>
        <v>0</v>
      </c>
      <c r="I31" s="9"/>
      <c r="J31" s="9"/>
      <c r="K31" s="9"/>
      <c r="L31" s="9"/>
      <c r="M31" s="11">
        <f t="shared" si="2"/>
        <v>0</v>
      </c>
      <c r="N31" s="11">
        <f t="shared" si="3"/>
        <v>0</v>
      </c>
      <c r="O31" s="9"/>
      <c r="P31" s="9"/>
      <c r="Q31" s="9"/>
      <c r="R31" s="9"/>
      <c r="S31" s="12">
        <f t="shared" si="4"/>
        <v>0</v>
      </c>
      <c r="T31" s="11">
        <f t="shared" si="5"/>
        <v>0</v>
      </c>
      <c r="U31" s="9"/>
      <c r="V31" s="9"/>
      <c r="W31" s="9"/>
      <c r="X31" s="9"/>
      <c r="Y31" s="12">
        <f t="shared" si="6"/>
        <v>0</v>
      </c>
      <c r="Z31" s="11">
        <f t="shared" si="7"/>
        <v>0</v>
      </c>
      <c r="AA31" s="9"/>
      <c r="AB31" s="9"/>
      <c r="AC31" s="9"/>
      <c r="AD31" s="9"/>
      <c r="AE31" s="12">
        <f t="shared" si="8"/>
        <v>0</v>
      </c>
      <c r="AF31" s="11">
        <f t="shared" si="9"/>
        <v>0</v>
      </c>
      <c r="AG31" s="13">
        <f t="shared" si="10"/>
        <v>0</v>
      </c>
      <c r="AH31" s="13">
        <f t="shared" si="11"/>
        <v>0</v>
      </c>
      <c r="AI31" s="23">
        <f t="shared" si="12"/>
        <v>0</v>
      </c>
      <c r="AJ31" s="23">
        <f t="shared" si="13"/>
        <v>0</v>
      </c>
    </row>
    <row r="32" spans="1:36" x14ac:dyDescent="0.3">
      <c r="A32" s="19"/>
      <c r="B32" s="9"/>
      <c r="C32" s="9"/>
      <c r="D32" s="9"/>
      <c r="E32" s="9"/>
      <c r="F32" s="9"/>
      <c r="G32" s="11">
        <f t="shared" si="0"/>
        <v>0</v>
      </c>
      <c r="H32" s="11">
        <f t="shared" si="1"/>
        <v>0</v>
      </c>
      <c r="I32" s="9"/>
      <c r="J32" s="9"/>
      <c r="K32" s="9"/>
      <c r="L32" s="9"/>
      <c r="M32" s="11">
        <f t="shared" si="2"/>
        <v>0</v>
      </c>
      <c r="N32" s="11">
        <f t="shared" si="3"/>
        <v>0</v>
      </c>
      <c r="O32" s="9"/>
      <c r="P32" s="9"/>
      <c r="Q32" s="9"/>
      <c r="R32" s="9"/>
      <c r="S32" s="12">
        <f t="shared" si="4"/>
        <v>0</v>
      </c>
      <c r="T32" s="11">
        <f t="shared" si="5"/>
        <v>0</v>
      </c>
      <c r="U32" s="9"/>
      <c r="V32" s="9"/>
      <c r="W32" s="9"/>
      <c r="X32" s="9"/>
      <c r="Y32" s="12">
        <f t="shared" si="6"/>
        <v>0</v>
      </c>
      <c r="Z32" s="11">
        <f t="shared" si="7"/>
        <v>0</v>
      </c>
      <c r="AA32" s="9"/>
      <c r="AB32" s="9"/>
      <c r="AC32" s="9"/>
      <c r="AD32" s="9"/>
      <c r="AE32" s="12">
        <f t="shared" si="8"/>
        <v>0</v>
      </c>
      <c r="AF32" s="11">
        <f t="shared" si="9"/>
        <v>0</v>
      </c>
      <c r="AG32" s="13">
        <f t="shared" si="10"/>
        <v>0</v>
      </c>
      <c r="AH32" s="13">
        <f t="shared" si="11"/>
        <v>0</v>
      </c>
      <c r="AI32" s="23">
        <f t="shared" si="12"/>
        <v>0</v>
      </c>
      <c r="AJ32" s="23">
        <f t="shared" si="13"/>
        <v>0</v>
      </c>
    </row>
    <row r="33" spans="1:36" x14ac:dyDescent="0.3">
      <c r="A33" s="19"/>
      <c r="B33" s="9"/>
      <c r="C33" s="9"/>
      <c r="D33" s="9"/>
      <c r="E33" s="9"/>
      <c r="F33" s="9"/>
      <c r="G33" s="11">
        <f t="shared" si="0"/>
        <v>0</v>
      </c>
      <c r="H33" s="11">
        <f t="shared" si="1"/>
        <v>0</v>
      </c>
      <c r="I33" s="9"/>
      <c r="J33" s="9"/>
      <c r="K33" s="9"/>
      <c r="L33" s="9"/>
      <c r="M33" s="11">
        <f t="shared" si="2"/>
        <v>0</v>
      </c>
      <c r="N33" s="11">
        <f t="shared" si="3"/>
        <v>0</v>
      </c>
      <c r="O33" s="9"/>
      <c r="P33" s="9"/>
      <c r="Q33" s="9"/>
      <c r="R33" s="9"/>
      <c r="S33" s="12">
        <f t="shared" si="4"/>
        <v>0</v>
      </c>
      <c r="T33" s="11">
        <f t="shared" si="5"/>
        <v>0</v>
      </c>
      <c r="U33" s="9"/>
      <c r="V33" s="9"/>
      <c r="W33" s="9"/>
      <c r="X33" s="9"/>
      <c r="Y33" s="12">
        <f t="shared" si="6"/>
        <v>0</v>
      </c>
      <c r="Z33" s="11">
        <f t="shared" si="7"/>
        <v>0</v>
      </c>
      <c r="AA33" s="9"/>
      <c r="AB33" s="9"/>
      <c r="AC33" s="9"/>
      <c r="AD33" s="9"/>
      <c r="AE33" s="12">
        <f t="shared" si="8"/>
        <v>0</v>
      </c>
      <c r="AF33" s="11">
        <f t="shared" si="9"/>
        <v>0</v>
      </c>
      <c r="AG33" s="13">
        <f t="shared" si="10"/>
        <v>0</v>
      </c>
      <c r="AH33" s="13">
        <f t="shared" si="11"/>
        <v>0</v>
      </c>
      <c r="AI33" s="23">
        <f t="shared" si="12"/>
        <v>0</v>
      </c>
      <c r="AJ33" s="23">
        <f t="shared" si="13"/>
        <v>0</v>
      </c>
    </row>
    <row r="34" spans="1:36" x14ac:dyDescent="0.3">
      <c r="A34" s="19"/>
      <c r="B34" s="9"/>
      <c r="C34" s="9"/>
      <c r="D34" s="9"/>
      <c r="E34" s="9"/>
      <c r="F34" s="9"/>
      <c r="G34" s="11">
        <f t="shared" si="0"/>
        <v>0</v>
      </c>
      <c r="H34" s="11">
        <f t="shared" si="1"/>
        <v>0</v>
      </c>
      <c r="I34" s="9"/>
      <c r="J34" s="9"/>
      <c r="K34" s="9"/>
      <c r="L34" s="9"/>
      <c r="M34" s="11">
        <f t="shared" si="2"/>
        <v>0</v>
      </c>
      <c r="N34" s="11">
        <f t="shared" si="3"/>
        <v>0</v>
      </c>
      <c r="O34" s="9"/>
      <c r="P34" s="9"/>
      <c r="Q34" s="9"/>
      <c r="R34" s="9"/>
      <c r="S34" s="12">
        <f t="shared" si="4"/>
        <v>0</v>
      </c>
      <c r="T34" s="11">
        <f t="shared" si="5"/>
        <v>0</v>
      </c>
      <c r="U34" s="9"/>
      <c r="V34" s="9"/>
      <c r="W34" s="9"/>
      <c r="X34" s="9"/>
      <c r="Y34" s="12">
        <f t="shared" si="6"/>
        <v>0</v>
      </c>
      <c r="Z34" s="11">
        <f t="shared" si="7"/>
        <v>0</v>
      </c>
      <c r="AA34" s="9"/>
      <c r="AB34" s="9"/>
      <c r="AC34" s="9"/>
      <c r="AD34" s="9"/>
      <c r="AE34" s="12">
        <f t="shared" si="8"/>
        <v>0</v>
      </c>
      <c r="AF34" s="11">
        <f t="shared" si="9"/>
        <v>0</v>
      </c>
      <c r="AG34" s="13">
        <f t="shared" si="10"/>
        <v>0</v>
      </c>
      <c r="AH34" s="13">
        <f t="shared" si="11"/>
        <v>0</v>
      </c>
      <c r="AI34" s="23">
        <f t="shared" si="12"/>
        <v>0</v>
      </c>
      <c r="AJ34" s="23">
        <f t="shared" si="13"/>
        <v>0</v>
      </c>
    </row>
  </sheetData>
  <mergeCells count="24">
    <mergeCell ref="A2:A4"/>
    <mergeCell ref="AG1:AH2"/>
    <mergeCell ref="S2:T2"/>
    <mergeCell ref="M2:N2"/>
    <mergeCell ref="Q2:R2"/>
    <mergeCell ref="G2:H2"/>
    <mergeCell ref="C1:H1"/>
    <mergeCell ref="I1:N1"/>
    <mergeCell ref="O1:T1"/>
    <mergeCell ref="O2:P2"/>
    <mergeCell ref="C2:D2"/>
    <mergeCell ref="E2:F2"/>
    <mergeCell ref="I2:J2"/>
    <mergeCell ref="B2:B4"/>
    <mergeCell ref="U1:Z1"/>
    <mergeCell ref="AA1:AF1"/>
    <mergeCell ref="U2:V2"/>
    <mergeCell ref="W2:X2"/>
    <mergeCell ref="Y2:Z2"/>
    <mergeCell ref="K2:L2"/>
    <mergeCell ref="AI1:AJ2"/>
    <mergeCell ref="AA2:AB2"/>
    <mergeCell ref="AC2:AD2"/>
    <mergeCell ref="AE2:A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A7" zoomScale="90" zoomScaleNormal="90" workbookViewId="0">
      <selection activeCell="K19" sqref="K19"/>
    </sheetView>
  </sheetViews>
  <sheetFormatPr defaultRowHeight="14.4" x14ac:dyDescent="0.3"/>
  <cols>
    <col min="1" max="1" width="19.5546875" customWidth="1"/>
    <col min="2" max="17" width="8.6640625" customWidth="1"/>
  </cols>
  <sheetData>
    <row r="1" spans="1:19" x14ac:dyDescent="0.3">
      <c r="B1" s="72" t="s">
        <v>40</v>
      </c>
      <c r="C1" s="73"/>
      <c r="D1" s="73"/>
      <c r="E1" s="73"/>
      <c r="F1" s="73"/>
      <c r="G1" s="73"/>
      <c r="H1" s="73"/>
      <c r="I1" s="73"/>
      <c r="J1" s="73"/>
      <c r="K1" s="73"/>
      <c r="L1" s="73"/>
      <c r="M1" s="73"/>
      <c r="N1" s="73"/>
      <c r="O1" s="73"/>
      <c r="P1" s="73"/>
      <c r="Q1" s="73"/>
    </row>
    <row r="2" spans="1:19" x14ac:dyDescent="0.3">
      <c r="A2" s="74" t="s">
        <v>41</v>
      </c>
      <c r="B2" s="71" t="s">
        <v>42</v>
      </c>
      <c r="C2" s="71"/>
      <c r="D2" s="71" t="s">
        <v>43</v>
      </c>
      <c r="E2" s="71"/>
      <c r="F2" s="71" t="s">
        <v>44</v>
      </c>
      <c r="G2" s="71"/>
      <c r="H2" s="75" t="s">
        <v>45</v>
      </c>
      <c r="I2" s="76"/>
      <c r="J2" s="71" t="s">
        <v>46</v>
      </c>
      <c r="K2" s="71"/>
      <c r="L2" s="71" t="s">
        <v>47</v>
      </c>
      <c r="M2" s="71"/>
      <c r="N2" s="71" t="s">
        <v>48</v>
      </c>
      <c r="O2" s="71"/>
      <c r="P2" s="71" t="s">
        <v>49</v>
      </c>
      <c r="Q2" s="71"/>
      <c r="R2" s="74" t="s">
        <v>16</v>
      </c>
    </row>
    <row r="3" spans="1:19" ht="55.2" x14ac:dyDescent="0.3">
      <c r="A3" s="74"/>
      <c r="B3" s="41" t="s">
        <v>50</v>
      </c>
      <c r="C3" s="41" t="s">
        <v>51</v>
      </c>
      <c r="D3" s="41" t="s">
        <v>50</v>
      </c>
      <c r="E3" s="41" t="s">
        <v>51</v>
      </c>
      <c r="F3" s="41" t="s">
        <v>50</v>
      </c>
      <c r="G3" s="41" t="s">
        <v>51</v>
      </c>
      <c r="H3" s="41" t="s">
        <v>50</v>
      </c>
      <c r="I3" s="41" t="s">
        <v>51</v>
      </c>
      <c r="J3" s="41" t="s">
        <v>50</v>
      </c>
      <c r="K3" s="41" t="s">
        <v>51</v>
      </c>
      <c r="L3" s="41" t="s">
        <v>50</v>
      </c>
      <c r="M3" s="41" t="s">
        <v>51</v>
      </c>
      <c r="N3" s="41" t="s">
        <v>50</v>
      </c>
      <c r="O3" s="41" t="s">
        <v>51</v>
      </c>
      <c r="P3" s="41" t="s">
        <v>50</v>
      </c>
      <c r="Q3" s="41" t="s">
        <v>51</v>
      </c>
      <c r="R3" s="74"/>
      <c r="S3" s="15"/>
    </row>
    <row r="4" spans="1:19" x14ac:dyDescent="0.3">
      <c r="A4" s="35" t="s">
        <v>52</v>
      </c>
      <c r="B4" s="14">
        <v>60</v>
      </c>
      <c r="C4" s="14">
        <v>40</v>
      </c>
      <c r="D4" s="14">
        <v>60</v>
      </c>
      <c r="E4" s="14">
        <v>40</v>
      </c>
      <c r="F4" s="14">
        <v>60</v>
      </c>
      <c r="G4" s="14">
        <v>40</v>
      </c>
      <c r="H4" s="14">
        <v>60</v>
      </c>
      <c r="I4" s="14">
        <v>40</v>
      </c>
      <c r="J4" s="14">
        <v>60</v>
      </c>
      <c r="K4" s="14">
        <v>40</v>
      </c>
      <c r="L4" s="14">
        <v>60</v>
      </c>
      <c r="M4" s="14">
        <v>40</v>
      </c>
      <c r="N4" s="14">
        <v>60</v>
      </c>
      <c r="O4" s="14">
        <v>40</v>
      </c>
      <c r="P4" s="14">
        <v>60</v>
      </c>
      <c r="Q4" s="14">
        <v>40</v>
      </c>
      <c r="R4" s="17">
        <v>1</v>
      </c>
      <c r="S4" s="16"/>
    </row>
    <row r="5" spans="1:19" x14ac:dyDescent="0.3">
      <c r="A5" s="1" t="s">
        <v>89</v>
      </c>
      <c r="B5" s="46" t="s">
        <v>139</v>
      </c>
      <c r="C5" s="46" t="s">
        <v>139</v>
      </c>
      <c r="D5" s="46" t="s">
        <v>139</v>
      </c>
      <c r="E5" s="46" t="s">
        <v>139</v>
      </c>
      <c r="F5" s="46" t="s">
        <v>139</v>
      </c>
      <c r="G5" s="46" t="s">
        <v>139</v>
      </c>
      <c r="H5" s="46" t="s">
        <v>139</v>
      </c>
      <c r="I5" s="46" t="s">
        <v>139</v>
      </c>
      <c r="J5" s="46" t="s">
        <v>139</v>
      </c>
      <c r="K5" s="46" t="s">
        <v>139</v>
      </c>
      <c r="L5" s="46" t="s">
        <v>140</v>
      </c>
      <c r="M5" s="46" t="s">
        <v>139</v>
      </c>
      <c r="N5" s="46" t="s">
        <v>139</v>
      </c>
      <c r="O5" s="46" t="s">
        <v>139</v>
      </c>
      <c r="P5" s="46" t="s">
        <v>139</v>
      </c>
      <c r="Q5" s="46" t="s">
        <v>139</v>
      </c>
      <c r="R5" s="3">
        <f>(((IF(B5="Yes",60,0)+IF(C5="Yes",40,0))+(IF(D5="Yes",60,0)+IF(E5="Yes",40,0))+(IF(F5="Yes",60,0)+IF(G5="Yes",40,0))+(IF(H5="Yes",60,0)+IF(I5="Yes",40,0))+(IF(J5="Yes",60,0)+IF(K5="Yes",40,0))+(IF(L5="Yes",60,0)+IF(M5="Yes",40,0))+(IF(N5="Yes",60,0)+IF(O5="Yes",40,0))+(IF(P5="Yes",60,0)+IF(Q5="Yes",40,0)))/8)/100</f>
        <v>0.92500000000000004</v>
      </c>
    </row>
    <row r="6" spans="1:19" x14ac:dyDescent="0.3">
      <c r="A6" s="1" t="s">
        <v>91</v>
      </c>
      <c r="B6" s="46" t="s">
        <v>139</v>
      </c>
      <c r="C6" s="46" t="s">
        <v>139</v>
      </c>
      <c r="D6" s="46" t="s">
        <v>139</v>
      </c>
      <c r="E6" s="46" t="s">
        <v>139</v>
      </c>
      <c r="F6" s="46" t="s">
        <v>140</v>
      </c>
      <c r="G6" s="46" t="s">
        <v>139</v>
      </c>
      <c r="H6" s="46" t="s">
        <v>139</v>
      </c>
      <c r="I6" s="46" t="s">
        <v>139</v>
      </c>
      <c r="J6" s="46" t="s">
        <v>139</v>
      </c>
      <c r="K6" s="46" t="s">
        <v>139</v>
      </c>
      <c r="L6" s="46" t="s">
        <v>139</v>
      </c>
      <c r="M6" s="46" t="s">
        <v>139</v>
      </c>
      <c r="N6" s="46" t="s">
        <v>139</v>
      </c>
      <c r="O6" s="46" t="s">
        <v>139</v>
      </c>
      <c r="P6" s="46" t="s">
        <v>139</v>
      </c>
      <c r="Q6" s="46" t="s">
        <v>139</v>
      </c>
      <c r="R6" s="3">
        <f t="shared" ref="R6:R35" si="0">(((IF(B6="Yes",60,0)+IF(C6="Yes",40,0))+(IF(D6="Yes",60,0)+IF(E6="Yes",40,0))+(IF(F6="Yes",60,0)+IF(G6="Yes",40,0))+(IF(H6="Yes",60,0)+IF(I6="Yes",40,0))+(IF(J6="Yes",60,0)+IF(K6="Yes",40,0))+(IF(L6="Yes",60,0)+IF(M6="Yes",40,0))+(IF(N6="Yes",60,0)+IF(O6="Yes",40,0))+(IF(P6="Yes",60,0)+IF(Q6="Yes",40,0)))/8)/100</f>
        <v>0.92500000000000004</v>
      </c>
    </row>
    <row r="7" spans="1:19" x14ac:dyDescent="0.3">
      <c r="A7" s="1" t="s">
        <v>93</v>
      </c>
      <c r="B7" s="46" t="s">
        <v>139</v>
      </c>
      <c r="C7" s="46" t="s">
        <v>139</v>
      </c>
      <c r="D7" s="46" t="s">
        <v>139</v>
      </c>
      <c r="E7" s="46" t="s">
        <v>139</v>
      </c>
      <c r="F7" s="46" t="s">
        <v>139</v>
      </c>
      <c r="G7" s="46" t="s">
        <v>139</v>
      </c>
      <c r="H7" s="46" t="s">
        <v>139</v>
      </c>
      <c r="I7" s="46" t="s">
        <v>139</v>
      </c>
      <c r="J7" s="46" t="s">
        <v>140</v>
      </c>
      <c r="K7" s="46" t="s">
        <v>139</v>
      </c>
      <c r="L7" s="46" t="s">
        <v>139</v>
      </c>
      <c r="M7" s="46" t="s">
        <v>139</v>
      </c>
      <c r="N7" s="46" t="s">
        <v>139</v>
      </c>
      <c r="O7" s="46" t="s">
        <v>139</v>
      </c>
      <c r="P7" s="46" t="s">
        <v>139</v>
      </c>
      <c r="Q7" s="46" t="s">
        <v>139</v>
      </c>
      <c r="R7" s="3">
        <f t="shared" si="0"/>
        <v>0.92500000000000004</v>
      </c>
    </row>
    <row r="8" spans="1:19" x14ac:dyDescent="0.3">
      <c r="A8" s="1" t="s">
        <v>95</v>
      </c>
      <c r="B8" s="46" t="s">
        <v>140</v>
      </c>
      <c r="C8" s="46" t="s">
        <v>139</v>
      </c>
      <c r="D8" s="46" t="s">
        <v>139</v>
      </c>
      <c r="E8" s="46" t="s">
        <v>139</v>
      </c>
      <c r="F8" s="46" t="s">
        <v>140</v>
      </c>
      <c r="G8" s="46" t="s">
        <v>139</v>
      </c>
      <c r="H8" s="46" t="s">
        <v>139</v>
      </c>
      <c r="I8" s="46" t="s">
        <v>139</v>
      </c>
      <c r="J8" s="46" t="s">
        <v>139</v>
      </c>
      <c r="K8" s="46" t="s">
        <v>139</v>
      </c>
      <c r="L8" s="46" t="s">
        <v>140</v>
      </c>
      <c r="M8" s="46" t="s">
        <v>139</v>
      </c>
      <c r="N8" s="46" t="s">
        <v>139</v>
      </c>
      <c r="O8" s="46" t="s">
        <v>139</v>
      </c>
      <c r="P8" s="46" t="s">
        <v>139</v>
      </c>
      <c r="Q8" s="46" t="s">
        <v>139</v>
      </c>
      <c r="R8" s="3">
        <f t="shared" si="0"/>
        <v>0.77500000000000002</v>
      </c>
    </row>
    <row r="9" spans="1:19" x14ac:dyDescent="0.3">
      <c r="A9" s="1" t="s">
        <v>97</v>
      </c>
      <c r="B9" s="46" t="s">
        <v>139</v>
      </c>
      <c r="C9" s="46" t="s">
        <v>139</v>
      </c>
      <c r="D9" s="46" t="s">
        <v>139</v>
      </c>
      <c r="E9" s="46" t="s">
        <v>139</v>
      </c>
      <c r="F9" s="46" t="s">
        <v>140</v>
      </c>
      <c r="G9" s="46" t="s">
        <v>139</v>
      </c>
      <c r="H9" s="46" t="s">
        <v>139</v>
      </c>
      <c r="I9" s="46" t="s">
        <v>139</v>
      </c>
      <c r="J9" s="46" t="s">
        <v>139</v>
      </c>
      <c r="K9" s="46" t="s">
        <v>139</v>
      </c>
      <c r="L9" s="46" t="s">
        <v>139</v>
      </c>
      <c r="M9" s="46" t="s">
        <v>139</v>
      </c>
      <c r="N9" s="46" t="s">
        <v>139</v>
      </c>
      <c r="O9" s="46" t="s">
        <v>139</v>
      </c>
      <c r="P9" s="46" t="s">
        <v>139</v>
      </c>
      <c r="Q9" s="46" t="s">
        <v>139</v>
      </c>
      <c r="R9" s="3">
        <f t="shared" si="0"/>
        <v>0.92500000000000004</v>
      </c>
    </row>
    <row r="10" spans="1:19" x14ac:dyDescent="0.3">
      <c r="A10" s="1" t="s">
        <v>99</v>
      </c>
      <c r="B10" s="46" t="s">
        <v>139</v>
      </c>
      <c r="C10" s="46" t="s">
        <v>139</v>
      </c>
      <c r="D10" s="46" t="s">
        <v>140</v>
      </c>
      <c r="E10" s="46" t="s">
        <v>139</v>
      </c>
      <c r="F10" s="46" t="s">
        <v>139</v>
      </c>
      <c r="G10" s="46" t="s">
        <v>139</v>
      </c>
      <c r="H10" s="46" t="s">
        <v>139</v>
      </c>
      <c r="I10" s="46" t="s">
        <v>139</v>
      </c>
      <c r="J10" s="46" t="s">
        <v>139</v>
      </c>
      <c r="K10" s="46" t="s">
        <v>139</v>
      </c>
      <c r="L10" s="46" t="s">
        <v>139</v>
      </c>
      <c r="M10" s="46" t="s">
        <v>139</v>
      </c>
      <c r="N10" s="46" t="s">
        <v>139</v>
      </c>
      <c r="O10" s="46" t="s">
        <v>139</v>
      </c>
      <c r="P10" s="46" t="s">
        <v>139</v>
      </c>
      <c r="Q10" s="46" t="s">
        <v>139</v>
      </c>
      <c r="R10" s="3">
        <f t="shared" si="0"/>
        <v>0.92500000000000004</v>
      </c>
    </row>
    <row r="11" spans="1:19" x14ac:dyDescent="0.3">
      <c r="A11" s="1" t="s">
        <v>101</v>
      </c>
      <c r="B11" s="46" t="s">
        <v>140</v>
      </c>
      <c r="C11" s="46" t="s">
        <v>139</v>
      </c>
      <c r="D11" s="46" t="s">
        <v>139</v>
      </c>
      <c r="E11" s="46" t="s">
        <v>139</v>
      </c>
      <c r="F11" s="46" t="s">
        <v>140</v>
      </c>
      <c r="G11" s="46" t="s">
        <v>139</v>
      </c>
      <c r="H11" s="46" t="s">
        <v>139</v>
      </c>
      <c r="I11" s="46" t="s">
        <v>139</v>
      </c>
      <c r="J11" s="46" t="s">
        <v>139</v>
      </c>
      <c r="K11" s="46" t="s">
        <v>139</v>
      </c>
      <c r="L11" s="46" t="s">
        <v>140</v>
      </c>
      <c r="M11" s="46" t="s">
        <v>139</v>
      </c>
      <c r="N11" s="46" t="s">
        <v>139</v>
      </c>
      <c r="O11" s="46" t="s">
        <v>139</v>
      </c>
      <c r="P11" s="46" t="s">
        <v>139</v>
      </c>
      <c r="Q11" s="46" t="s">
        <v>139</v>
      </c>
      <c r="R11" s="3">
        <f t="shared" si="0"/>
        <v>0.77500000000000002</v>
      </c>
    </row>
    <row r="12" spans="1:19" x14ac:dyDescent="0.3">
      <c r="A12" s="1" t="s">
        <v>103</v>
      </c>
      <c r="B12" s="46" t="s">
        <v>139</v>
      </c>
      <c r="C12" s="46" t="s">
        <v>139</v>
      </c>
      <c r="D12" s="46" t="s">
        <v>139</v>
      </c>
      <c r="E12" s="46" t="s">
        <v>139</v>
      </c>
      <c r="F12" s="46" t="s">
        <v>139</v>
      </c>
      <c r="G12" s="46" t="s">
        <v>139</v>
      </c>
      <c r="H12" s="46" t="s">
        <v>139</v>
      </c>
      <c r="I12" s="46" t="s">
        <v>139</v>
      </c>
      <c r="J12" s="46" t="s">
        <v>140</v>
      </c>
      <c r="K12" s="46" t="s">
        <v>139</v>
      </c>
      <c r="L12" s="46" t="s">
        <v>139</v>
      </c>
      <c r="M12" s="46" t="s">
        <v>139</v>
      </c>
      <c r="N12" s="46" t="s">
        <v>139</v>
      </c>
      <c r="O12" s="46" t="s">
        <v>139</v>
      </c>
      <c r="P12" s="46" t="s">
        <v>139</v>
      </c>
      <c r="Q12" s="46" t="s">
        <v>139</v>
      </c>
      <c r="R12" s="3">
        <f t="shared" si="0"/>
        <v>0.92500000000000004</v>
      </c>
    </row>
    <row r="13" spans="1:19" x14ac:dyDescent="0.3">
      <c r="A13" s="1" t="s">
        <v>105</v>
      </c>
      <c r="B13" s="46"/>
      <c r="C13" s="46"/>
      <c r="D13" s="46"/>
      <c r="E13" s="46"/>
      <c r="F13" s="46"/>
      <c r="G13" s="46"/>
      <c r="H13" s="46"/>
      <c r="I13" s="46"/>
      <c r="J13" s="46"/>
      <c r="K13" s="46"/>
      <c r="L13" s="46"/>
      <c r="M13" s="46"/>
      <c r="N13" s="46"/>
      <c r="O13" s="46"/>
      <c r="P13" s="46"/>
      <c r="Q13" s="46"/>
      <c r="R13" s="3">
        <f t="shared" si="0"/>
        <v>0</v>
      </c>
    </row>
    <row r="14" spans="1:19" x14ac:dyDescent="0.3">
      <c r="A14" s="1" t="s">
        <v>107</v>
      </c>
      <c r="B14" s="46" t="s">
        <v>139</v>
      </c>
      <c r="C14" s="46" t="s">
        <v>139</v>
      </c>
      <c r="D14" s="46" t="s">
        <v>139</v>
      </c>
      <c r="E14" s="46" t="s">
        <v>139</v>
      </c>
      <c r="F14" s="46" t="s">
        <v>139</v>
      </c>
      <c r="G14" s="46" t="s">
        <v>139</v>
      </c>
      <c r="H14" s="46" t="s">
        <v>139</v>
      </c>
      <c r="I14" s="46" t="s">
        <v>139</v>
      </c>
      <c r="J14" s="46" t="s">
        <v>139</v>
      </c>
      <c r="K14" s="46" t="s">
        <v>139</v>
      </c>
      <c r="L14" s="46" t="s">
        <v>139</v>
      </c>
      <c r="M14" s="46" t="s">
        <v>139</v>
      </c>
      <c r="N14" s="46" t="s">
        <v>140</v>
      </c>
      <c r="O14" s="46" t="s">
        <v>139</v>
      </c>
      <c r="P14" s="46" t="s">
        <v>139</v>
      </c>
      <c r="Q14" s="46" t="s">
        <v>139</v>
      </c>
      <c r="R14" s="3">
        <f t="shared" si="0"/>
        <v>0.92500000000000004</v>
      </c>
    </row>
    <row r="15" spans="1:19" x14ac:dyDescent="0.3">
      <c r="A15" s="1" t="s">
        <v>109</v>
      </c>
      <c r="B15" s="46" t="s">
        <v>139</v>
      </c>
      <c r="C15" s="46" t="s">
        <v>139</v>
      </c>
      <c r="D15" s="46" t="s">
        <v>139</v>
      </c>
      <c r="E15" s="46" t="s">
        <v>139</v>
      </c>
      <c r="F15" s="46" t="s">
        <v>140</v>
      </c>
      <c r="G15" s="46" t="s">
        <v>139</v>
      </c>
      <c r="H15" s="46" t="s">
        <v>139</v>
      </c>
      <c r="I15" s="46" t="s">
        <v>139</v>
      </c>
      <c r="J15" s="46" t="s">
        <v>140</v>
      </c>
      <c r="K15" s="46" t="s">
        <v>139</v>
      </c>
      <c r="L15" s="46" t="s">
        <v>139</v>
      </c>
      <c r="M15" s="46" t="s">
        <v>139</v>
      </c>
      <c r="N15" s="46" t="s">
        <v>139</v>
      </c>
      <c r="O15" s="46" t="s">
        <v>139</v>
      </c>
      <c r="P15" s="46" t="s">
        <v>140</v>
      </c>
      <c r="Q15" s="46" t="s">
        <v>139</v>
      </c>
      <c r="R15" s="3">
        <f t="shared" si="0"/>
        <v>0.77500000000000002</v>
      </c>
    </row>
    <row r="16" spans="1:19" x14ac:dyDescent="0.3">
      <c r="A16" s="1" t="s">
        <v>111</v>
      </c>
      <c r="B16" s="46" t="s">
        <v>139</v>
      </c>
      <c r="C16" s="46" t="s">
        <v>139</v>
      </c>
      <c r="D16" s="46" t="s">
        <v>139</v>
      </c>
      <c r="E16" s="46" t="s">
        <v>139</v>
      </c>
      <c r="F16" s="46" t="s">
        <v>139</v>
      </c>
      <c r="G16" s="46" t="s">
        <v>139</v>
      </c>
      <c r="H16" s="46" t="s">
        <v>140</v>
      </c>
      <c r="I16" s="46" t="s">
        <v>139</v>
      </c>
      <c r="J16" s="46" t="s">
        <v>139</v>
      </c>
      <c r="K16" s="46" t="s">
        <v>139</v>
      </c>
      <c r="L16" s="46" t="s">
        <v>139</v>
      </c>
      <c r="M16" s="46" t="s">
        <v>139</v>
      </c>
      <c r="N16" s="46" t="s">
        <v>139</v>
      </c>
      <c r="O16" s="46" t="s">
        <v>139</v>
      </c>
      <c r="P16" s="46" t="s">
        <v>139</v>
      </c>
      <c r="Q16" s="46" t="s">
        <v>139</v>
      </c>
      <c r="R16" s="3">
        <f t="shared" si="0"/>
        <v>0.92500000000000004</v>
      </c>
    </row>
    <row r="17" spans="1:18" x14ac:dyDescent="0.3">
      <c r="A17" s="1" t="s">
        <v>113</v>
      </c>
      <c r="B17" s="46" t="s">
        <v>139</v>
      </c>
      <c r="C17" s="46" t="s">
        <v>139</v>
      </c>
      <c r="D17" s="46" t="s">
        <v>139</v>
      </c>
      <c r="E17" s="46" t="s">
        <v>139</v>
      </c>
      <c r="F17" s="46" t="s">
        <v>139</v>
      </c>
      <c r="G17" s="46" t="s">
        <v>139</v>
      </c>
      <c r="H17" s="46" t="s">
        <v>139</v>
      </c>
      <c r="I17" s="46" t="s">
        <v>139</v>
      </c>
      <c r="J17" s="46" t="s">
        <v>140</v>
      </c>
      <c r="K17" s="46" t="s">
        <v>139</v>
      </c>
      <c r="L17" s="46" t="s">
        <v>139</v>
      </c>
      <c r="M17" s="46" t="s">
        <v>139</v>
      </c>
      <c r="N17" s="46" t="s">
        <v>139</v>
      </c>
      <c r="O17" s="46" t="s">
        <v>139</v>
      </c>
      <c r="P17" s="46" t="s">
        <v>139</v>
      </c>
      <c r="Q17" s="46" t="s">
        <v>139</v>
      </c>
      <c r="R17" s="3">
        <f t="shared" si="0"/>
        <v>0.92500000000000004</v>
      </c>
    </row>
    <row r="18" spans="1:18" x14ac:dyDescent="0.3">
      <c r="A18" s="1" t="s">
        <v>115</v>
      </c>
      <c r="B18" s="46" t="s">
        <v>139</v>
      </c>
      <c r="C18" s="46" t="s">
        <v>139</v>
      </c>
      <c r="D18" s="46" t="s">
        <v>139</v>
      </c>
      <c r="E18" s="46" t="s">
        <v>139</v>
      </c>
      <c r="F18" s="46" t="s">
        <v>139</v>
      </c>
      <c r="G18" s="46" t="s">
        <v>139</v>
      </c>
      <c r="H18" s="46" t="s">
        <v>139</v>
      </c>
      <c r="I18" s="46" t="s">
        <v>139</v>
      </c>
      <c r="J18" s="46" t="s">
        <v>139</v>
      </c>
      <c r="K18" s="46" t="s">
        <v>139</v>
      </c>
      <c r="L18" s="46" t="s">
        <v>139</v>
      </c>
      <c r="M18" s="46" t="s">
        <v>139</v>
      </c>
      <c r="N18" s="46" t="s">
        <v>139</v>
      </c>
      <c r="O18" s="46" t="s">
        <v>139</v>
      </c>
      <c r="P18" s="46" t="s">
        <v>140</v>
      </c>
      <c r="Q18" s="46" t="s">
        <v>139</v>
      </c>
      <c r="R18" s="3">
        <f t="shared" si="0"/>
        <v>0.92500000000000004</v>
      </c>
    </row>
    <row r="19" spans="1:18" x14ac:dyDescent="0.3">
      <c r="A19" s="1" t="s">
        <v>117</v>
      </c>
      <c r="B19" s="46" t="s">
        <v>139</v>
      </c>
      <c r="C19" s="46" t="s">
        <v>139</v>
      </c>
      <c r="D19" s="46" t="s">
        <v>139</v>
      </c>
      <c r="E19" s="46" t="s">
        <v>139</v>
      </c>
      <c r="F19" s="46" t="s">
        <v>139</v>
      </c>
      <c r="G19" s="46" t="s">
        <v>139</v>
      </c>
      <c r="H19" s="46" t="s">
        <v>139</v>
      </c>
      <c r="I19" s="46" t="s">
        <v>139</v>
      </c>
      <c r="J19" s="46" t="s">
        <v>139</v>
      </c>
      <c r="K19" s="46" t="s">
        <v>139</v>
      </c>
      <c r="L19" s="46" t="s">
        <v>140</v>
      </c>
      <c r="M19" s="46" t="s">
        <v>139</v>
      </c>
      <c r="N19" s="46" t="s">
        <v>139</v>
      </c>
      <c r="O19" s="46" t="s">
        <v>139</v>
      </c>
      <c r="P19" s="46" t="s">
        <v>139</v>
      </c>
      <c r="Q19" s="46" t="s">
        <v>139</v>
      </c>
      <c r="R19" s="3">
        <f t="shared" si="0"/>
        <v>0.92500000000000004</v>
      </c>
    </row>
    <row r="20" spans="1:18" x14ac:dyDescent="0.3">
      <c r="A20" s="1" t="s">
        <v>119</v>
      </c>
      <c r="B20" s="46" t="s">
        <v>139</v>
      </c>
      <c r="C20" s="46" t="s">
        <v>139</v>
      </c>
      <c r="D20" s="46" t="s">
        <v>139</v>
      </c>
      <c r="E20" s="46" t="s">
        <v>139</v>
      </c>
      <c r="F20" s="46" t="s">
        <v>139</v>
      </c>
      <c r="G20" s="46" t="s">
        <v>139</v>
      </c>
      <c r="H20" s="46" t="s">
        <v>139</v>
      </c>
      <c r="I20" s="46" t="s">
        <v>139</v>
      </c>
      <c r="J20" s="46" t="s">
        <v>139</v>
      </c>
      <c r="K20" s="46" t="s">
        <v>139</v>
      </c>
      <c r="L20" s="46" t="s">
        <v>139</v>
      </c>
      <c r="M20" s="46" t="s">
        <v>139</v>
      </c>
      <c r="N20" s="46" t="s">
        <v>140</v>
      </c>
      <c r="O20" s="46" t="s">
        <v>139</v>
      </c>
      <c r="P20" s="46" t="s">
        <v>139</v>
      </c>
      <c r="Q20" s="46" t="s">
        <v>139</v>
      </c>
      <c r="R20" s="3">
        <f t="shared" si="0"/>
        <v>0.92500000000000004</v>
      </c>
    </row>
    <row r="21" spans="1:18" x14ac:dyDescent="0.3">
      <c r="A21" s="1" t="s">
        <v>121</v>
      </c>
      <c r="B21" s="46" t="s">
        <v>139</v>
      </c>
      <c r="C21" s="46" t="s">
        <v>139</v>
      </c>
      <c r="D21" s="46" t="s">
        <v>139</v>
      </c>
      <c r="E21" s="46" t="s">
        <v>139</v>
      </c>
      <c r="F21" s="46" t="s">
        <v>139</v>
      </c>
      <c r="G21" s="46" t="s">
        <v>139</v>
      </c>
      <c r="H21" s="46" t="s">
        <v>139</v>
      </c>
      <c r="I21" s="46" t="s">
        <v>139</v>
      </c>
      <c r="J21" s="46" t="s">
        <v>140</v>
      </c>
      <c r="K21" s="46" t="s">
        <v>139</v>
      </c>
      <c r="L21" s="46" t="s">
        <v>139</v>
      </c>
      <c r="M21" s="46" t="s">
        <v>139</v>
      </c>
      <c r="N21" s="46" t="s">
        <v>139</v>
      </c>
      <c r="O21" s="46" t="s">
        <v>139</v>
      </c>
      <c r="P21" s="46" t="s">
        <v>139</v>
      </c>
      <c r="Q21" s="46" t="s">
        <v>139</v>
      </c>
      <c r="R21" s="3">
        <f t="shared" si="0"/>
        <v>0.92500000000000004</v>
      </c>
    </row>
    <row r="22" spans="1:18" x14ac:dyDescent="0.3">
      <c r="A22" s="1" t="s">
        <v>123</v>
      </c>
      <c r="B22" s="46" t="s">
        <v>139</v>
      </c>
      <c r="C22" s="46" t="s">
        <v>139</v>
      </c>
      <c r="D22" s="46" t="s">
        <v>139</v>
      </c>
      <c r="E22" s="46" t="s">
        <v>139</v>
      </c>
      <c r="F22" s="46" t="s">
        <v>139</v>
      </c>
      <c r="G22" s="46" t="s">
        <v>140</v>
      </c>
      <c r="H22" s="46" t="s">
        <v>139</v>
      </c>
      <c r="I22" s="46" t="s">
        <v>139</v>
      </c>
      <c r="J22" s="46" t="s">
        <v>139</v>
      </c>
      <c r="K22" s="46" t="s">
        <v>139</v>
      </c>
      <c r="L22" s="46" t="s">
        <v>139</v>
      </c>
      <c r="M22" s="46" t="s">
        <v>139</v>
      </c>
      <c r="N22" s="46" t="s">
        <v>139</v>
      </c>
      <c r="O22" s="46" t="s">
        <v>139</v>
      </c>
      <c r="P22" s="46" t="s">
        <v>139</v>
      </c>
      <c r="Q22" s="46" t="s">
        <v>139</v>
      </c>
      <c r="R22" s="3">
        <f t="shared" si="0"/>
        <v>0.95</v>
      </c>
    </row>
    <row r="23" spans="1:18" x14ac:dyDescent="0.3">
      <c r="A23" s="1" t="s">
        <v>125</v>
      </c>
      <c r="B23" s="46" t="s">
        <v>139</v>
      </c>
      <c r="C23" s="46" t="s">
        <v>139</v>
      </c>
      <c r="D23" s="46" t="s">
        <v>139</v>
      </c>
      <c r="E23" s="46" t="s">
        <v>139</v>
      </c>
      <c r="F23" s="46" t="s">
        <v>139</v>
      </c>
      <c r="G23" s="46" t="s">
        <v>139</v>
      </c>
      <c r="H23" s="46" t="s">
        <v>139</v>
      </c>
      <c r="I23" s="46" t="s">
        <v>139</v>
      </c>
      <c r="J23" s="46" t="s">
        <v>140</v>
      </c>
      <c r="K23" s="46" t="s">
        <v>139</v>
      </c>
      <c r="L23" s="46" t="s">
        <v>139</v>
      </c>
      <c r="M23" s="46" t="s">
        <v>139</v>
      </c>
      <c r="N23" s="46" t="s">
        <v>139</v>
      </c>
      <c r="O23" s="46" t="s">
        <v>139</v>
      </c>
      <c r="P23" s="46" t="s">
        <v>139</v>
      </c>
      <c r="Q23" s="46" t="s">
        <v>139</v>
      </c>
      <c r="R23" s="3">
        <f t="shared" si="0"/>
        <v>0.92500000000000004</v>
      </c>
    </row>
    <row r="24" spans="1:18" x14ac:dyDescent="0.3">
      <c r="A24" s="1" t="s">
        <v>127</v>
      </c>
      <c r="B24" s="46" t="s">
        <v>139</v>
      </c>
      <c r="C24" s="46" t="s">
        <v>139</v>
      </c>
      <c r="D24" s="46" t="s">
        <v>139</v>
      </c>
      <c r="E24" s="46" t="s">
        <v>139</v>
      </c>
      <c r="F24" s="46" t="s">
        <v>139</v>
      </c>
      <c r="G24" s="46" t="s">
        <v>139</v>
      </c>
      <c r="H24" s="46" t="s">
        <v>139</v>
      </c>
      <c r="I24" s="46" t="s">
        <v>139</v>
      </c>
      <c r="J24" s="46" t="s">
        <v>139</v>
      </c>
      <c r="K24" s="46" t="s">
        <v>139</v>
      </c>
      <c r="L24" s="46" t="s">
        <v>139</v>
      </c>
      <c r="M24" s="46" t="s">
        <v>139</v>
      </c>
      <c r="N24" s="46" t="s">
        <v>139</v>
      </c>
      <c r="O24" s="46" t="s">
        <v>139</v>
      </c>
      <c r="P24" s="46" t="s">
        <v>140</v>
      </c>
      <c r="Q24" s="46" t="s">
        <v>139</v>
      </c>
      <c r="R24" s="3">
        <f t="shared" si="0"/>
        <v>0.92500000000000004</v>
      </c>
    </row>
    <row r="25" spans="1:18" x14ac:dyDescent="0.3">
      <c r="A25" s="1" t="s">
        <v>129</v>
      </c>
      <c r="B25" s="46" t="s">
        <v>140</v>
      </c>
      <c r="C25" s="46" t="s">
        <v>139</v>
      </c>
      <c r="D25" s="46" t="s">
        <v>139</v>
      </c>
      <c r="E25" s="46" t="s">
        <v>139</v>
      </c>
      <c r="F25" s="46" t="s">
        <v>139</v>
      </c>
      <c r="G25" s="46" t="s">
        <v>139</v>
      </c>
      <c r="H25" s="46" t="s">
        <v>140</v>
      </c>
      <c r="I25" s="46" t="s">
        <v>139</v>
      </c>
      <c r="J25" s="46" t="s">
        <v>139</v>
      </c>
      <c r="K25" s="46" t="s">
        <v>139</v>
      </c>
      <c r="L25" s="46" t="s">
        <v>140</v>
      </c>
      <c r="M25" s="46" t="s">
        <v>139</v>
      </c>
      <c r="N25" s="46" t="s">
        <v>139</v>
      </c>
      <c r="O25" s="46" t="s">
        <v>139</v>
      </c>
      <c r="P25" s="46" t="s">
        <v>139</v>
      </c>
      <c r="Q25" s="46" t="s">
        <v>139</v>
      </c>
      <c r="R25" s="3">
        <f t="shared" si="0"/>
        <v>0.77500000000000002</v>
      </c>
    </row>
    <row r="26" spans="1:18" x14ac:dyDescent="0.3">
      <c r="A26" s="1" t="s">
        <v>131</v>
      </c>
      <c r="B26" s="46" t="s">
        <v>139</v>
      </c>
      <c r="C26" s="46" t="s">
        <v>139</v>
      </c>
      <c r="D26" s="46" t="s">
        <v>139</v>
      </c>
      <c r="E26" s="46" t="s">
        <v>139</v>
      </c>
      <c r="F26" s="46" t="s">
        <v>140</v>
      </c>
      <c r="G26" s="46" t="s">
        <v>139</v>
      </c>
      <c r="H26" s="46" t="s">
        <v>139</v>
      </c>
      <c r="I26" s="46" t="s">
        <v>139</v>
      </c>
      <c r="J26" s="46" t="s">
        <v>139</v>
      </c>
      <c r="K26" s="46" t="s">
        <v>139</v>
      </c>
      <c r="L26" s="46" t="s">
        <v>139</v>
      </c>
      <c r="M26" s="46" t="s">
        <v>139</v>
      </c>
      <c r="N26" s="46" t="s">
        <v>139</v>
      </c>
      <c r="O26" s="46" t="s">
        <v>139</v>
      </c>
      <c r="P26" s="46" t="s">
        <v>139</v>
      </c>
      <c r="Q26" s="46" t="s">
        <v>139</v>
      </c>
      <c r="R26" s="3">
        <f t="shared" si="0"/>
        <v>0.92500000000000004</v>
      </c>
    </row>
    <row r="27" spans="1:18" x14ac:dyDescent="0.3">
      <c r="A27" s="1" t="s">
        <v>133</v>
      </c>
      <c r="B27" s="46" t="s">
        <v>139</v>
      </c>
      <c r="C27" s="46" t="s">
        <v>139</v>
      </c>
      <c r="D27" s="46" t="s">
        <v>139</v>
      </c>
      <c r="E27" s="46" t="s">
        <v>139</v>
      </c>
      <c r="F27" s="46" t="s">
        <v>139</v>
      </c>
      <c r="G27" s="46" t="s">
        <v>139</v>
      </c>
      <c r="H27" s="46" t="s">
        <v>139</v>
      </c>
      <c r="I27" s="46" t="s">
        <v>139</v>
      </c>
      <c r="J27" s="46" t="s">
        <v>139</v>
      </c>
      <c r="K27" s="46" t="s">
        <v>139</v>
      </c>
      <c r="L27" s="46" t="s">
        <v>139</v>
      </c>
      <c r="M27" s="46" t="s">
        <v>139</v>
      </c>
      <c r="N27" s="46" t="s">
        <v>140</v>
      </c>
      <c r="O27" s="46" t="s">
        <v>139</v>
      </c>
      <c r="P27" s="46" t="s">
        <v>139</v>
      </c>
      <c r="Q27" s="46" t="s">
        <v>139</v>
      </c>
      <c r="R27" s="3">
        <f t="shared" si="0"/>
        <v>0.92500000000000004</v>
      </c>
    </row>
    <row r="28" spans="1:18" x14ac:dyDescent="0.3">
      <c r="A28" s="1" t="s">
        <v>135</v>
      </c>
      <c r="B28" s="46" t="s">
        <v>139</v>
      </c>
      <c r="C28" s="46" t="s">
        <v>139</v>
      </c>
      <c r="D28" s="46" t="s">
        <v>140</v>
      </c>
      <c r="E28" s="46" t="s">
        <v>139</v>
      </c>
      <c r="F28" s="46" t="s">
        <v>139</v>
      </c>
      <c r="G28" s="46" t="s">
        <v>139</v>
      </c>
      <c r="H28" s="46" t="s">
        <v>139</v>
      </c>
      <c r="I28" s="46" t="s">
        <v>139</v>
      </c>
      <c r="J28" s="46" t="s">
        <v>139</v>
      </c>
      <c r="K28" s="46" t="s">
        <v>139</v>
      </c>
      <c r="L28" s="46" t="s">
        <v>139</v>
      </c>
      <c r="M28" s="46" t="s">
        <v>139</v>
      </c>
      <c r="N28" s="46" t="s">
        <v>139</v>
      </c>
      <c r="O28" s="46" t="s">
        <v>139</v>
      </c>
      <c r="P28" s="46" t="s">
        <v>139</v>
      </c>
      <c r="Q28" s="46" t="s">
        <v>139</v>
      </c>
      <c r="R28" s="3">
        <f t="shared" si="0"/>
        <v>0.92500000000000004</v>
      </c>
    </row>
    <row r="29" spans="1:18" x14ac:dyDescent="0.3">
      <c r="A29" s="1" t="s">
        <v>137</v>
      </c>
      <c r="B29" s="46" t="s">
        <v>139</v>
      </c>
      <c r="C29" s="46" t="s">
        <v>139</v>
      </c>
      <c r="D29" s="46" t="s">
        <v>139</v>
      </c>
      <c r="E29" s="46" t="s">
        <v>139</v>
      </c>
      <c r="F29" s="46" t="s">
        <v>140</v>
      </c>
      <c r="G29" s="46" t="s">
        <v>139</v>
      </c>
      <c r="H29" s="46" t="s">
        <v>139</v>
      </c>
      <c r="I29" s="46" t="s">
        <v>139</v>
      </c>
      <c r="J29" s="46" t="s">
        <v>139</v>
      </c>
      <c r="K29" s="46" t="s">
        <v>139</v>
      </c>
      <c r="L29" s="46" t="s">
        <v>139</v>
      </c>
      <c r="M29" s="46" t="s">
        <v>139</v>
      </c>
      <c r="N29" s="46" t="s">
        <v>139</v>
      </c>
      <c r="O29" s="46" t="s">
        <v>139</v>
      </c>
      <c r="P29" s="46" t="s">
        <v>139</v>
      </c>
      <c r="Q29" s="46" t="s">
        <v>139</v>
      </c>
      <c r="R29" s="3">
        <f t="shared" si="0"/>
        <v>0.92500000000000004</v>
      </c>
    </row>
    <row r="30" spans="1:18" x14ac:dyDescent="0.3">
      <c r="A30" s="21"/>
      <c r="B30" s="1"/>
      <c r="C30" s="1"/>
      <c r="D30" s="1"/>
      <c r="E30" s="1"/>
      <c r="F30" s="1"/>
      <c r="G30" s="1"/>
      <c r="H30" s="1"/>
      <c r="I30" s="1"/>
      <c r="J30" s="1"/>
      <c r="K30" s="1"/>
      <c r="L30" s="1"/>
      <c r="M30" s="1"/>
      <c r="N30" s="1"/>
      <c r="O30" s="1"/>
      <c r="P30" s="1"/>
      <c r="Q30" s="1"/>
      <c r="R30" s="3">
        <f t="shared" si="0"/>
        <v>0</v>
      </c>
    </row>
    <row r="31" spans="1:18" x14ac:dyDescent="0.3">
      <c r="A31" s="21"/>
      <c r="B31" s="1"/>
      <c r="C31" s="1"/>
      <c r="D31" s="1"/>
      <c r="E31" s="1"/>
      <c r="F31" s="1"/>
      <c r="G31" s="1"/>
      <c r="H31" s="1"/>
      <c r="I31" s="1"/>
      <c r="J31" s="1"/>
      <c r="K31" s="1"/>
      <c r="L31" s="1"/>
      <c r="M31" s="1"/>
      <c r="N31" s="1"/>
      <c r="O31" s="1"/>
      <c r="P31" s="1"/>
      <c r="Q31" s="1"/>
      <c r="R31" s="3">
        <f t="shared" si="0"/>
        <v>0</v>
      </c>
    </row>
    <row r="32" spans="1:18" x14ac:dyDescent="0.3">
      <c r="A32" s="21"/>
      <c r="B32" s="1"/>
      <c r="C32" s="1"/>
      <c r="D32" s="1"/>
      <c r="E32" s="1"/>
      <c r="F32" s="1"/>
      <c r="G32" s="1"/>
      <c r="H32" s="1"/>
      <c r="I32" s="1"/>
      <c r="J32" s="1"/>
      <c r="K32" s="1"/>
      <c r="L32" s="1"/>
      <c r="M32" s="1"/>
      <c r="N32" s="1"/>
      <c r="O32" s="1"/>
      <c r="P32" s="1"/>
      <c r="Q32" s="1"/>
      <c r="R32" s="3">
        <f t="shared" si="0"/>
        <v>0</v>
      </c>
    </row>
    <row r="33" spans="1:18" x14ac:dyDescent="0.3">
      <c r="A33" s="21"/>
      <c r="B33" s="1"/>
      <c r="C33" s="1"/>
      <c r="D33" s="1"/>
      <c r="E33" s="1"/>
      <c r="F33" s="1"/>
      <c r="G33" s="1"/>
      <c r="H33" s="1"/>
      <c r="I33" s="1"/>
      <c r="J33" s="1"/>
      <c r="K33" s="1"/>
      <c r="L33" s="1"/>
      <c r="M33" s="1"/>
      <c r="N33" s="1"/>
      <c r="O33" s="1"/>
      <c r="P33" s="1"/>
      <c r="Q33" s="1"/>
      <c r="R33" s="3">
        <f t="shared" si="0"/>
        <v>0</v>
      </c>
    </row>
    <row r="34" spans="1:18" x14ac:dyDescent="0.3">
      <c r="A34" s="21"/>
      <c r="B34" s="1"/>
      <c r="C34" s="1"/>
      <c r="D34" s="1"/>
      <c r="E34" s="1"/>
      <c r="F34" s="1"/>
      <c r="G34" s="1"/>
      <c r="H34" s="1"/>
      <c r="I34" s="1"/>
      <c r="J34" s="1"/>
      <c r="K34" s="1"/>
      <c r="L34" s="1"/>
      <c r="M34" s="1"/>
      <c r="N34" s="1"/>
      <c r="O34" s="1"/>
      <c r="P34" s="1"/>
      <c r="Q34" s="1"/>
      <c r="R34" s="3">
        <f t="shared" si="0"/>
        <v>0</v>
      </c>
    </row>
    <row r="35" spans="1:18" x14ac:dyDescent="0.3">
      <c r="R35" s="3">
        <f t="shared" si="0"/>
        <v>0</v>
      </c>
    </row>
  </sheetData>
  <mergeCells count="11">
    <mergeCell ref="P2:Q2"/>
    <mergeCell ref="B1:Q1"/>
    <mergeCell ref="R2:R3"/>
    <mergeCell ref="H2:I2"/>
    <mergeCell ref="A2:A3"/>
    <mergeCell ref="B2:C2"/>
    <mergeCell ref="D2:E2"/>
    <mergeCell ref="F2:G2"/>
    <mergeCell ref="N2:O2"/>
    <mergeCell ref="J2:K2"/>
    <mergeCell ref="L2:M2"/>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abSelected="1" zoomScale="90" zoomScaleNormal="90" workbookViewId="0">
      <selection activeCell="K31" sqref="K31"/>
    </sheetView>
  </sheetViews>
  <sheetFormatPr defaultRowHeight="14.4" x14ac:dyDescent="0.3"/>
  <cols>
    <col min="1" max="1" width="16.6640625" customWidth="1"/>
    <col min="2" max="17" width="8.88671875" customWidth="1"/>
  </cols>
  <sheetData>
    <row r="1" spans="1:18" x14ac:dyDescent="0.3">
      <c r="B1" s="72" t="s">
        <v>53</v>
      </c>
      <c r="C1" s="73"/>
      <c r="D1" s="73"/>
      <c r="E1" s="73"/>
      <c r="F1" s="73"/>
      <c r="G1" s="73"/>
      <c r="H1" s="73"/>
      <c r="I1" s="73"/>
      <c r="J1" s="73"/>
      <c r="K1" s="73"/>
      <c r="L1" s="73"/>
      <c r="M1" s="73"/>
      <c r="N1" s="73"/>
      <c r="O1" s="73"/>
      <c r="P1" s="73"/>
      <c r="Q1" s="73"/>
    </row>
    <row r="2" spans="1:18" x14ac:dyDescent="0.3">
      <c r="A2" s="74" t="s">
        <v>41</v>
      </c>
      <c r="B2" s="71" t="s">
        <v>54</v>
      </c>
      <c r="C2" s="71"/>
      <c r="D2" s="71" t="s">
        <v>55</v>
      </c>
      <c r="E2" s="71"/>
      <c r="F2" s="71" t="s">
        <v>56</v>
      </c>
      <c r="G2" s="71"/>
      <c r="H2" s="75" t="s">
        <v>57</v>
      </c>
      <c r="I2" s="76"/>
      <c r="J2" s="71" t="s">
        <v>58</v>
      </c>
      <c r="K2" s="71"/>
      <c r="L2" s="71" t="s">
        <v>59</v>
      </c>
      <c r="M2" s="71"/>
      <c r="N2" s="71" t="s">
        <v>48</v>
      </c>
      <c r="O2" s="71"/>
      <c r="P2" s="71" t="s">
        <v>49</v>
      </c>
      <c r="Q2" s="71"/>
      <c r="R2" s="74" t="s">
        <v>16</v>
      </c>
    </row>
    <row r="3" spans="1:18" ht="55.2" x14ac:dyDescent="0.3">
      <c r="A3" s="74"/>
      <c r="B3" s="41" t="s">
        <v>50</v>
      </c>
      <c r="C3" s="41" t="s">
        <v>51</v>
      </c>
      <c r="D3" s="41" t="s">
        <v>50</v>
      </c>
      <c r="E3" s="41" t="s">
        <v>51</v>
      </c>
      <c r="F3" s="41" t="s">
        <v>50</v>
      </c>
      <c r="G3" s="41" t="s">
        <v>51</v>
      </c>
      <c r="H3" s="41" t="s">
        <v>50</v>
      </c>
      <c r="I3" s="41" t="s">
        <v>51</v>
      </c>
      <c r="J3" s="41" t="s">
        <v>50</v>
      </c>
      <c r="K3" s="41" t="s">
        <v>51</v>
      </c>
      <c r="L3" s="41" t="s">
        <v>50</v>
      </c>
      <c r="M3" s="41" t="s">
        <v>51</v>
      </c>
      <c r="N3" s="41" t="s">
        <v>50</v>
      </c>
      <c r="O3" s="41" t="s">
        <v>51</v>
      </c>
      <c r="P3" s="41" t="s">
        <v>50</v>
      </c>
      <c r="Q3" s="41" t="s">
        <v>51</v>
      </c>
      <c r="R3" s="74"/>
    </row>
    <row r="4" spans="1:18" x14ac:dyDescent="0.3">
      <c r="A4" s="35" t="s">
        <v>52</v>
      </c>
      <c r="B4" s="2">
        <v>0.6</v>
      </c>
      <c r="C4" s="2">
        <v>0.4</v>
      </c>
      <c r="D4" s="2">
        <v>0.6</v>
      </c>
      <c r="E4" s="2">
        <v>0.4</v>
      </c>
      <c r="F4" s="2">
        <v>0.6</v>
      </c>
      <c r="G4" s="2">
        <v>0.4</v>
      </c>
      <c r="H4" s="2">
        <v>0.6</v>
      </c>
      <c r="I4" s="2">
        <v>0.4</v>
      </c>
      <c r="J4" s="2">
        <v>0.6</v>
      </c>
      <c r="K4" s="2">
        <v>0.4</v>
      </c>
      <c r="L4" s="14">
        <v>60</v>
      </c>
      <c r="M4" s="14">
        <v>40</v>
      </c>
      <c r="N4" s="14">
        <v>60</v>
      </c>
      <c r="O4" s="14">
        <v>40</v>
      </c>
      <c r="P4" s="14">
        <v>60</v>
      </c>
      <c r="Q4" s="14">
        <v>40</v>
      </c>
      <c r="R4" s="1">
        <v>100</v>
      </c>
    </row>
    <row r="5" spans="1:18" x14ac:dyDescent="0.3">
      <c r="A5" s="1" t="s">
        <v>89</v>
      </c>
      <c r="B5" s="46" t="s">
        <v>139</v>
      </c>
      <c r="C5" s="46" t="s">
        <v>139</v>
      </c>
      <c r="D5" s="46" t="s">
        <v>139</v>
      </c>
      <c r="E5" s="46" t="s">
        <v>139</v>
      </c>
      <c r="F5" s="46" t="s">
        <v>140</v>
      </c>
      <c r="G5" s="46" t="s">
        <v>139</v>
      </c>
      <c r="H5" s="46" t="s">
        <v>139</v>
      </c>
      <c r="I5" s="46" t="s">
        <v>139</v>
      </c>
      <c r="J5" s="46" t="s">
        <v>139</v>
      </c>
      <c r="K5" s="46" t="s">
        <v>139</v>
      </c>
      <c r="L5" s="46" t="s">
        <v>140</v>
      </c>
      <c r="M5" s="46" t="s">
        <v>139</v>
      </c>
      <c r="N5" s="46" t="s">
        <v>139</v>
      </c>
      <c r="O5" s="46" t="s">
        <v>139</v>
      </c>
      <c r="P5" s="46" t="s">
        <v>139</v>
      </c>
      <c r="Q5" s="46" t="s">
        <v>139</v>
      </c>
      <c r="R5" s="3">
        <f>(((IF(B5="Yes",60,0)+IF(C5="Yes",40,0))+(IF(D5="Yes",60,0)+IF(E5="Yes",40,0))+(IF(F5="Yes",60,0)+IF(G5="Yes",40,0))+(IF(H5="Yes",60,0)+IF(I5="Yes",40,0))+(IF(J5="Yes",60,0)+IF(K5="Yes",40,0))+(IF(L5="Yes",60,0)+IF(M5="Yes",40,0))+(IF(N5="Yes",60,0)+IF(O5="Yes",40,0))+(IF(P5="Yes",60,0)+IF(Q5="Yes",40,0)))/8)/100</f>
        <v>0.85</v>
      </c>
    </row>
    <row r="6" spans="1:18" x14ac:dyDescent="0.3">
      <c r="A6" s="1" t="s">
        <v>91</v>
      </c>
      <c r="B6" s="46" t="s">
        <v>139</v>
      </c>
      <c r="C6" s="46" t="s">
        <v>139</v>
      </c>
      <c r="D6" s="46" t="s">
        <v>139</v>
      </c>
      <c r="E6" s="46" t="s">
        <v>139</v>
      </c>
      <c r="F6" s="46" t="s">
        <v>140</v>
      </c>
      <c r="G6" s="46" t="s">
        <v>139</v>
      </c>
      <c r="H6" s="46" t="s">
        <v>139</v>
      </c>
      <c r="I6" s="46" t="s">
        <v>140</v>
      </c>
      <c r="J6" s="46" t="s">
        <v>139</v>
      </c>
      <c r="K6" s="46" t="s">
        <v>139</v>
      </c>
      <c r="L6" s="46" t="s">
        <v>139</v>
      </c>
      <c r="M6" s="46" t="s">
        <v>139</v>
      </c>
      <c r="N6" s="46" t="s">
        <v>139</v>
      </c>
      <c r="O6" s="46" t="s">
        <v>139</v>
      </c>
      <c r="P6" s="46" t="s">
        <v>139</v>
      </c>
      <c r="Q6" s="46" t="s">
        <v>139</v>
      </c>
      <c r="R6" s="3">
        <f t="shared" ref="R6:R34" si="0">(((IF(B6="Yes",60,0)+IF(C6="Yes",40,0))+(IF(D6="Yes",60,0)+IF(E6="Yes",40,0))+(IF(F6="Yes",60,0)+IF(G6="Yes",40,0))+(IF(H6="Yes",60,0)+IF(I6="Yes",40,0))+(IF(J6="Yes",60,0)+IF(K6="Yes",40,0))+(IF(L6="Yes",60,0)+IF(M6="Yes",40,0))+(IF(N6="Yes",60,0)+IF(O6="Yes",40,0))+(IF(P6="Yes",60,0)+IF(Q6="Yes",40,0)))/8)/100</f>
        <v>0.875</v>
      </c>
    </row>
    <row r="7" spans="1:18" x14ac:dyDescent="0.3">
      <c r="A7" s="1" t="s">
        <v>93</v>
      </c>
      <c r="B7" s="46" t="s">
        <v>139</v>
      </c>
      <c r="C7" s="46" t="s">
        <v>139</v>
      </c>
      <c r="D7" s="46" t="s">
        <v>139</v>
      </c>
      <c r="E7" s="46" t="s">
        <v>139</v>
      </c>
      <c r="F7" s="46" t="s">
        <v>139</v>
      </c>
      <c r="G7" s="46" t="s">
        <v>139</v>
      </c>
      <c r="H7" s="46" t="s">
        <v>139</v>
      </c>
      <c r="I7" s="46" t="s">
        <v>139</v>
      </c>
      <c r="J7" s="46" t="s">
        <v>140</v>
      </c>
      <c r="K7" s="46" t="s">
        <v>139</v>
      </c>
      <c r="L7" s="46" t="s">
        <v>139</v>
      </c>
      <c r="M7" s="46" t="s">
        <v>139</v>
      </c>
      <c r="N7" s="46" t="s">
        <v>140</v>
      </c>
      <c r="O7" s="46" t="s">
        <v>139</v>
      </c>
      <c r="P7" s="46" t="s">
        <v>139</v>
      </c>
      <c r="Q7" s="46" t="s">
        <v>139</v>
      </c>
      <c r="R7" s="3">
        <f t="shared" si="0"/>
        <v>0.85</v>
      </c>
    </row>
    <row r="8" spans="1:18" x14ac:dyDescent="0.3">
      <c r="A8" s="1" t="s">
        <v>95</v>
      </c>
      <c r="B8" s="46" t="s">
        <v>140</v>
      </c>
      <c r="C8" s="46" t="s">
        <v>139</v>
      </c>
      <c r="D8" s="46" t="s">
        <v>139</v>
      </c>
      <c r="E8" s="46" t="s">
        <v>139</v>
      </c>
      <c r="F8" s="46" t="s">
        <v>140</v>
      </c>
      <c r="G8" s="46" t="s">
        <v>139</v>
      </c>
      <c r="H8" s="46" t="s">
        <v>139</v>
      </c>
      <c r="I8" s="46" t="s">
        <v>139</v>
      </c>
      <c r="J8" s="46" t="s">
        <v>139</v>
      </c>
      <c r="K8" s="46" t="s">
        <v>139</v>
      </c>
      <c r="L8" s="46" t="s">
        <v>140</v>
      </c>
      <c r="M8" s="46" t="s">
        <v>139</v>
      </c>
      <c r="N8" s="46" t="s">
        <v>139</v>
      </c>
      <c r="O8" s="46" t="s">
        <v>139</v>
      </c>
      <c r="P8" s="46" t="s">
        <v>139</v>
      </c>
      <c r="Q8" s="46" t="s">
        <v>139</v>
      </c>
      <c r="R8" s="3">
        <f t="shared" si="0"/>
        <v>0.77500000000000002</v>
      </c>
    </row>
    <row r="9" spans="1:18" x14ac:dyDescent="0.3">
      <c r="A9" s="1" t="s">
        <v>97</v>
      </c>
      <c r="B9" s="46" t="s">
        <v>139</v>
      </c>
      <c r="C9" s="46" t="s">
        <v>139</v>
      </c>
      <c r="D9" s="46" t="s">
        <v>139</v>
      </c>
      <c r="E9" s="46" t="s">
        <v>139</v>
      </c>
      <c r="F9" s="46" t="s">
        <v>140</v>
      </c>
      <c r="G9" s="46" t="s">
        <v>139</v>
      </c>
      <c r="H9" s="46" t="s">
        <v>139</v>
      </c>
      <c r="I9" s="46" t="s">
        <v>139</v>
      </c>
      <c r="J9" s="46" t="s">
        <v>139</v>
      </c>
      <c r="K9" s="46" t="s">
        <v>139</v>
      </c>
      <c r="L9" s="46" t="s">
        <v>139</v>
      </c>
      <c r="M9" s="46" t="s">
        <v>139</v>
      </c>
      <c r="N9" s="46" t="s">
        <v>139</v>
      </c>
      <c r="O9" s="46" t="s">
        <v>139</v>
      </c>
      <c r="P9" s="46" t="s">
        <v>140</v>
      </c>
      <c r="Q9" s="46" t="s">
        <v>139</v>
      </c>
      <c r="R9" s="3">
        <f t="shared" si="0"/>
        <v>0.85</v>
      </c>
    </row>
    <row r="10" spans="1:18" x14ac:dyDescent="0.3">
      <c r="A10" s="1" t="s">
        <v>99</v>
      </c>
      <c r="B10" s="46" t="s">
        <v>139</v>
      </c>
      <c r="C10" s="46" t="s">
        <v>139</v>
      </c>
      <c r="D10" s="46" t="s">
        <v>140</v>
      </c>
      <c r="E10" s="46" t="s">
        <v>139</v>
      </c>
      <c r="F10" s="46" t="s">
        <v>139</v>
      </c>
      <c r="G10" s="46" t="s">
        <v>139</v>
      </c>
      <c r="H10" s="46" t="s">
        <v>139</v>
      </c>
      <c r="I10" s="46" t="s">
        <v>139</v>
      </c>
      <c r="J10" s="46" t="s">
        <v>140</v>
      </c>
      <c r="K10" s="46" t="s">
        <v>139</v>
      </c>
      <c r="L10" s="46" t="s">
        <v>139</v>
      </c>
      <c r="M10" s="46" t="s">
        <v>139</v>
      </c>
      <c r="N10" s="46" t="s">
        <v>139</v>
      </c>
      <c r="O10" s="46" t="s">
        <v>139</v>
      </c>
      <c r="P10" s="46" t="s">
        <v>139</v>
      </c>
      <c r="Q10" s="46" t="s">
        <v>139</v>
      </c>
      <c r="R10" s="3">
        <f t="shared" si="0"/>
        <v>0.85</v>
      </c>
    </row>
    <row r="11" spans="1:18" x14ac:dyDescent="0.3">
      <c r="A11" s="1" t="s">
        <v>101</v>
      </c>
      <c r="B11" s="46" t="s">
        <v>140</v>
      </c>
      <c r="C11" s="46" t="s">
        <v>139</v>
      </c>
      <c r="D11" s="46" t="s">
        <v>139</v>
      </c>
      <c r="E11" s="46" t="s">
        <v>139</v>
      </c>
      <c r="F11" s="46" t="s">
        <v>140</v>
      </c>
      <c r="G11" s="46" t="s">
        <v>139</v>
      </c>
      <c r="H11" s="46" t="s">
        <v>139</v>
      </c>
      <c r="I11" s="46" t="s">
        <v>139</v>
      </c>
      <c r="J11" s="46" t="s">
        <v>139</v>
      </c>
      <c r="K11" s="46" t="s">
        <v>139</v>
      </c>
      <c r="L11" s="46" t="s">
        <v>140</v>
      </c>
      <c r="M11" s="46" t="s">
        <v>139</v>
      </c>
      <c r="N11" s="46" t="s">
        <v>139</v>
      </c>
      <c r="O11" s="46" t="s">
        <v>139</v>
      </c>
      <c r="P11" s="46" t="s">
        <v>139</v>
      </c>
      <c r="Q11" s="46" t="s">
        <v>139</v>
      </c>
      <c r="R11" s="3">
        <f t="shared" si="0"/>
        <v>0.77500000000000002</v>
      </c>
    </row>
    <row r="12" spans="1:18" x14ac:dyDescent="0.3">
      <c r="A12" s="1" t="s">
        <v>103</v>
      </c>
      <c r="B12" s="46" t="s">
        <v>139</v>
      </c>
      <c r="C12" s="46" t="s">
        <v>139</v>
      </c>
      <c r="D12" s="46" t="s">
        <v>139</v>
      </c>
      <c r="E12" s="46" t="s">
        <v>139</v>
      </c>
      <c r="F12" s="46" t="s">
        <v>139</v>
      </c>
      <c r="G12" s="46" t="s">
        <v>139</v>
      </c>
      <c r="H12" s="46" t="s">
        <v>139</v>
      </c>
      <c r="I12" s="46" t="s">
        <v>139</v>
      </c>
      <c r="J12" s="46" t="s">
        <v>140</v>
      </c>
      <c r="K12" s="46" t="s">
        <v>139</v>
      </c>
      <c r="L12" s="46" t="s">
        <v>140</v>
      </c>
      <c r="M12" s="46" t="s">
        <v>139</v>
      </c>
      <c r="N12" s="46" t="s">
        <v>139</v>
      </c>
      <c r="O12" s="46" t="s">
        <v>139</v>
      </c>
      <c r="P12" s="46" t="s">
        <v>139</v>
      </c>
      <c r="Q12" s="46" t="s">
        <v>139</v>
      </c>
      <c r="R12" s="3">
        <f t="shared" si="0"/>
        <v>0.85</v>
      </c>
    </row>
    <row r="13" spans="1:18" x14ac:dyDescent="0.3">
      <c r="A13" s="1" t="s">
        <v>105</v>
      </c>
      <c r="B13" s="46"/>
      <c r="C13" s="46"/>
      <c r="D13" s="46"/>
      <c r="E13" s="46"/>
      <c r="F13" s="46"/>
      <c r="G13" s="46"/>
      <c r="H13" s="46"/>
      <c r="I13" s="46"/>
      <c r="J13" s="46"/>
      <c r="K13" s="46"/>
      <c r="L13" s="46"/>
      <c r="M13" s="46"/>
      <c r="N13" s="46"/>
      <c r="O13" s="46"/>
      <c r="P13" s="46"/>
      <c r="Q13" s="46"/>
      <c r="R13" s="3">
        <f t="shared" si="0"/>
        <v>0</v>
      </c>
    </row>
    <row r="14" spans="1:18" x14ac:dyDescent="0.3">
      <c r="A14" s="1" t="s">
        <v>107</v>
      </c>
      <c r="B14" s="46" t="s">
        <v>139</v>
      </c>
      <c r="C14" s="46" t="s">
        <v>139</v>
      </c>
      <c r="D14" s="46" t="s">
        <v>139</v>
      </c>
      <c r="E14" s="46" t="s">
        <v>139</v>
      </c>
      <c r="F14" s="46" t="s">
        <v>140</v>
      </c>
      <c r="G14" s="46" t="s">
        <v>139</v>
      </c>
      <c r="H14" s="46" t="s">
        <v>139</v>
      </c>
      <c r="I14" s="46" t="s">
        <v>139</v>
      </c>
      <c r="J14" s="46" t="s">
        <v>139</v>
      </c>
      <c r="K14" s="46" t="s">
        <v>139</v>
      </c>
      <c r="L14" s="46" t="s">
        <v>139</v>
      </c>
      <c r="M14" s="46" t="s">
        <v>139</v>
      </c>
      <c r="N14" s="46" t="s">
        <v>140</v>
      </c>
      <c r="O14" s="46" t="s">
        <v>139</v>
      </c>
      <c r="P14" s="46" t="s">
        <v>139</v>
      </c>
      <c r="Q14" s="46" t="s">
        <v>139</v>
      </c>
      <c r="R14" s="3">
        <f t="shared" si="0"/>
        <v>0.85</v>
      </c>
    </row>
    <row r="15" spans="1:18" x14ac:dyDescent="0.3">
      <c r="A15" s="1" t="s">
        <v>109</v>
      </c>
      <c r="B15" s="46" t="s">
        <v>139</v>
      </c>
      <c r="C15" s="46" t="s">
        <v>139</v>
      </c>
      <c r="D15" s="46" t="s">
        <v>139</v>
      </c>
      <c r="E15" s="46" t="s">
        <v>139</v>
      </c>
      <c r="F15" s="46" t="s">
        <v>140</v>
      </c>
      <c r="G15" s="46" t="s">
        <v>139</v>
      </c>
      <c r="H15" s="46" t="s">
        <v>139</v>
      </c>
      <c r="I15" s="46" t="s">
        <v>139</v>
      </c>
      <c r="J15" s="46" t="s">
        <v>140</v>
      </c>
      <c r="K15" s="46" t="s">
        <v>139</v>
      </c>
      <c r="L15" s="46" t="s">
        <v>139</v>
      </c>
      <c r="M15" s="46" t="s">
        <v>139</v>
      </c>
      <c r="N15" s="46" t="s">
        <v>139</v>
      </c>
      <c r="O15" s="46" t="s">
        <v>139</v>
      </c>
      <c r="P15" s="46" t="s">
        <v>140</v>
      </c>
      <c r="Q15" s="46" t="s">
        <v>139</v>
      </c>
      <c r="R15" s="3">
        <f t="shared" si="0"/>
        <v>0.77500000000000002</v>
      </c>
    </row>
    <row r="16" spans="1:18" x14ac:dyDescent="0.3">
      <c r="A16" s="1" t="s">
        <v>111</v>
      </c>
      <c r="B16" s="46" t="s">
        <v>139</v>
      </c>
      <c r="C16" s="46" t="s">
        <v>139</v>
      </c>
      <c r="D16" s="46" t="s">
        <v>139</v>
      </c>
      <c r="E16" s="46" t="s">
        <v>139</v>
      </c>
      <c r="F16" s="46" t="s">
        <v>139</v>
      </c>
      <c r="G16" s="46" t="s">
        <v>139</v>
      </c>
      <c r="H16" s="46" t="s">
        <v>140</v>
      </c>
      <c r="I16" s="46" t="s">
        <v>139</v>
      </c>
      <c r="J16" s="46" t="s">
        <v>139</v>
      </c>
      <c r="K16" s="46" t="s">
        <v>139</v>
      </c>
      <c r="L16" s="46" t="s">
        <v>140</v>
      </c>
      <c r="M16" s="46" t="s">
        <v>139</v>
      </c>
      <c r="N16" s="46" t="s">
        <v>139</v>
      </c>
      <c r="O16" s="46" t="s">
        <v>139</v>
      </c>
      <c r="P16" s="46" t="s">
        <v>139</v>
      </c>
      <c r="Q16" s="46" t="s">
        <v>139</v>
      </c>
      <c r="R16" s="3">
        <f t="shared" si="0"/>
        <v>0.85</v>
      </c>
    </row>
    <row r="17" spans="1:18" x14ac:dyDescent="0.3">
      <c r="A17" s="1" t="s">
        <v>113</v>
      </c>
      <c r="B17" s="46" t="s">
        <v>139</v>
      </c>
      <c r="C17" s="46" t="s">
        <v>139</v>
      </c>
      <c r="D17" s="46" t="s">
        <v>139</v>
      </c>
      <c r="E17" s="46" t="s">
        <v>139</v>
      </c>
      <c r="F17" s="46" t="s">
        <v>139</v>
      </c>
      <c r="G17" s="46" t="s">
        <v>140</v>
      </c>
      <c r="H17" s="46" t="s">
        <v>139</v>
      </c>
      <c r="I17" s="46" t="s">
        <v>139</v>
      </c>
      <c r="J17" s="46" t="s">
        <v>140</v>
      </c>
      <c r="K17" s="46" t="s">
        <v>139</v>
      </c>
      <c r="L17" s="46" t="s">
        <v>139</v>
      </c>
      <c r="M17" s="46" t="s">
        <v>139</v>
      </c>
      <c r="N17" s="46" t="s">
        <v>139</v>
      </c>
      <c r="O17" s="46" t="s">
        <v>139</v>
      </c>
      <c r="P17" s="46" t="s">
        <v>139</v>
      </c>
      <c r="Q17" s="46" t="s">
        <v>139</v>
      </c>
      <c r="R17" s="3">
        <f t="shared" si="0"/>
        <v>0.875</v>
      </c>
    </row>
    <row r="18" spans="1:18" x14ac:dyDescent="0.3">
      <c r="A18" s="1" t="s">
        <v>115</v>
      </c>
      <c r="B18" s="46" t="s">
        <v>139</v>
      </c>
      <c r="C18" s="46" t="s">
        <v>139</v>
      </c>
      <c r="D18" s="46" t="s">
        <v>139</v>
      </c>
      <c r="E18" s="46" t="s">
        <v>139</v>
      </c>
      <c r="F18" s="46" t="s">
        <v>140</v>
      </c>
      <c r="G18" s="46" t="s">
        <v>139</v>
      </c>
      <c r="H18" s="46" t="s">
        <v>139</v>
      </c>
      <c r="I18" s="46" t="s">
        <v>139</v>
      </c>
      <c r="J18" s="46" t="s">
        <v>139</v>
      </c>
      <c r="K18" s="46" t="s">
        <v>139</v>
      </c>
      <c r="L18" s="46" t="s">
        <v>139</v>
      </c>
      <c r="M18" s="46" t="s">
        <v>139</v>
      </c>
      <c r="N18" s="46" t="s">
        <v>139</v>
      </c>
      <c r="O18" s="46" t="s">
        <v>139</v>
      </c>
      <c r="P18" s="46" t="s">
        <v>140</v>
      </c>
      <c r="Q18" s="46" t="s">
        <v>139</v>
      </c>
      <c r="R18" s="3">
        <f t="shared" si="0"/>
        <v>0.85</v>
      </c>
    </row>
    <row r="19" spans="1:18" x14ac:dyDescent="0.3">
      <c r="A19" s="1" t="s">
        <v>117</v>
      </c>
      <c r="B19" s="46" t="s">
        <v>139</v>
      </c>
      <c r="C19" s="46" t="s">
        <v>139</v>
      </c>
      <c r="D19" s="46" t="s">
        <v>139</v>
      </c>
      <c r="E19" s="46" t="s">
        <v>139</v>
      </c>
      <c r="F19" s="46" t="s">
        <v>139</v>
      </c>
      <c r="G19" s="46" t="s">
        <v>139</v>
      </c>
      <c r="H19" s="46" t="s">
        <v>140</v>
      </c>
      <c r="I19" s="46" t="s">
        <v>139</v>
      </c>
      <c r="J19" s="46" t="s">
        <v>139</v>
      </c>
      <c r="K19" s="46" t="s">
        <v>139</v>
      </c>
      <c r="L19" s="46" t="s">
        <v>140</v>
      </c>
      <c r="M19" s="46" t="s">
        <v>139</v>
      </c>
      <c r="N19" s="46" t="s">
        <v>139</v>
      </c>
      <c r="O19" s="46" t="s">
        <v>139</v>
      </c>
      <c r="P19" s="46" t="s">
        <v>139</v>
      </c>
      <c r="Q19" s="46" t="s">
        <v>139</v>
      </c>
      <c r="R19" s="3">
        <f t="shared" si="0"/>
        <v>0.85</v>
      </c>
    </row>
    <row r="20" spans="1:18" x14ac:dyDescent="0.3">
      <c r="A20" s="1" t="s">
        <v>119</v>
      </c>
      <c r="B20" s="46" t="s">
        <v>139</v>
      </c>
      <c r="C20" s="46" t="s">
        <v>139</v>
      </c>
      <c r="D20" s="46" t="s">
        <v>139</v>
      </c>
      <c r="E20" s="46" t="s">
        <v>139</v>
      </c>
      <c r="F20" s="46" t="s">
        <v>139</v>
      </c>
      <c r="G20" s="46" t="s">
        <v>139</v>
      </c>
      <c r="H20" s="46" t="s">
        <v>139</v>
      </c>
      <c r="I20" s="46" t="s">
        <v>139</v>
      </c>
      <c r="J20" s="46" t="s">
        <v>140</v>
      </c>
      <c r="K20" s="46" t="s">
        <v>139</v>
      </c>
      <c r="L20" s="46" t="s">
        <v>139</v>
      </c>
      <c r="M20" s="46" t="s">
        <v>139</v>
      </c>
      <c r="N20" s="46" t="s">
        <v>140</v>
      </c>
      <c r="O20" s="46" t="s">
        <v>139</v>
      </c>
      <c r="P20" s="46" t="s">
        <v>139</v>
      </c>
      <c r="Q20" s="46" t="s">
        <v>139</v>
      </c>
      <c r="R20" s="3">
        <f t="shared" si="0"/>
        <v>0.85</v>
      </c>
    </row>
    <row r="21" spans="1:18" x14ac:dyDescent="0.3">
      <c r="A21" s="1" t="s">
        <v>121</v>
      </c>
      <c r="B21" s="46" t="s">
        <v>139</v>
      </c>
      <c r="C21" s="46" t="s">
        <v>139</v>
      </c>
      <c r="D21" s="46" t="s">
        <v>139</v>
      </c>
      <c r="E21" s="46" t="s">
        <v>139</v>
      </c>
      <c r="F21" s="46" t="s">
        <v>139</v>
      </c>
      <c r="G21" s="46" t="s">
        <v>139</v>
      </c>
      <c r="H21" s="46" t="s">
        <v>139</v>
      </c>
      <c r="I21" s="46" t="s">
        <v>139</v>
      </c>
      <c r="J21" s="46" t="s">
        <v>140</v>
      </c>
      <c r="K21" s="46" t="s">
        <v>139</v>
      </c>
      <c r="L21" s="46" t="s">
        <v>140</v>
      </c>
      <c r="M21" s="46" t="s">
        <v>139</v>
      </c>
      <c r="N21" s="46" t="s">
        <v>139</v>
      </c>
      <c r="O21" s="46" t="s">
        <v>139</v>
      </c>
      <c r="P21" s="46" t="s">
        <v>139</v>
      </c>
      <c r="Q21" s="46" t="s">
        <v>139</v>
      </c>
      <c r="R21" s="3">
        <f t="shared" si="0"/>
        <v>0.85</v>
      </c>
    </row>
    <row r="22" spans="1:18" x14ac:dyDescent="0.3">
      <c r="A22" s="1" t="s">
        <v>123</v>
      </c>
      <c r="B22" s="46" t="s">
        <v>139</v>
      </c>
      <c r="C22" s="46" t="s">
        <v>139</v>
      </c>
      <c r="D22" s="46" t="s">
        <v>139</v>
      </c>
      <c r="E22" s="46" t="s">
        <v>139</v>
      </c>
      <c r="F22" s="46" t="s">
        <v>139</v>
      </c>
      <c r="G22" s="46" t="s">
        <v>140</v>
      </c>
      <c r="H22" s="46" t="s">
        <v>139</v>
      </c>
      <c r="I22" s="46" t="s">
        <v>139</v>
      </c>
      <c r="J22" s="46" t="s">
        <v>139</v>
      </c>
      <c r="K22" s="46" t="s">
        <v>139</v>
      </c>
      <c r="L22" s="46" t="s">
        <v>139</v>
      </c>
      <c r="M22" s="46" t="s">
        <v>139</v>
      </c>
      <c r="N22" s="46" t="s">
        <v>139</v>
      </c>
      <c r="O22" s="46" t="s">
        <v>139</v>
      </c>
      <c r="P22" s="46" t="s">
        <v>140</v>
      </c>
      <c r="Q22" s="46" t="s">
        <v>139</v>
      </c>
      <c r="R22" s="3">
        <f t="shared" si="0"/>
        <v>0.875</v>
      </c>
    </row>
    <row r="23" spans="1:18" x14ac:dyDescent="0.3">
      <c r="A23" s="1" t="s">
        <v>125</v>
      </c>
      <c r="B23" s="46" t="s">
        <v>139</v>
      </c>
      <c r="C23" s="46" t="s">
        <v>139</v>
      </c>
      <c r="D23" s="46" t="s">
        <v>139</v>
      </c>
      <c r="E23" s="46" t="s">
        <v>139</v>
      </c>
      <c r="F23" s="46" t="s">
        <v>139</v>
      </c>
      <c r="G23" s="46" t="s">
        <v>139</v>
      </c>
      <c r="H23" s="46" t="s">
        <v>139</v>
      </c>
      <c r="I23" s="46" t="s">
        <v>139</v>
      </c>
      <c r="J23" s="46" t="s">
        <v>140</v>
      </c>
      <c r="K23" s="46" t="s">
        <v>139</v>
      </c>
      <c r="L23" s="46" t="s">
        <v>140</v>
      </c>
      <c r="M23" s="46" t="s">
        <v>139</v>
      </c>
      <c r="N23" s="46" t="s">
        <v>139</v>
      </c>
      <c r="O23" s="46" t="s">
        <v>139</v>
      </c>
      <c r="P23" s="46" t="s">
        <v>139</v>
      </c>
      <c r="Q23" s="46" t="s">
        <v>139</v>
      </c>
      <c r="R23" s="3">
        <f t="shared" si="0"/>
        <v>0.85</v>
      </c>
    </row>
    <row r="24" spans="1:18" x14ac:dyDescent="0.3">
      <c r="A24" s="1" t="s">
        <v>127</v>
      </c>
      <c r="B24" s="46" t="s">
        <v>139</v>
      </c>
      <c r="C24" s="46" t="s">
        <v>139</v>
      </c>
      <c r="D24" s="46" t="s">
        <v>139</v>
      </c>
      <c r="E24" s="46" t="s">
        <v>139</v>
      </c>
      <c r="F24" s="46" t="s">
        <v>139</v>
      </c>
      <c r="G24" s="46" t="s">
        <v>139</v>
      </c>
      <c r="H24" s="46" t="s">
        <v>139</v>
      </c>
      <c r="I24" s="46" t="s">
        <v>139</v>
      </c>
      <c r="J24" s="46" t="s">
        <v>139</v>
      </c>
      <c r="K24" s="46" t="s">
        <v>139</v>
      </c>
      <c r="L24" s="46" t="s">
        <v>140</v>
      </c>
      <c r="M24" s="46" t="s">
        <v>139</v>
      </c>
      <c r="N24" s="46" t="s">
        <v>139</v>
      </c>
      <c r="O24" s="46" t="s">
        <v>139</v>
      </c>
      <c r="P24" s="46" t="s">
        <v>140</v>
      </c>
      <c r="Q24" s="46" t="s">
        <v>139</v>
      </c>
      <c r="R24" s="3">
        <f t="shared" si="0"/>
        <v>0.85</v>
      </c>
    </row>
    <row r="25" spans="1:18" x14ac:dyDescent="0.3">
      <c r="A25" s="1" t="s">
        <v>129</v>
      </c>
      <c r="B25" s="46" t="s">
        <v>140</v>
      </c>
      <c r="C25" s="46" t="s">
        <v>139</v>
      </c>
      <c r="D25" s="46" t="s">
        <v>139</v>
      </c>
      <c r="E25" s="46" t="s">
        <v>139</v>
      </c>
      <c r="F25" s="46" t="s">
        <v>139</v>
      </c>
      <c r="G25" s="46" t="s">
        <v>139</v>
      </c>
      <c r="H25" s="46" t="s">
        <v>140</v>
      </c>
      <c r="I25" s="46" t="s">
        <v>139</v>
      </c>
      <c r="J25" s="46" t="s">
        <v>139</v>
      </c>
      <c r="K25" s="46" t="s">
        <v>139</v>
      </c>
      <c r="L25" s="46" t="s">
        <v>140</v>
      </c>
      <c r="M25" s="46" t="s">
        <v>139</v>
      </c>
      <c r="N25" s="46" t="s">
        <v>139</v>
      </c>
      <c r="O25" s="46" t="s">
        <v>139</v>
      </c>
      <c r="P25" s="46" t="s">
        <v>139</v>
      </c>
      <c r="Q25" s="46" t="s">
        <v>139</v>
      </c>
      <c r="R25" s="3">
        <f t="shared" si="0"/>
        <v>0.77500000000000002</v>
      </c>
    </row>
    <row r="26" spans="1:18" x14ac:dyDescent="0.3">
      <c r="A26" s="1" t="s">
        <v>131</v>
      </c>
      <c r="B26" s="46" t="s">
        <v>139</v>
      </c>
      <c r="C26" s="46" t="s">
        <v>139</v>
      </c>
      <c r="D26" s="46" t="s">
        <v>139</v>
      </c>
      <c r="E26" s="46" t="s">
        <v>139</v>
      </c>
      <c r="F26" s="46" t="s">
        <v>140</v>
      </c>
      <c r="G26" s="46" t="s">
        <v>139</v>
      </c>
      <c r="H26" s="46" t="s">
        <v>139</v>
      </c>
      <c r="I26" s="46" t="s">
        <v>139</v>
      </c>
      <c r="J26" s="46" t="s">
        <v>140</v>
      </c>
      <c r="K26" s="46" t="s">
        <v>139</v>
      </c>
      <c r="L26" s="46" t="s">
        <v>139</v>
      </c>
      <c r="M26" s="46" t="s">
        <v>139</v>
      </c>
      <c r="N26" s="46" t="s">
        <v>139</v>
      </c>
      <c r="O26" s="46" t="s">
        <v>139</v>
      </c>
      <c r="P26" s="46" t="s">
        <v>139</v>
      </c>
      <c r="Q26" s="46" t="s">
        <v>139</v>
      </c>
      <c r="R26" s="3">
        <f t="shared" si="0"/>
        <v>0.85</v>
      </c>
    </row>
    <row r="27" spans="1:18" x14ac:dyDescent="0.3">
      <c r="A27" s="1" t="s">
        <v>133</v>
      </c>
      <c r="B27" s="46" t="s">
        <v>139</v>
      </c>
      <c r="C27" s="46" t="s">
        <v>139</v>
      </c>
      <c r="D27" s="46" t="s">
        <v>139</v>
      </c>
      <c r="E27" s="46" t="s">
        <v>139</v>
      </c>
      <c r="F27" s="46" t="s">
        <v>139</v>
      </c>
      <c r="G27" s="46" t="s">
        <v>139</v>
      </c>
      <c r="H27" s="46" t="s">
        <v>139</v>
      </c>
      <c r="I27" s="46" t="s">
        <v>139</v>
      </c>
      <c r="J27" s="46" t="s">
        <v>140</v>
      </c>
      <c r="K27" s="46" t="s">
        <v>139</v>
      </c>
      <c r="L27" s="46" t="s">
        <v>140</v>
      </c>
      <c r="M27" s="46" t="s">
        <v>139</v>
      </c>
      <c r="N27" s="46" t="s">
        <v>140</v>
      </c>
      <c r="O27" s="46" t="s">
        <v>139</v>
      </c>
      <c r="P27" s="46" t="s">
        <v>140</v>
      </c>
      <c r="Q27" s="46" t="s">
        <v>139</v>
      </c>
      <c r="R27" s="3">
        <f t="shared" si="0"/>
        <v>0.7</v>
      </c>
    </row>
    <row r="28" spans="1:18" x14ac:dyDescent="0.3">
      <c r="A28" s="1" t="s">
        <v>135</v>
      </c>
      <c r="B28" s="46" t="s">
        <v>139</v>
      </c>
      <c r="C28" s="46" t="s">
        <v>139</v>
      </c>
      <c r="D28" s="46" t="s">
        <v>140</v>
      </c>
      <c r="E28" s="46" t="s">
        <v>139</v>
      </c>
      <c r="F28" s="46" t="s">
        <v>139</v>
      </c>
      <c r="G28" s="46" t="s">
        <v>139</v>
      </c>
      <c r="H28" s="46" t="s">
        <v>139</v>
      </c>
      <c r="I28" s="46" t="s">
        <v>139</v>
      </c>
      <c r="J28" s="46" t="s">
        <v>139</v>
      </c>
      <c r="K28" s="46" t="s">
        <v>140</v>
      </c>
      <c r="L28" s="46" t="s">
        <v>139</v>
      </c>
      <c r="M28" s="46" t="s">
        <v>139</v>
      </c>
      <c r="N28" s="46" t="s">
        <v>139</v>
      </c>
      <c r="O28" s="46" t="s">
        <v>139</v>
      </c>
      <c r="P28" s="46" t="s">
        <v>139</v>
      </c>
      <c r="Q28" s="46" t="s">
        <v>139</v>
      </c>
      <c r="R28" s="3">
        <f t="shared" si="0"/>
        <v>0.875</v>
      </c>
    </row>
    <row r="29" spans="1:18" x14ac:dyDescent="0.3">
      <c r="A29" s="1" t="s">
        <v>137</v>
      </c>
      <c r="B29" s="46" t="s">
        <v>139</v>
      </c>
      <c r="C29" s="46" t="s">
        <v>139</v>
      </c>
      <c r="D29" s="46" t="s">
        <v>139</v>
      </c>
      <c r="E29" s="46" t="s">
        <v>139</v>
      </c>
      <c r="F29" s="46" t="s">
        <v>140</v>
      </c>
      <c r="G29" s="46" t="s">
        <v>139</v>
      </c>
      <c r="H29" s="46" t="s">
        <v>139</v>
      </c>
      <c r="I29" s="46" t="s">
        <v>139</v>
      </c>
      <c r="J29" s="46" t="s">
        <v>139</v>
      </c>
      <c r="K29" s="46" t="s">
        <v>139</v>
      </c>
      <c r="L29" s="46" t="s">
        <v>140</v>
      </c>
      <c r="M29" s="46" t="s">
        <v>139</v>
      </c>
      <c r="N29" s="46" t="s">
        <v>139</v>
      </c>
      <c r="O29" s="46" t="s">
        <v>139</v>
      </c>
      <c r="P29" s="46" t="s">
        <v>140</v>
      </c>
      <c r="Q29" s="46" t="s">
        <v>139</v>
      </c>
      <c r="R29" s="3">
        <f t="shared" si="0"/>
        <v>0.77500000000000002</v>
      </c>
    </row>
    <row r="30" spans="1:18" x14ac:dyDescent="0.3">
      <c r="A30" s="21"/>
      <c r="B30" s="1"/>
      <c r="C30" s="1"/>
      <c r="D30" s="1"/>
      <c r="E30" s="1"/>
      <c r="F30" s="1"/>
      <c r="G30" s="1"/>
      <c r="H30" s="1"/>
      <c r="I30" s="1"/>
      <c r="J30" s="1"/>
      <c r="K30" s="1"/>
      <c r="L30" s="1"/>
      <c r="M30" s="1"/>
      <c r="N30" s="1"/>
      <c r="O30" s="1"/>
      <c r="P30" s="1"/>
      <c r="Q30" s="1"/>
      <c r="R30" s="3">
        <f t="shared" si="0"/>
        <v>0</v>
      </c>
    </row>
    <row r="31" spans="1:18" x14ac:dyDescent="0.3">
      <c r="A31" s="21"/>
      <c r="B31" s="1"/>
      <c r="C31" s="1"/>
      <c r="D31" s="1"/>
      <c r="E31" s="1"/>
      <c r="F31" s="1"/>
      <c r="G31" s="1"/>
      <c r="H31" s="1"/>
      <c r="I31" s="1"/>
      <c r="J31" s="1"/>
      <c r="K31" s="1"/>
      <c r="L31" s="1"/>
      <c r="M31" s="1"/>
      <c r="N31" s="1"/>
      <c r="O31" s="1"/>
      <c r="P31" s="1"/>
      <c r="Q31" s="1"/>
      <c r="R31" s="3">
        <f t="shared" si="0"/>
        <v>0</v>
      </c>
    </row>
    <row r="32" spans="1:18" x14ac:dyDescent="0.3">
      <c r="A32" s="21"/>
      <c r="B32" s="1"/>
      <c r="C32" s="1"/>
      <c r="D32" s="1"/>
      <c r="E32" s="1"/>
      <c r="F32" s="1"/>
      <c r="G32" s="1"/>
      <c r="H32" s="1"/>
      <c r="I32" s="1"/>
      <c r="J32" s="1"/>
      <c r="K32" s="1"/>
      <c r="L32" s="1"/>
      <c r="M32" s="1"/>
      <c r="N32" s="1"/>
      <c r="O32" s="1"/>
      <c r="P32" s="1"/>
      <c r="Q32" s="1"/>
      <c r="R32" s="3">
        <f t="shared" si="0"/>
        <v>0</v>
      </c>
    </row>
    <row r="33" spans="1:18" x14ac:dyDescent="0.3">
      <c r="A33" s="21"/>
      <c r="B33" s="1"/>
      <c r="C33" s="1"/>
      <c r="D33" s="1"/>
      <c r="E33" s="1"/>
      <c r="F33" s="1"/>
      <c r="G33" s="1"/>
      <c r="H33" s="1"/>
      <c r="I33" s="1"/>
      <c r="J33" s="1"/>
      <c r="K33" s="1"/>
      <c r="L33" s="1"/>
      <c r="M33" s="1"/>
      <c r="N33" s="1"/>
      <c r="O33" s="1"/>
      <c r="P33" s="1"/>
      <c r="Q33" s="1"/>
      <c r="R33" s="3">
        <f t="shared" si="0"/>
        <v>0</v>
      </c>
    </row>
    <row r="34" spans="1:18" x14ac:dyDescent="0.3">
      <c r="A34" s="21"/>
      <c r="B34" s="1"/>
      <c r="C34" s="1"/>
      <c r="D34" s="1"/>
      <c r="E34" s="1"/>
      <c r="F34" s="1"/>
      <c r="G34" s="1"/>
      <c r="H34" s="1"/>
      <c r="I34" s="1"/>
      <c r="J34" s="1"/>
      <c r="K34" s="1"/>
      <c r="L34" s="1"/>
      <c r="M34" s="1"/>
      <c r="N34" s="1"/>
      <c r="O34" s="1"/>
      <c r="P34" s="1"/>
      <c r="Q34" s="1"/>
      <c r="R34" s="3">
        <f t="shared" si="0"/>
        <v>0</v>
      </c>
    </row>
  </sheetData>
  <mergeCells count="11">
    <mergeCell ref="B1:Q1"/>
    <mergeCell ref="J2:K2"/>
    <mergeCell ref="A2:A3"/>
    <mergeCell ref="R2:R3"/>
    <mergeCell ref="D2:E2"/>
    <mergeCell ref="B2:C2"/>
    <mergeCell ref="F2:G2"/>
    <mergeCell ref="H2:I2"/>
    <mergeCell ref="L2:M2"/>
    <mergeCell ref="N2:O2"/>
    <mergeCell ref="P2:Q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90" zoomScaleNormal="90" workbookViewId="0">
      <selection activeCell="C11" sqref="C11"/>
    </sheetView>
  </sheetViews>
  <sheetFormatPr defaultColWidth="9.109375" defaultRowHeight="14.4" x14ac:dyDescent="0.3"/>
  <cols>
    <col min="1" max="1" width="16.6640625" style="26" customWidth="1"/>
    <col min="2" max="2" width="20.6640625" style="26" customWidth="1"/>
    <col min="3" max="3" width="51.88671875" style="26" bestFit="1" customWidth="1"/>
    <col min="4" max="4" width="70.33203125" style="26" customWidth="1"/>
    <col min="5" max="5" width="87.6640625" style="26" customWidth="1"/>
    <col min="6" max="16384" width="9.109375" style="26"/>
  </cols>
  <sheetData>
    <row r="1" spans="1:5" x14ac:dyDescent="0.3">
      <c r="A1" s="40" t="s">
        <v>0</v>
      </c>
      <c r="B1" s="40" t="s">
        <v>60</v>
      </c>
      <c r="C1" s="40" t="s">
        <v>61</v>
      </c>
      <c r="D1" s="30" t="s">
        <v>62</v>
      </c>
      <c r="E1" s="24"/>
    </row>
    <row r="2" spans="1:5" ht="30" customHeight="1" x14ac:dyDescent="0.3">
      <c r="A2" s="79" t="s">
        <v>63</v>
      </c>
      <c r="B2" s="77" t="s">
        <v>50</v>
      </c>
      <c r="C2" s="36" t="s">
        <v>64</v>
      </c>
      <c r="D2" s="38" t="s">
        <v>65</v>
      </c>
    </row>
    <row r="3" spans="1:5" ht="43.2" x14ac:dyDescent="0.3">
      <c r="A3" s="79"/>
      <c r="B3" s="77"/>
      <c r="C3" s="36" t="s">
        <v>66</v>
      </c>
      <c r="D3" s="38" t="s">
        <v>67</v>
      </c>
    </row>
    <row r="4" spans="1:5" ht="28.8" x14ac:dyDescent="0.3">
      <c r="A4" s="79"/>
      <c r="B4" s="77"/>
      <c r="C4" s="36" t="s">
        <v>68</v>
      </c>
      <c r="D4" s="38" t="s">
        <v>69</v>
      </c>
    </row>
    <row r="5" spans="1:5" ht="28.8" x14ac:dyDescent="0.3">
      <c r="A5" s="79"/>
      <c r="B5" s="77"/>
      <c r="C5" s="36" t="s">
        <v>70</v>
      </c>
      <c r="D5" s="38" t="s">
        <v>71</v>
      </c>
    </row>
    <row r="6" spans="1:5" ht="30" customHeight="1" x14ac:dyDescent="0.3">
      <c r="A6" s="79"/>
      <c r="B6" s="78" t="s">
        <v>72</v>
      </c>
      <c r="C6" s="37" t="s">
        <v>73</v>
      </c>
      <c r="D6" s="39" t="s">
        <v>74</v>
      </c>
    </row>
    <row r="7" spans="1:5" ht="43.2" x14ac:dyDescent="0.3">
      <c r="A7" s="79"/>
      <c r="B7" s="78"/>
      <c r="C7" s="37" t="s">
        <v>75</v>
      </c>
      <c r="D7" s="39" t="s">
        <v>76</v>
      </c>
    </row>
    <row r="8" spans="1:5" ht="43.2" x14ac:dyDescent="0.3">
      <c r="A8" s="79"/>
      <c r="B8" s="78"/>
      <c r="C8" s="37" t="s">
        <v>77</v>
      </c>
      <c r="D8" s="39" t="s">
        <v>78</v>
      </c>
    </row>
    <row r="9" spans="1:5" ht="57.6" x14ac:dyDescent="0.3">
      <c r="A9" s="79"/>
      <c r="B9" s="78"/>
      <c r="C9" s="37" t="s">
        <v>79</v>
      </c>
      <c r="D9" s="39" t="s">
        <v>80</v>
      </c>
      <c r="E9" s="29"/>
    </row>
    <row r="10" spans="1:5" ht="28.8" x14ac:dyDescent="0.3">
      <c r="A10" s="79"/>
      <c r="B10" s="78"/>
      <c r="C10" s="37" t="s">
        <v>81</v>
      </c>
      <c r="D10" s="39" t="s">
        <v>82</v>
      </c>
    </row>
    <row r="11" spans="1:5" ht="57.6" x14ac:dyDescent="0.3">
      <c r="A11" s="79"/>
      <c r="B11" s="78"/>
      <c r="C11" s="37" t="s">
        <v>83</v>
      </c>
      <c r="D11" s="39" t="s">
        <v>84</v>
      </c>
    </row>
    <row r="12" spans="1:5" x14ac:dyDescent="0.3">
      <c r="A12" s="79"/>
      <c r="B12" s="78"/>
      <c r="C12" s="37" t="s">
        <v>85</v>
      </c>
      <c r="D12" s="39" t="s">
        <v>86</v>
      </c>
    </row>
    <row r="13" spans="1:5" x14ac:dyDescent="0.3">
      <c r="A13" s="27"/>
      <c r="B13" s="25"/>
      <c r="C13" s="25"/>
      <c r="D13" s="25"/>
    </row>
    <row r="14" spans="1:5" x14ac:dyDescent="0.3">
      <c r="A14" s="27"/>
      <c r="B14" s="25"/>
      <c r="C14" s="28"/>
      <c r="D14" s="28"/>
    </row>
    <row r="15" spans="1:5" x14ac:dyDescent="0.3">
      <c r="A15" s="27"/>
      <c r="B15" s="25"/>
      <c r="C15" s="28"/>
      <c r="D15" s="28"/>
    </row>
    <row r="16" spans="1:5" x14ac:dyDescent="0.3">
      <c r="A16" s="27"/>
      <c r="B16" s="25"/>
      <c r="C16" s="28"/>
      <c r="D16" s="28"/>
      <c r="E16" s="29"/>
    </row>
    <row r="17" spans="1:5" x14ac:dyDescent="0.3">
      <c r="A17" s="27"/>
      <c r="B17" s="25"/>
      <c r="C17" s="28"/>
      <c r="D17" s="28"/>
      <c r="E17" s="29"/>
    </row>
    <row r="18" spans="1:5" x14ac:dyDescent="0.3">
      <c r="A18" s="27"/>
      <c r="B18" s="25"/>
      <c r="C18" s="28"/>
      <c r="D18" s="28"/>
      <c r="E18" s="29"/>
    </row>
    <row r="19" spans="1:5" x14ac:dyDescent="0.3">
      <c r="A19" s="27"/>
      <c r="B19" s="25"/>
      <c r="C19" s="25"/>
      <c r="D19" s="25"/>
    </row>
    <row r="20" spans="1:5" x14ac:dyDescent="0.3">
      <c r="A20" s="27"/>
      <c r="B20" s="25"/>
      <c r="C20" s="28"/>
      <c r="D20" s="28"/>
    </row>
    <row r="21" spans="1:5" x14ac:dyDescent="0.3">
      <c r="A21" s="27"/>
      <c r="B21" s="25"/>
      <c r="C21" s="28"/>
      <c r="D21" s="28"/>
    </row>
    <row r="22" spans="1:5" x14ac:dyDescent="0.3">
      <c r="A22" s="27"/>
      <c r="B22" s="25"/>
      <c r="C22" s="28"/>
      <c r="D22" s="28"/>
    </row>
    <row r="23" spans="1:5" x14ac:dyDescent="0.3">
      <c r="A23" s="27"/>
      <c r="B23" s="25"/>
      <c r="C23" s="25"/>
      <c r="D23" s="25"/>
    </row>
  </sheetData>
  <mergeCells count="3">
    <mergeCell ref="B2:B5"/>
    <mergeCell ref="B6:B12"/>
    <mergeCell ref="A2:A1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CF424D-18DD-4F3C-8DF0-D7323D7E14CB}">
  <ds:schemaRefs>
    <ds:schemaRef ds:uri="http://schemas.microsoft.com/sharepoint/v3/contenttype/forms"/>
  </ds:schemaRefs>
</ds:datastoreItem>
</file>

<file path=customXml/itemProps2.xml><?xml version="1.0" encoding="utf-8"?>
<ds:datastoreItem xmlns:ds="http://schemas.openxmlformats.org/officeDocument/2006/customXml" ds:itemID="{E78C119B-EB0E-4D61-A87A-4654487A5FFB}">
  <ds:schemaRefs>
    <ds:schemaRef ds:uri="http://schemas.microsoft.com/office/2006/metadata/properties"/>
    <ds:schemaRef ds:uri="http://schemas.microsoft.com/office/infopath/2007/PartnerControls"/>
    <ds:schemaRef ds:uri="951c5514-b77c-4532-82d5-a05f2f7d58e2"/>
  </ds:schemaRefs>
</ds:datastoreItem>
</file>

<file path=customXml/itemProps3.xml><?xml version="1.0" encoding="utf-8"?>
<ds:datastoreItem xmlns:ds="http://schemas.openxmlformats.org/officeDocument/2006/customXml" ds:itemID="{FE0CB25B-8945-40DB-B5BB-2E02301F7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Overall Score</vt:lpstr>
      <vt:lpstr>Enablement</vt:lpstr>
      <vt:lpstr>Practice Check</vt:lpstr>
      <vt:lpstr>Final Check</vt:lpstr>
      <vt:lpstr>Evaluation Criteria</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2019-06-06T12:16:35Z</dcterms:created>
  <dcterms:modified xsi:type="dcterms:W3CDTF">2019-09-25T05:57:33Z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632b3080-d09b-4e1c-987e-ffffdee84cd1</vt:lpwstr>
  </property>
  <property fmtid="{D5CDD505-2E9C-101B-9397-08002B2CF9AE}" pid="3" name="ContentTypeId">
    <vt:lpwstr>0x0101007A9C735C9F3CD54A948D0AD38DF112BF</vt:lpwstr>
  </property>
  <property fmtid="{D5CDD505-2E9C-101B-9397-08002B2CF9AE}" pid="4" name="Order">
    <vt:r8>2378100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