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Ravindra1\Desktop\Evaluation and share path\310819\"/>
    </mc:Choice>
  </mc:AlternateContent>
  <bookViews>
    <workbookView xWindow="0" yWindow="0" windowWidth="20496" windowHeight="8916" tabRatio="591" activeTab="2"/>
  </bookViews>
  <sheets>
    <sheet name="Summary" sheetId="4" r:id="rId1"/>
    <sheet name="Enablement" sheetId="5" r:id="rId2"/>
    <sheet name="Overall Score" sheetId="8" r:id="rId3"/>
    <sheet name="Practice Check" sheetId="6" r:id="rId4"/>
    <sheet name="Final Check" sheetId="2" r:id="rId5"/>
    <sheet name="Evaluation Criteria" sheetId="9" r:id="rId6"/>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5" i="5" l="1"/>
  <c r="N6" i="5"/>
  <c r="P6" i="5" s="1"/>
  <c r="D6" i="8" s="1"/>
  <c r="N7" i="5"/>
  <c r="N8" i="5"/>
  <c r="N9" i="5"/>
  <c r="N10" i="5"/>
  <c r="N11" i="5"/>
  <c r="N12" i="5"/>
  <c r="P12" i="5" s="1"/>
  <c r="D12" i="8" s="1"/>
  <c r="N13" i="5"/>
  <c r="N14" i="5"/>
  <c r="N15" i="5"/>
  <c r="N16" i="5"/>
  <c r="P16" i="5" s="1"/>
  <c r="D16" i="8" s="1"/>
  <c r="N17" i="5"/>
  <c r="P17" i="5" s="1"/>
  <c r="D17" i="8" s="1"/>
  <c r="N18" i="5"/>
  <c r="N19" i="5"/>
  <c r="N20" i="5"/>
  <c r="N21" i="5"/>
  <c r="N22" i="5"/>
  <c r="N23" i="5"/>
  <c r="P23" i="5" s="1"/>
  <c r="D23" i="8" s="1"/>
  <c r="N24" i="5"/>
  <c r="P24" i="5" s="1"/>
  <c r="D24" i="8" s="1"/>
  <c r="N25" i="5"/>
  <c r="N26" i="5"/>
  <c r="N27" i="5"/>
  <c r="N28" i="5"/>
  <c r="P28" i="5" s="1"/>
  <c r="D28" i="8" s="1"/>
  <c r="N29" i="5"/>
  <c r="N30" i="5"/>
  <c r="N31" i="5"/>
  <c r="N32" i="5"/>
  <c r="P32" i="5" s="1"/>
  <c r="N33" i="5"/>
  <c r="N34" i="5"/>
  <c r="M5" i="5"/>
  <c r="M6" i="5"/>
  <c r="M7" i="5"/>
  <c r="M8" i="5"/>
  <c r="M9" i="5"/>
  <c r="M10" i="5"/>
  <c r="M11" i="5"/>
  <c r="M12" i="5"/>
  <c r="M13" i="5"/>
  <c r="M14" i="5"/>
  <c r="M15" i="5"/>
  <c r="M16" i="5"/>
  <c r="M17" i="5"/>
  <c r="M18" i="5"/>
  <c r="M19" i="5"/>
  <c r="M20" i="5"/>
  <c r="M21" i="5"/>
  <c r="M22" i="5"/>
  <c r="M23" i="5"/>
  <c r="M24" i="5"/>
  <c r="M25" i="5"/>
  <c r="O25" i="5" s="1"/>
  <c r="C25" i="8" s="1"/>
  <c r="M26" i="5"/>
  <c r="M27" i="5"/>
  <c r="M28" i="5"/>
  <c r="M29" i="5"/>
  <c r="M30" i="5"/>
  <c r="M31" i="5"/>
  <c r="M32" i="5"/>
  <c r="M33" i="5"/>
  <c r="M34" i="5"/>
  <c r="O34" i="5" s="1"/>
  <c r="N4" i="5"/>
  <c r="P34" i="5" s="1"/>
  <c r="M4" i="5"/>
  <c r="L5" i="5"/>
  <c r="L6"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4" i="5"/>
  <c r="L5" i="6"/>
  <c r="E5" i="8" s="1"/>
  <c r="L5" i="2"/>
  <c r="F5" i="8" s="1"/>
  <c r="L6" i="2"/>
  <c r="F6" i="8" s="1"/>
  <c r="L7" i="2"/>
  <c r="L8" i="2"/>
  <c r="F8" i="8" s="1"/>
  <c r="L9" i="2"/>
  <c r="L10" i="2"/>
  <c r="F10" i="8" s="1"/>
  <c r="L11" i="2"/>
  <c r="L12" i="2"/>
  <c r="F12" i="8" s="1"/>
  <c r="L13" i="2"/>
  <c r="L14" i="2"/>
  <c r="L15" i="2"/>
  <c r="L16" i="2"/>
  <c r="L17" i="2"/>
  <c r="F17" i="8" s="1"/>
  <c r="L18" i="2"/>
  <c r="L19" i="2"/>
  <c r="L20" i="2"/>
  <c r="L21" i="2"/>
  <c r="F21" i="8" s="1"/>
  <c r="L22" i="2"/>
  <c r="L23" i="2"/>
  <c r="L24" i="2"/>
  <c r="F24" i="8" s="1"/>
  <c r="L25" i="2"/>
  <c r="F25" i="8" s="1"/>
  <c r="L26" i="2"/>
  <c r="F26" i="8" s="1"/>
  <c r="L27" i="2"/>
  <c r="F27" i="8" s="1"/>
  <c r="L28" i="2"/>
  <c r="F28" i="8" s="1"/>
  <c r="L29" i="2"/>
  <c r="F29" i="8" s="1"/>
  <c r="L30" i="2"/>
  <c r="L31" i="2"/>
  <c r="L32" i="2"/>
  <c r="L33" i="2"/>
  <c r="L34" i="2"/>
  <c r="L26" i="6"/>
  <c r="E26" i="8" s="1"/>
  <c r="L27" i="6"/>
  <c r="E27" i="8" s="1"/>
  <c r="L28" i="6"/>
  <c r="E28" i="8" s="1"/>
  <c r="L29" i="6"/>
  <c r="E29" i="8" s="1"/>
  <c r="L30" i="6"/>
  <c r="E30" i="8"/>
  <c r="F30" i="8"/>
  <c r="L6" i="6"/>
  <c r="L7" i="6"/>
  <c r="E7" i="8" s="1"/>
  <c r="L8" i="6"/>
  <c r="E8" i="8" s="1"/>
  <c r="L9" i="6"/>
  <c r="E9" i="8" s="1"/>
  <c r="L10" i="6"/>
  <c r="E10" i="8" s="1"/>
  <c r="L11" i="6"/>
  <c r="E11" i="8" s="1"/>
  <c r="L12" i="6"/>
  <c r="E12" i="8" s="1"/>
  <c r="L13" i="6"/>
  <c r="E13" i="8" s="1"/>
  <c r="L14" i="6"/>
  <c r="L15" i="6"/>
  <c r="E15" i="8" s="1"/>
  <c r="L16" i="6"/>
  <c r="E16" i="8" s="1"/>
  <c r="L17" i="6"/>
  <c r="L18" i="6"/>
  <c r="L19" i="6"/>
  <c r="E19" i="8" s="1"/>
  <c r="L20" i="6"/>
  <c r="E20" i="8" s="1"/>
  <c r="L21" i="6"/>
  <c r="E21" i="8" s="1"/>
  <c r="L22" i="6"/>
  <c r="E22" i="8" s="1"/>
  <c r="L23" i="6"/>
  <c r="E23" i="8" s="1"/>
  <c r="L24" i="6"/>
  <c r="E24" i="8" s="1"/>
  <c r="L25" i="6"/>
  <c r="E25" i="8" s="1"/>
  <c r="L31" i="6"/>
  <c r="L32" i="6"/>
  <c r="L33" i="6"/>
  <c r="L34" i="6"/>
  <c r="L35" i="6"/>
  <c r="F23" i="8"/>
  <c r="F22" i="8"/>
  <c r="F20" i="8"/>
  <c r="F19" i="8"/>
  <c r="F18" i="8"/>
  <c r="F16" i="8"/>
  <c r="F15" i="8"/>
  <c r="F14" i="8"/>
  <c r="F13" i="8"/>
  <c r="F11" i="8"/>
  <c r="F9" i="8"/>
  <c r="F7" i="8"/>
  <c r="E18" i="8"/>
  <c r="E17" i="8"/>
  <c r="E14" i="8"/>
  <c r="E6" i="8"/>
  <c r="O8" i="5"/>
  <c r="C8" i="8" s="1"/>
  <c r="O16" i="5"/>
  <c r="C16" i="8" s="1"/>
  <c r="O20" i="5"/>
  <c r="C20" i="8" s="1"/>
  <c r="O24" i="5"/>
  <c r="C24" i="8" s="1"/>
  <c r="P33" i="5"/>
  <c r="P30" i="5"/>
  <c r="D30" i="8" s="1"/>
  <c r="P15" i="5"/>
  <c r="D15" i="8" s="1"/>
  <c r="P13" i="5" l="1"/>
  <c r="D13" i="8" s="1"/>
  <c r="P22" i="5"/>
  <c r="D22" i="8" s="1"/>
  <c r="P5" i="5"/>
  <c r="D5" i="8" s="1"/>
  <c r="P27" i="5"/>
  <c r="D27" i="8" s="1"/>
  <c r="P14" i="5"/>
  <c r="D14" i="8" s="1"/>
  <c r="P29" i="5"/>
  <c r="D29" i="8" s="1"/>
  <c r="O9" i="5"/>
  <c r="C9" i="8" s="1"/>
  <c r="G24" i="8"/>
  <c r="P25" i="5"/>
  <c r="D25" i="8" s="1"/>
  <c r="G25" i="8" s="1"/>
  <c r="P9" i="5"/>
  <c r="D9" i="8" s="1"/>
  <c r="P20" i="5"/>
  <c r="D20" i="8" s="1"/>
  <c r="G20" i="8" s="1"/>
  <c r="P8" i="5"/>
  <c r="D8" i="8" s="1"/>
  <c r="G8" i="8" s="1"/>
  <c r="P7" i="5"/>
  <c r="D7" i="8" s="1"/>
  <c r="P21" i="5"/>
  <c r="D21" i="8" s="1"/>
  <c r="P31" i="5"/>
  <c r="P19" i="5"/>
  <c r="D19" i="8" s="1"/>
  <c r="P11" i="5"/>
  <c r="D11" i="8" s="1"/>
  <c r="P26" i="5"/>
  <c r="D26" i="8" s="1"/>
  <c r="P18" i="5"/>
  <c r="D18" i="8" s="1"/>
  <c r="P10" i="5"/>
  <c r="D10" i="8" s="1"/>
  <c r="G16" i="8"/>
  <c r="O27" i="5"/>
  <c r="C27" i="8" s="1"/>
  <c r="O10" i="5"/>
  <c r="C10" i="8" s="1"/>
  <c r="O7" i="5"/>
  <c r="C7" i="8" s="1"/>
  <c r="O26" i="5"/>
  <c r="C26" i="8" s="1"/>
  <c r="O11" i="5"/>
  <c r="C11" i="8" s="1"/>
  <c r="O22" i="5"/>
  <c r="C22" i="8" s="1"/>
  <c r="O32" i="5"/>
  <c r="O12" i="5"/>
  <c r="C12" i="8" s="1"/>
  <c r="G12" i="8" s="1"/>
  <c r="O29" i="5"/>
  <c r="C29" i="8" s="1"/>
  <c r="O33" i="5"/>
  <c r="O14" i="5"/>
  <c r="C14" i="8" s="1"/>
  <c r="O13" i="5"/>
  <c r="C13" i="8" s="1"/>
  <c r="O5" i="5"/>
  <c r="C5" i="8" s="1"/>
  <c r="O30" i="5"/>
  <c r="C30" i="8" s="1"/>
  <c r="G30" i="8" s="1"/>
  <c r="H30" i="8" s="1"/>
  <c r="O18" i="5"/>
  <c r="C18" i="8" s="1"/>
  <c r="O21" i="5"/>
  <c r="C21" i="8" s="1"/>
  <c r="O28" i="5"/>
  <c r="C28" i="8" s="1"/>
  <c r="G28" i="8" s="1"/>
  <c r="O6" i="5"/>
  <c r="C6" i="8" s="1"/>
  <c r="G6" i="8" s="1"/>
  <c r="O23" i="5"/>
  <c r="C23" i="8" s="1"/>
  <c r="G23" i="8" s="1"/>
  <c r="O19" i="5"/>
  <c r="C19" i="8" s="1"/>
  <c r="O17" i="5"/>
  <c r="C17" i="8" s="1"/>
  <c r="G17" i="8" s="1"/>
  <c r="O31" i="5"/>
  <c r="O15" i="5"/>
  <c r="C15" i="8" s="1"/>
  <c r="G15" i="8" s="1"/>
  <c r="G9" i="8" l="1"/>
  <c r="G13" i="8"/>
  <c r="H13" i="8" s="1"/>
  <c r="G22" i="8"/>
  <c r="G29" i="8"/>
  <c r="G27" i="8"/>
  <c r="G5" i="8"/>
  <c r="G21" i="8"/>
  <c r="G26" i="8"/>
  <c r="G14" i="8"/>
  <c r="G7" i="8"/>
  <c r="G11" i="8"/>
  <c r="G19" i="8"/>
  <c r="G10" i="8"/>
  <c r="G18" i="8"/>
</calcChain>
</file>

<file path=xl/sharedStrings.xml><?xml version="1.0" encoding="utf-8"?>
<sst xmlns="http://schemas.openxmlformats.org/spreadsheetml/2006/main" count="780" uniqueCount="139">
  <si>
    <t>Module</t>
  </si>
  <si>
    <t>GenC - Web UI</t>
  </si>
  <si>
    <t>Course</t>
  </si>
  <si>
    <t>Cohort</t>
  </si>
  <si>
    <t>Code</t>
  </si>
  <si>
    <t>Location</t>
  </si>
  <si>
    <t>Begin Date</t>
  </si>
  <si>
    <t>Coach ID</t>
  </si>
  <si>
    <t>Coach Name</t>
  </si>
  <si>
    <t>Facilitator Name</t>
  </si>
  <si>
    <t>Module Total</t>
  </si>
  <si>
    <t>Module Total %</t>
  </si>
  <si>
    <t>Associate ID</t>
  </si>
  <si>
    <t>Associate Name</t>
  </si>
  <si>
    <t>Total</t>
  </si>
  <si>
    <t>Hands-On - # of hands on completed</t>
  </si>
  <si>
    <t>Quiz  - Final Score of quiz</t>
  </si>
  <si>
    <t>Hands-On</t>
  </si>
  <si>
    <t>Quiz</t>
  </si>
  <si>
    <t>Enablement</t>
  </si>
  <si>
    <t>Practice Check</t>
  </si>
  <si>
    <t>Final Check</t>
  </si>
  <si>
    <t>Status</t>
  </si>
  <si>
    <t>Feedback</t>
  </si>
  <si>
    <t>truYum</t>
  </si>
  <si>
    <t>Associate</t>
  </si>
  <si>
    <t>View Menu Item List</t>
  </si>
  <si>
    <t>Edit Menu Item</t>
  </si>
  <si>
    <t>Add to Cart</t>
  </si>
  <si>
    <t>View Cart</t>
  </si>
  <si>
    <t>Remove item from Cart</t>
  </si>
  <si>
    <t>Functional Completion</t>
  </si>
  <si>
    <t>Standards &amp; Best Practices</t>
  </si>
  <si>
    <t>Weightage</t>
  </si>
  <si>
    <t>yes</t>
  </si>
  <si>
    <t>Yes</t>
  </si>
  <si>
    <t>no</t>
  </si>
  <si>
    <t>Movie Cruiser</t>
  </si>
  <si>
    <t>View Movie List</t>
  </si>
  <si>
    <t>Edit Movie</t>
  </si>
  <si>
    <t>Add to Favorites</t>
  </si>
  <si>
    <t>View Favorites</t>
  </si>
  <si>
    <t>Remove Favorite</t>
  </si>
  <si>
    <t>Evaluation Area</t>
  </si>
  <si>
    <t>Criteria</t>
  </si>
  <si>
    <t>Detailed Description</t>
  </si>
  <si>
    <t>FSE Web UI</t>
  </si>
  <si>
    <t>Introduction to RWD</t>
  </si>
  <si>
    <t>Navigation and Components</t>
  </si>
  <si>
    <t>Cards</t>
  </si>
  <si>
    <t>Form Groups and Customization</t>
  </si>
  <si>
    <t>HTML pages implemented for all user stories</t>
  </si>
  <si>
    <t>All the user stories specified in the documentation should be implemented</t>
  </si>
  <si>
    <t>HTML Standards</t>
  </si>
  <si>
    <t>Definition of DOCTYPE on top of each HTML file</t>
  </si>
  <si>
    <t>&lt;!DOCTYPE html&gt;</t>
  </si>
  <si>
    <t>Non defintion of style attribute</t>
  </si>
  <si>
    <t>Inline styles affects style reusability, hence should be avoided. Style definition should in external CSS file.</t>
  </si>
  <si>
    <t>Labels maps to respective elements</t>
  </si>
  <si>
    <t>Form fields must always include a &lt;label&gt; element with a "for" attribute matching the "id".</t>
  </si>
  <si>
    <t>Name attribute correctly defined for each form element</t>
  </si>
  <si>
    <t>This helps to identify form elements in JavaScript</t>
  </si>
  <si>
    <t>Style defined as external CSS using link tag</t>
  </si>
  <si>
    <t>It is important to define the styles in external CSS file to improve style reusability</t>
  </si>
  <si>
    <t>CSS Standards</t>
  </si>
  <si>
    <t>Reuse styles for logo, page title, table and form fields</t>
  </si>
  <si>
    <t>Styles applicable across screen should be defined in a common CSS file and reused</t>
  </si>
  <si>
    <t>Correct CSS file naming</t>
  </si>
  <si>
    <t>The naming of CSS file matches with the names provided in the specification</t>
  </si>
  <si>
    <t>CSS class naming convention adhered</t>
  </si>
  <si>
    <t>"Style definition names should be in lower case with words separated by hyphen. Example: page-title"</t>
  </si>
  <si>
    <t>Correct application of code indentation</t>
  </si>
  <si>
    <t>"Refer example below: .page-title { margin: 20px; }"</t>
  </si>
  <si>
    <t>Appropriate names specified for class name</t>
  </si>
  <si>
    <t>Is the class name specified relevant to where it will be applied? For example, if we want to apply certain font, style and boldness to application logo, the class should named "logo" and not as "ekart" or "header".</t>
  </si>
  <si>
    <t>Bootstrap</t>
  </si>
  <si>
    <t>Use bootstrap built-in styles for spacing</t>
  </si>
  <si>
    <t>Do not use &lt;p&gt; or &lt;br&gt; for spacing between elements. Use mb-0, mb-1, mb-2, etc. for bottom margin and mt-0, mt-1, mt-2, etc. for top margin.</t>
  </si>
  <si>
    <t>Avoid using tables</t>
  </si>
  <si>
    <t>Table data is not responsive in mobile devices</t>
  </si>
  <si>
    <t>Ensure equal spacing vertically</t>
  </si>
  <si>
    <t>When designing screens ensure that equal spacing is provided between elements vertically</t>
  </si>
  <si>
    <t>When designing user interface for viewing data, do not use labels and values, convey the visual details and actions using icons, font size, font color, badge and other components available in bootstrap.x
Examples:
a. For displaying Date of Birth, we can display a birthday icon adjacent to the date instead of having the label “Date of Birth”
b. Instead of having a button with label delete, there can be an trash icon.</t>
  </si>
  <si>
    <t>Limit usage of labels and values</t>
  </si>
  <si>
    <t>User Experience Design</t>
  </si>
  <si>
    <t>Focus the design on user experience</t>
  </si>
  <si>
    <t>HYD19IJ002</t>
  </si>
  <si>
    <t>Hyderabad</t>
  </si>
  <si>
    <t>799491</t>
  </si>
  <si>
    <t>Hemanth  Nallanchakravarthula</t>
  </si>
  <si>
    <t>799488</t>
  </si>
  <si>
    <t>Kowsik  Narravula</t>
  </si>
  <si>
    <t>799470</t>
  </si>
  <si>
    <t>Paleti Surya Teja</t>
  </si>
  <si>
    <t>799467</t>
  </si>
  <si>
    <t>Sai Nikhil Muvvala</t>
  </si>
  <si>
    <t>799460</t>
  </si>
  <si>
    <t>Laurence Finny Bob Gathala</t>
  </si>
  <si>
    <t>799495</t>
  </si>
  <si>
    <t>abhishek  sikarwar</t>
  </si>
  <si>
    <t>799463</t>
  </si>
  <si>
    <t>Sumanta  Ghosh</t>
  </si>
  <si>
    <t>799428</t>
  </si>
  <si>
    <t>Kavipriya  Ilango</t>
  </si>
  <si>
    <t>799416</t>
  </si>
  <si>
    <t>SHIVANGI  GULATI</t>
  </si>
  <si>
    <t>799443</t>
  </si>
  <si>
    <t>Arun  P M</t>
  </si>
  <si>
    <t>799439</t>
  </si>
  <si>
    <t>Dhana Prabha  Venkatesan</t>
  </si>
  <si>
    <t>799432</t>
  </si>
  <si>
    <t>Vidhya Sree  C</t>
  </si>
  <si>
    <t>799474</t>
  </si>
  <si>
    <t>Roshel  Infan</t>
  </si>
  <si>
    <t>799466</t>
  </si>
  <si>
    <t>Syamanth  Mocherla</t>
  </si>
  <si>
    <t>799457</t>
  </si>
  <si>
    <t>Divya Yamparala</t>
  </si>
  <si>
    <t>799486</t>
  </si>
  <si>
    <t>Thribhuvana Deepak Adari</t>
  </si>
  <si>
    <t>799357</t>
  </si>
  <si>
    <t>Sankalp Kishor Khawade</t>
  </si>
  <si>
    <t>799440</t>
  </si>
  <si>
    <t>Kavitha  Raman</t>
  </si>
  <si>
    <t>799469</t>
  </si>
  <si>
    <t>Hashwanth  Alla</t>
  </si>
  <si>
    <t>799468</t>
  </si>
  <si>
    <t>Viswa Teja  Challa</t>
  </si>
  <si>
    <t>799444</t>
  </si>
  <si>
    <t>Nitish Kumar Reddy Vintha</t>
  </si>
  <si>
    <t>799431</t>
  </si>
  <si>
    <t>PABBISETTY  ABHISHEK</t>
  </si>
  <si>
    <t>799355</t>
  </si>
  <si>
    <t>Ishita  Agnihotri</t>
  </si>
  <si>
    <t>799471</t>
  </si>
  <si>
    <t>Sri Naga Mahalakshmi Sowmya  Maturi</t>
  </si>
  <si>
    <t>799487</t>
  </si>
  <si>
    <t xml:space="preserve"> Bharath Kudumula</t>
  </si>
  <si>
    <t>Completed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</si>
</sst>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1"/>
      <color theme="1"/>
      <name val="Calibri"/>
      <family val="2"/>
      <scheme val="minor"/>
    </font>
    <font>
      <sz val="11"/>
      <color theme="1"/>
      <name val="Calibri"/>
      <family val="2"/>
      <scheme val="minor"/>
    </font>
    <font>
      <b/>
      <u/>
      <sz val="11"/>
      <color theme="1"/>
      <name val="Calibri"/>
      <family val="2"/>
      <scheme val="minor"/>
    </font>
    <font>
      <sz val="9"/>
      <color indexed="8"/>
      <name val="Times New Roman"/>
      <family val="1"/>
    </font>
    <font>
      <b/>
      <sz val="11"/>
      <color rgb="FF000000"/>
      <name val="Calibri"/>
      <family val="2"/>
    </font>
    <font>
      <b/>
      <sz val="10"/>
      <color theme="1"/>
      <name val="Calibri"/>
      <family val="2"/>
      <scheme val="minor"/>
    </font>
    <font>
      <sz val="10"/>
      <color theme="1"/>
      <name val="Calibri"/>
      <family val="2"/>
      <scheme val="minor"/>
    </font>
    <font>
      <sz val="10"/>
      <name val="Arial"/>
    </font>
  </fonts>
  <fills count="10">
    <fill>
      <patternFill patternType="none"/>
    </fill>
    <fill>
      <patternFill patternType="gray125"/>
    </fill>
    <fill>
      <patternFill patternType="solid">
        <fgColor theme="2" tint="-9.9978637043366805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indexed="9"/>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64"/>
      </left>
      <right style="thin">
        <color indexed="64"/>
      </right>
      <top/>
      <bottom style="thin">
        <color indexed="8"/>
      </bottom>
      <diagonal/>
    </border>
  </borders>
  <cellStyleXfs count="3">
    <xf numFmtId="0" fontId="0" fillId="0" borderId="0"/>
    <xf numFmtId="9" fontId="2" fillId="0" borderId="0" applyFont="0" applyFill="0" applyBorder="0" applyAlignment="0" applyProtection="0"/>
    <xf numFmtId="0" fontId="8" fillId="0" borderId="0"/>
  </cellStyleXfs>
  <cellXfs count="63">
    <xf numFmtId="0" fontId="0" fillId="0" borderId="0" xfId="0"/>
    <xf numFmtId="0" fontId="0" fillId="0" borderId="1" xfId="0" applyBorder="1"/>
    <xf numFmtId="0" fontId="0" fillId="0" borderId="1" xfId="0" applyBorder="1" applyAlignment="1">
      <alignment horizontal="center"/>
    </xf>
    <xf numFmtId="0" fontId="1" fillId="0" borderId="1" xfId="0" applyFont="1" applyBorder="1" applyAlignment="1">
      <alignment vertical="top" wrapText="1"/>
    </xf>
    <xf numFmtId="9" fontId="1" fillId="0" borderId="1" xfId="0" applyNumberFormat="1" applyFont="1" applyBorder="1" applyAlignment="1">
      <alignment horizontal="center" vertical="top" wrapText="1"/>
    </xf>
    <xf numFmtId="9" fontId="0" fillId="0" borderId="1" xfId="1" applyFont="1" applyBorder="1" applyAlignment="1">
      <alignment horizontal="center"/>
    </xf>
    <xf numFmtId="0" fontId="1" fillId="0" borderId="0" xfId="0" applyFont="1"/>
    <xf numFmtId="0" fontId="0" fillId="0" borderId="0" xfId="0" applyAlignment="1">
      <alignment horizontal="center"/>
    </xf>
    <xf numFmtId="0" fontId="1" fillId="0" borderId="1" xfId="0" applyFont="1" applyBorder="1" applyAlignment="1">
      <alignment vertical="center"/>
    </xf>
    <xf numFmtId="0" fontId="0" fillId="0" borderId="0" xfId="0" applyAlignment="1">
      <alignment wrapText="1"/>
    </xf>
    <xf numFmtId="0" fontId="0" fillId="0" borderId="0" xfId="0" applyAlignment="1">
      <alignment horizontal="center" wrapText="1"/>
    </xf>
    <xf numFmtId="0" fontId="0" fillId="0" borderId="1" xfId="0" applyBorder="1" applyAlignment="1">
      <alignment horizontal="center" wrapText="1"/>
    </xf>
    <xf numFmtId="0" fontId="3" fillId="0" borderId="0" xfId="0" applyFont="1"/>
    <xf numFmtId="0" fontId="1" fillId="4" borderId="1" xfId="0" applyFont="1" applyFill="1" applyBorder="1" applyAlignment="1">
      <alignment horizontal="center" vertical="top" wrapText="1"/>
    </xf>
    <xf numFmtId="0" fontId="1" fillId="4" borderId="1" xfId="0" applyFont="1" applyFill="1" applyBorder="1" applyAlignment="1">
      <alignment horizontal="center" wrapText="1"/>
    </xf>
    <xf numFmtId="0" fontId="1" fillId="2" borderId="1" xfId="0" applyFont="1" applyFill="1" applyBorder="1" applyAlignment="1">
      <alignment wrapText="1"/>
    </xf>
    <xf numFmtId="1" fontId="1" fillId="0" borderId="1" xfId="1" applyNumberFormat="1" applyFont="1" applyBorder="1" applyAlignment="1">
      <alignment horizontal="center" vertical="top" wrapText="1"/>
    </xf>
    <xf numFmtId="0" fontId="1" fillId="0" borderId="0" xfId="0" applyFont="1" applyFill="1" applyBorder="1" applyAlignment="1">
      <alignment vertical="top" wrapText="1"/>
    </xf>
    <xf numFmtId="1" fontId="1" fillId="0" borderId="6" xfId="1" applyNumberFormat="1" applyFont="1" applyFill="1" applyBorder="1" applyAlignment="1">
      <alignment horizontal="center" vertical="top" wrapText="1"/>
    </xf>
    <xf numFmtId="9" fontId="1" fillId="0" borderId="6" xfId="1" applyFont="1" applyFill="1" applyBorder="1" applyAlignment="1">
      <alignment horizontal="center" vertical="top" wrapText="1"/>
    </xf>
    <xf numFmtId="9" fontId="1" fillId="0" borderId="1" xfId="0" applyNumberFormat="1" applyFont="1" applyBorder="1" applyAlignment="1">
      <alignment vertical="center"/>
    </xf>
    <xf numFmtId="0" fontId="4" fillId="5" borderId="7" xfId="0" applyFont="1" applyFill="1" applyBorder="1" applyAlignment="1" applyProtection="1">
      <alignment horizontal="center" vertical="center" wrapText="1"/>
    </xf>
    <xf numFmtId="0" fontId="4" fillId="5" borderId="8" xfId="0" applyFont="1" applyFill="1" applyBorder="1" applyAlignment="1" applyProtection="1">
      <alignment horizontal="center" vertical="center" wrapText="1"/>
    </xf>
    <xf numFmtId="0" fontId="0" fillId="2" borderId="1" xfId="0" applyFill="1" applyBorder="1" applyAlignment="1">
      <alignment wrapText="1"/>
    </xf>
    <xf numFmtId="9" fontId="1" fillId="2" borderId="1" xfId="1" applyFont="1" applyFill="1" applyBorder="1" applyAlignment="1">
      <alignment wrapText="1"/>
    </xf>
    <xf numFmtId="0" fontId="1" fillId="4" borderId="1" xfId="0" applyFont="1" applyFill="1" applyBorder="1" applyAlignment="1">
      <alignment horizontal="center" vertical="center"/>
    </xf>
    <xf numFmtId="0" fontId="1" fillId="2" borderId="1" xfId="0" applyFont="1" applyFill="1" applyBorder="1" applyAlignment="1">
      <alignment horizontal="center" vertical="top" wrapText="1"/>
    </xf>
    <xf numFmtId="0" fontId="1" fillId="0" borderId="1" xfId="0" applyFont="1" applyBorder="1" applyAlignment="1">
      <alignment horizontal="center" wrapText="1"/>
    </xf>
    <xf numFmtId="0" fontId="1" fillId="0" borderId="1" xfId="0" applyFont="1" applyBorder="1" applyAlignment="1">
      <alignment horizontal="center" vertical="top" wrapText="1"/>
    </xf>
    <xf numFmtId="0" fontId="1" fillId="0" borderId="1" xfId="0" applyFont="1" applyBorder="1" applyAlignment="1">
      <alignment horizontal="center" vertical="center"/>
    </xf>
    <xf numFmtId="0" fontId="7" fillId="4" borderId="1" xfId="0" applyFont="1" applyFill="1" applyBorder="1" applyAlignment="1">
      <alignment vertical="center" wrapText="1"/>
    </xf>
    <xf numFmtId="0" fontId="7" fillId="6" borderId="1" xfId="0" applyFont="1" applyFill="1" applyBorder="1" applyAlignment="1">
      <alignment vertical="center" wrapText="1"/>
    </xf>
    <xf numFmtId="0" fontId="6" fillId="3" borderId="1" xfId="0" applyFont="1" applyFill="1" applyBorder="1" applyAlignment="1">
      <alignment vertical="center" wrapText="1"/>
    </xf>
    <xf numFmtId="0" fontId="7" fillId="8" borderId="1" xfId="0" applyFont="1" applyFill="1" applyBorder="1" applyAlignment="1">
      <alignment vertical="center" wrapText="1"/>
    </xf>
    <xf numFmtId="0" fontId="6" fillId="4" borderId="1" xfId="0" applyFont="1" applyFill="1" applyBorder="1" applyAlignment="1">
      <alignment horizontal="center" vertical="center" wrapText="1"/>
    </xf>
    <xf numFmtId="0" fontId="7" fillId="9" borderId="1" xfId="0" applyFont="1" applyFill="1" applyBorder="1" applyAlignment="1">
      <alignment vertical="center" wrapText="1"/>
    </xf>
    <xf numFmtId="0" fontId="0" fillId="0" borderId="1" xfId="0" applyBorder="1" applyAlignment="1">
      <alignment horizontal="right" wrapText="1"/>
    </xf>
    <xf numFmtId="0" fontId="8" fillId="0" borderId="1" xfId="2" applyBorder="1"/>
    <xf numFmtId="0" fontId="1" fillId="0" borderId="1" xfId="0" applyFont="1" applyBorder="1" applyAlignment="1">
      <alignment horizontal="center" vertical="top" wrapText="1"/>
    </xf>
    <xf numFmtId="0" fontId="1" fillId="2" borderId="1" xfId="0" applyFont="1" applyFill="1" applyBorder="1" applyAlignment="1">
      <alignment horizontal="center" vertical="top" wrapText="1"/>
    </xf>
    <xf numFmtId="0" fontId="1" fillId="0" borderId="2" xfId="0" applyFont="1" applyBorder="1" applyAlignment="1">
      <alignment horizontal="center" vertical="center" wrapText="1"/>
    </xf>
    <xf numFmtId="0" fontId="1" fillId="0" borderId="6" xfId="0" applyFont="1" applyBorder="1" applyAlignment="1">
      <alignment horizontal="center" vertical="center" wrapText="1"/>
    </xf>
    <xf numFmtId="0" fontId="1" fillId="0" borderId="3" xfId="0" applyFont="1" applyBorder="1" applyAlignment="1">
      <alignment horizontal="center" vertical="center" wrapText="1"/>
    </xf>
    <xf numFmtId="0" fontId="1" fillId="4" borderId="4" xfId="0" applyFont="1" applyFill="1" applyBorder="1" applyAlignment="1">
      <alignment horizontal="center" vertical="top" wrapText="1"/>
    </xf>
    <xf numFmtId="0" fontId="1" fillId="4" borderId="5" xfId="0" applyFont="1" applyFill="1" applyBorder="1" applyAlignment="1">
      <alignment horizontal="center" vertical="top" wrapText="1"/>
    </xf>
    <xf numFmtId="0" fontId="1" fillId="0" borderId="1" xfId="0" applyFont="1" applyBorder="1" applyAlignment="1">
      <alignment horizontal="center" wrapText="1"/>
    </xf>
    <xf numFmtId="0" fontId="1" fillId="4" borderId="2" xfId="0" applyFont="1" applyFill="1" applyBorder="1" applyAlignment="1">
      <alignment horizontal="center" vertical="center"/>
    </xf>
    <xf numFmtId="0" fontId="1" fillId="4" borderId="6" xfId="0" applyFont="1" applyFill="1" applyBorder="1" applyAlignment="1">
      <alignment horizontal="center" vertical="center"/>
    </xf>
    <xf numFmtId="0" fontId="1" fillId="4" borderId="3" xfId="0" applyFont="1" applyFill="1" applyBorder="1" applyAlignment="1">
      <alignment horizontal="center" vertical="center"/>
    </xf>
    <xf numFmtId="0" fontId="1" fillId="4" borderId="1" xfId="0" applyFont="1" applyFill="1" applyBorder="1" applyAlignment="1">
      <alignment horizontal="center"/>
    </xf>
    <xf numFmtId="0" fontId="1" fillId="4" borderId="1" xfId="0" applyFont="1" applyFill="1" applyBorder="1" applyAlignment="1">
      <alignment horizontal="center" vertical="center"/>
    </xf>
    <xf numFmtId="0" fontId="1" fillId="4" borderId="9" xfId="0" applyFont="1" applyFill="1" applyBorder="1" applyAlignment="1">
      <alignment horizontal="center" vertical="center"/>
    </xf>
    <xf numFmtId="9" fontId="5" fillId="4" borderId="2" xfId="0" applyNumberFormat="1" applyFont="1" applyFill="1" applyBorder="1" applyAlignment="1">
      <alignment horizontal="center" vertical="center"/>
    </xf>
    <xf numFmtId="9" fontId="5" fillId="4" borderId="3" xfId="0" applyNumberFormat="1" applyFont="1" applyFill="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1" fillId="0" borderId="1" xfId="0" applyFont="1" applyBorder="1" applyAlignment="1">
      <alignment horizontal="center" vertical="top"/>
    </xf>
    <xf numFmtId="0" fontId="6" fillId="6" borderId="1" xfId="0" applyFont="1" applyFill="1" applyBorder="1" applyAlignment="1">
      <alignment horizontal="center" vertical="center"/>
    </xf>
    <xf numFmtId="0" fontId="7" fillId="7" borderId="1" xfId="0" applyFont="1" applyFill="1" applyBorder="1" applyAlignment="1">
      <alignment horizontal="center" vertical="center" wrapText="1"/>
    </xf>
    <xf numFmtId="0" fontId="6" fillId="9" borderId="1" xfId="0" applyFont="1" applyFill="1" applyBorder="1" applyAlignment="1">
      <alignment horizontal="center" vertical="center" wrapText="1"/>
    </xf>
    <xf numFmtId="0" fontId="6" fillId="8" borderId="1" xfId="0" applyFont="1" applyFill="1" applyBorder="1" applyAlignment="1">
      <alignment horizontal="center" vertical="center" wrapText="1"/>
    </xf>
  </cellXfs>
  <cellStyles count="3">
    <cellStyle name="Normal" xfId="0" builtinId="0"/>
    <cellStyle name="Normal 2" xfId="2"/>
    <cellStyle name="Percent" xfId="1" builtinId="5"/>
  </cellStyles>
  <dxfs count="4">
    <dxf>
      <font>
        <color rgb="FF9C0006"/>
      </font>
      <fill>
        <patternFill>
          <bgColor rgb="FFFFC7CE"/>
        </patternFill>
      </fill>
    </dxf>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3"/>
      <tableStyleElement type="headerRow"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11</xdr:row>
      <xdr:rowOff>0</xdr:rowOff>
    </xdr:from>
    <xdr:to>
      <xdr:col>5</xdr:col>
      <xdr:colOff>304800</xdr:colOff>
      <xdr:row>11</xdr:row>
      <xdr:rowOff>304800</xdr:rowOff>
    </xdr:to>
    <xdr:sp macro="" textlink="">
      <xdr:nvSpPr>
        <xdr:cNvPr id="6145" name="AutoShape 1" descr="data:image/png;base64,iVBORw0KGgoAAAANSUhEUgAAAUoAAAJICAYAAAAHCa2TAAAAAXNSR0IArs4c6QAAAARnQU1BAACxjwv8YQUAAAAJcEhZcwAADsMAAA7DAcdvqGQAAEe7SURBVHhe7b35lxXV3e+ffyU/uFa8K/kuv2tl5bkrN8ljBqM+JEauRh815mqMSbwqGBUUkHmeROZJ5kEEEUFmZZJJZpBRJmmgmZoGmqlH2Pe89zn7UF1d5+zT3dVC13m91vpAn6pdu3bt0/t1PntXdfcPqqurjaKqqqpeVFZWRsbNmzcJgiBaZUQ5TRH2n/OiCyvKYIFwBVEnU9y4cYMgCKJVRJTDFGHfBV1YT5TBHcEDgpVFnVhx/fp1giCIezqi3KUIOi7ovqAT64kyWCh4sKsw6uSKa9euEQRB3NMR5S5FocJsIMp8goxqwNWrVwmCIO7piHJX0G1hYYZFqfhBUJKlpWdTcaZenD5dauPUqdMEQRCJCOe1sO/kwChZWlE6k6ogAECxIgc6HwZlmRWlUk9ECQDFjBzopuH1ROnsiSgBoNgJijIoSytK7dCiJqIEgGJGDnQ3eHKKUoubAADFihwYFKWT5Q+cJBElABQ7TpRBWdYTpZ4t0m1zAIBiRQ50z1kiSgCACBAlAICHKFEqECUAQAZECQDgISxKJ8sfOEnqh8cRJQAUM3Kg+0UawawSUQIAZECUAAAeECUAgAdECQDg4XsTpX5t+vnz582JEyfMd999RxAE0aIh18g5ck9z+V5EqYaeOnXK1ldXV5fZCgDQcsg1co7c01xZfi+ilNVVHwDA943cIwc1h+9FlEqBb926lXkFAPD9IffIQc3hexGl1gsAAO4WzXUQogSAxIMoAQA8IEoAAA+IEgDAA6IEAPCAKAEAPCBKAAAPiBIAwAOiBADwgCgBADwgSgAAD4gSAMADogQA8IAoAQA8IEoAAA+IEgDAA6IEAPCAKAEAPCBKAAAPiBIAwAOiBADwgCgBADwgSgAAD4gSAMADogQA8IAoAQA8IEoAAA+IEgDAA6IEAPCAKAEAPCBKAAAPiLKJXLp0ybzW/t/m57/6tVm2fEVmKwAkEUSZoq6uzny9Zavp2KmL+d3DbcwP77s/G3r9r1fbmUWLl5jq6urMEcaWd2U6vNvZVFVVZfYAQNIoelEeO37cPPXMX+rJ8Wc//6V5/Imn7P9uW9snn7ZZpOPixXLzwksvmwd++h9m4aLPM1sBIIkUtSjPX7hg/vu5v1oRSpY7du6y2WWQW7dumbNnz5qv1m+wFwgAxUdRi3LGzNlWkv945VVz5UpFZisAQH2KVpQ3Uo18vf2bVpRLl3EzBgByU7Si1Hqj1h0lSt2YaSw3b1aa9m92yHv87du3zbffHja9+w0wj7T5k7nv/p/Y8vpfr9/q8K5Z+cWqejeJxNx587P1ailgw8ZN5l//93W7HqrtWjt9/4MRpqzsYuaIO7jr+sWDvzVHjh7LbG2IO8fAwUMzW9K445Vl671T+zt16ZY9969+/ZAZNGSYOXW6ee8pQGuiaEVZUXHVPP/CS3bwNyWj9IlSHSFBOjk6yQSFqQjfJBJOYsOGj7TCcmV1Bz54g+k3Dz1qDh8+kjkqTVyi/GPbJ83osePNj378QOS59fXGTZszRwEkm6IVpTK1Pv0G2kH/z1des+1sDPlEqX0d3uls9z34u4fN8pVfmMrKysze9A2ibdt3mJ/+z/+VV5ROSHqtjnV8990J8+TTz9n9XXv0MjU1NZk98YlS+yTJSVOm1eubc+fPm/e69bD7f/9ffzQlJSczewCSS9GKUuzctTs7pdRdb72WxAohnyhXr1lrs8aojM8hiUlm+USp4w8eOpTZWp8dO3aaHz/wU9Pmsbbm7Llzma3xiVLtn/fJp3b5IIze5HZvvGWPHzVmXGQZgCRR1KLUANcaoZOlQhmcHjyX7C5fuZIp2ZBcotR6o47Xdt1Vz0UhogxLLIie43ys7Z9tVrpv/4HM1vhE6Tte/aPjtXyhZQyAJFPUonToxkS3Hr2z63EulFVpCl1ysuH0Mpcold0pywsLLExzRemEFj7/9yVK135fOYAkgCgDaK1v1+495oMRo+y0VyJRKONU5hmcYuYSpeQoSSrbU9aXi9YuSldOHyZabwVIMogyB+7Rnr+9/C8rlLA4colSX2tblACDJEWU4fMDJBFE6SH4Y456XMaBKBElFA+IsgAmT51uhSAxSpCi2EXp1mL1a+Zy3dkHSAqIsgCcVAoRpaQheTz0SBtz8tSpzNaGtHZRurXY8ONJAEkEURaAptySSo9efbK/XSiXKMvLy80TTz1jb3KsXbc+s7UhLS1KPWOpG1O5aI4otX47afJUe7x+vDH4wDtAEkGUHvSTKPopmLD4coky+BM/eihbHRLFuq/WW5nFLcpgu3I9xxlcd22KKJU166kA34cBQFIoalHqTzhIMnqwPPzTJcqS9LPM+gW+Eop+gUVQerlEKY4eO5Z9vEg/7ifZOlSHROh+bjpuUQr36+PUBj26437aSBKXoDVd1v6oc7h6tXwQ/qkg/Rim+kwS1bF9+w/KZtgASaaoRSlJOGEoJK/wbzZXSJKXLl/OHJUmnyhz/cSP+zMT2i7JSEYtIUr1+avt3sieW+fTz2UrA9RrXaN+hjvqHMF6FXoI/w9/+t/1+kT16Bd+5MqWAZJGUYvyzJmzZvrMWfZv4gT/Vo5EoN/yIxkcOHgo8ue/84nSoZ/o6fxe96xk9L9ea3tLrVE69Ps2tY746B8et2UkvL+++Hczf8Fndp/WLzX1zyVK9YH6xP20UrBP9HxpOAMHSDJFLcq7iROV1j/z/Uz5940TZb41SoBiA1HeJfQ7MJWp3Wt3jRElQEMQ5V1AneR+TZn+DO69BKIEaAiibAFKS8/YR2i0jhlEa50nTpSYdv9+20ry2edfyPuLM+4GiBKgIYiyBdDNFYkweBMkeLNIobvQh48czRxx74AoARqCKFuACxfKzJhx423GGHysRl+/+Pd/Zu8834sgSoCGIEoAAA+IEgDAA6IEAPCAKAEAPCBKAAAPiBIAwAOiBADwgCgBADwgSgAAD4gSAMADogQA8IAoAQA8IEoAAA+IEgDAA6IEAPCAKAEAPCBKAAAPiBIAwENRi1J//F8Rhf4Mgv5sg/40AgAUN4gSUQKAB0SJKAHAA6IsUJSXLl82738wIvtXFfX/kqXL7T6hv+P91xf/bv887c9/9Wv7lxbr6ursPtWhujZs3GS6dO1ufvTjB8zcefPtn7Vt98ZbZuUXq+xfbNSxv3noUbN4yTJz+/Zte2xNTY0ZOOT97Hkf+Ol/mN59+9v2CP3t8PZvdjBLl62w27VfMXvOx/ZviL/T+T17PrUpWK/I12YAuAOiLECUkkeffgNN95597J+ilWx0fVeuVNiyJSUnzeNPPGVlVVVVZU6dPm3+9vK/siJVHU889Yx56JE2ZvWatbZMbW1t9u9/d+rSzUpNUlyzdp2V5cFDh+yxOrf2VVRcNbdu3TJnzpy1clV7tM+JUn9eVnWrjq3btpsHf/ewefrZ582OnbvS9a77ql69vjYDwB0QZQGiVOhvXUtsUSg77Nipi6murs5sMbbsG291sCJzx2/ctDmzN43KPNb2z+bixfLMFmP/3vfr7d+0AsuF6nn+hZesPJ0oP/p4bmbvnSxT7XLo/fjHK69amQpfmwHgDoiyAFEqI+vao5fpN2CQKS8vrzd9Fapj8tTpmVdpChGtXmu79juiJBdEWeSq1Wuyx0WVL2Sbr80AcAdEWYAoRXCN0q0TlpVdtOLq1aefnUKHQ9Nh1dMcUUrKe/ftN6+1/7f5z9/+3k6XNY1vjigLaTMA3KGoRTl02PCcopTEnnz6OXP5ypXMljtom7JLN3VVHaPGjLPiCobKSUr6uqmi1JriH/70v832HTuymWzwuKaIUvjaDAB3KGpRah1Qd5vDMpSQJk2eam+yaNodxc5du81Tz/zFykXyCa/3BVGZpory0wUL7Wttd8QhSl+bAeAORS1KCVKPx7zXrYc5fbrU3lXWDZKP535ip6CSoVCGFbzzrHVKZZR61EeiOX/hghXuxEmT7T5Xj+5Qi+aIctfuPeZ3D7exd7LVjmPHj9ubMpp+N0eUvjYDwB2KWpTCrT3+6tcP2TU6PXP4ymvtzf4DBzMl/M8yColWGaj2qYzKTpsx0+5rjiglRz3fqOcc1TbdldbzmG79tKmiFPnaDAB3KHpRAgD4QJQAAB4QJQCAB0QJAOABUQIAeECUAAAeECUAgAdECQDgAVECAHhAlAAAHhAlAIAHRAkA4AFRAgB4QJQAAB6KWpQ3blaZYyWlZveBI2bnvsMEQbTS0BjWWNaYbgmKVpTqUHVuWfkV+0trAaD1ojGssawx3RKyLFpR6tNHHQsAyUFjWmM7bopWlPrkIZMESBYa0xrbcVO0otS6BgAkj5YY24gSABIFoowRRAmQTBBljCBKgGSCKGMEUQIkE0QZI4gSIJkgyhhBlADJBFHGCKIESCaIMkYQJUAyQZQx0tTOnDzzY/Nah66RoX2NQeWXfrEm8ypedn2z33TtO8RcvlKR2XKHysoq8/7oibYMQNJAlDHSHFE2Voi5QJQA8YMoY+Rui7Kurs6MmzITUQLEDKKMkZYUpeQ3cdpss2rdBvNen8F2Wq7/9+w7mN0fnrZ36NrXfFdyyty+fdvs3rs/e1ynngPNlh277XYhuQ0dNcFu69H//exxYRojysqqKjN/0VLzTvf+9pxvdOppPv70c7tPXE+9qR9On2O3t3unu5kwdZa5UnHV7nN1bdi81cyYM9+WUf/ovH2HjjSbt+4woyZMtdsVk2bMSX2DVNpjxYLFK0yHbn3teVW3ru3suQuZvXf6csWqdbZ9r3fsZoaPm2zOnS+zbX67ax97nNoXrDdfmyHZIMoYaWlRakBPT4mj7GK5qa6uNp8v/9KK60LqtXCCCWeU+w5+azr3HpSS5QFTU1NjDh89brr1G2q3C8lNA3/Q8HGmJNWvtbW1kb8FqTGiXLhkpRnwwRhz+sw5W5f2u+OqU20YPXGalU5FSjSS0UefLLTbtM/VJdktXbna7le7dbzOr9i+6xvbB6q/54Bh9nwObVNZnVf16zy6Nic915cz5y4w167fsP2n/R279TNLMuc7c+58vXp9bYZkgyhjpDmidFlgMCQLSUNocA8ZOcHcrLyT4Vy6fMV0T2WA+w+mzxslSmWNU2bNNbPnfZbNIIXKaLu2SW7KNlVfPgoVZVQ7gihbVbtPlZ7NbElfS7+ho+w+d/ziFasye9M4UUqSQVROGaZkGsXxEyft+UrPnrOvo/pS24L9LT79fJldytCShq/NkGwQZYw0R5Tjp8yyIgjGtdT1OrlFDWQnDpfFRQnKbdN0NYiOcfXlE2CQQkUp5i5YnJ3yhrNTlVG2eePGzcyWwkQbvl5HVN84dG59kOiDwAktqrxvm6/NkGwQZYw0R5SFTL3DA7kQUd5IddzA4WMjM1YnPR0ftyiDa5RunVBTYvH19l2R7VGo7VHXIQoVpc4zKjUl1lRagtQx7/bo3yxR+toMyQZRxsi9KEq37cu16235YFRcvWYzrkJFqRtHWtuMKqdt2uduLgXRet6CxctN78HD7fqeztdn8Ahz5uz5bFtcqL1R1yG03ydKrTdqirx2w+ZsJitB6rjmZpT52gzJBlHGyN0WpdbotFYXXNvLtUYZpFBRao2vS+9BZu/+Q5ktdzj47RFbh1sHDKO1PQlMslKE1/uC6Bp1rbrmIOHrdQT7JkrmcYjS12ZINogyRu62KIXu0upuraafNbW19g728RMl9q63skqteyrT0rHu5k2hopRo58xfZMtKlhKzQl9rm/Y5GQfvPOucyij7Dhlps1jdHNHd+8EjxpuTp8/Y17qu8xcu1rvrrWsOEnW9Itg3TuZr1m+y13/+QpkZO3mGnYY3R5S+NkOyQZQx0hxRRq19KdxAjRrIUeLQNFfPFepZPz0C46bCeiRo8Ihxdr1Q9erRm41bttt9hYpSSBB6llNZm+pXXVoH1Dbtc/ieZQw/Z6kyw0Z/aB/X0TXqWnXNQQoRpUSt50H1rKjap+nyzj377POXzRGlyNdmSDaIMkZaojMB4O6DKGMEUQIkE0QZI4gSIJkgyhhBlADJBFHGCKIESCaIMkYQJUAyQZQxgigBkgmijBFECZBMEGWMIEqAZIIoY2T3gSPZX8QAAMlAY1pjO26KVpTHSkpNWXn+X34LAK0LjWmN7bgpWlHeuFllP3nUsWSWAK0bjWGNZY1pje24KVpRCnWoPn3UuVrXIAiidYbGsMZyS0hSFLUoAQAKAVECAHhAlAAAHhAlAIAHRAkA4AFRAgB4QJQAAB4QJQCAB0QJAOABUQIAeECUAAAeECUAgAdECQDgAVECAHhAlAAAHhAlAIAHRAkA4AFRAgB4QJQAAB4QJQCAB0QJAOABUQIAeChqUQ4cPNT88L77I0P7Ll+5Yv7P3142o8aMyxzRNFTX3HnzM6+iOXL0mPnFg781H8/9xNy+fTuz9Q5fb9lq2r/ZIdW5lZktAPB9UfSiVOSjqqrK1NXVZV41jcaI8jcPPWoOHz6S2XoHRAlw90CUHlE2F0m2R68+BYny2edfMB07dTEd3uncQIiIEuDugSjziFJSkpyc5C5dumRe/Ps/zYaNm0yXrt3Nj378gN1XWVlpJk2ZZrNBTdsf+Ol/mLHjJ9p94Sm9skZJMYy2qe6Dhw5ZYS5ZujyzJ01YlHv37Td/bPukue/+n9h69fW6r9Znp+0q3+6Nt8zyFSvtPpXRMsLxVF8uWrzEPNLmT/ZYlbl4sdweI6qrq+21/Oznv7T7X3mtvTl9ujSzF6A4QZSNFOUTTz1jHnqkjVm9Zq2dltfW1poZM2ebf7zyqik5edLcunXLHldenpZPuI5cOFHqHBKe5FZScjKzt6EoL12+bEpLz5iamhobS5etsKKWaIXKS47vdethzp0/b9+HXn36WQGOHD3Wrr8q/v12R9On30Cb+UqyY8dNsPI8c+asvb558z81L/3jFVsWoFgpelG6TC8YTkhRomz75NNm46bN9rXwibApopS0Bg0ZZsXm1kd9U+8bqU5/vf2bVphC5R9r++d62aK2qf06h0PCl+T1fknu//3cX82OHTsze9Ptf+OtDvZYgGKl6EXZs3dfK45gVFRctdlVLlGGpTF+4iSbhWmKqowySFNEKZQFPv3s81ZkwidKCVHTZHeeKCn6tqkNz/31RXP23LnM3jTqJ1/7AZJM0YuysVPvKFEG1yi1bilpahoumipKIUlKlpJmWJTKICdNnmraPNbWrjdqSUDrn80Rpabt//N//Wdklp2vnwCSDqKMQZRB1AFTp880z7/wkl3Xa44oNe3W9FvTcE33nSi1XeuK2idhivB5miJKtUFiljD1Ohh6PwGKFUQZsyiFbsI8+fRzVjy60dKpSzfz0cdzM3ujiRKl0E0V1dW734CsKCVgbQu2Iw5RRq1RAgCijEWUmmZrn9Yntb6pjPKFl17O3inWXXEJSOUkTt0pD5NLlEKPCulRHSdKJ19llOpfdbraqDvazRGl1mXnffKpeeqZv5hv9u7N3lHX1N9lrgDFCKKMQZTTZsw0v/r1Q3Ytz61RBp89VKf0HzjYPl8p4W3bviOz5w75RKlnG/XcphOlUP26eaP6tDaqZyP7DRjULFEKTetVl3v2UvVrGYFnKaGYKWpRAgAUAqIEAPCAKAEAPCBKAAAPiBIAwAOiBADwgCgBADwgSgAAD4gSAMADogQA8IAoAQA8IEoAAA+IEgDAA6IEAPBQ1KK8cbPKHCspNbsPHDE79x0mCKKVhsawxrLGdEtQtKJUh6pzy8qvNPiDYADQutAY1ljWmG4JWRatKPXpo44FgOSgMa2xHTdFK0p98pBJAiQLjWmN7bgpWlFqXQMAkkdLjG1ECQCJAlHGCKIESCaIMkYQJUAyQZQxgigBkgmijBFECZBMEGWMIEqAZIIoYwRRAiQTRBkjiBIgmSDKGGlqZ06e+bF5rUPXyNC+xqDyS79Yk3kVL7u+2R/ZRkXXvkPM5SsVZva8z0yfISNMxdVrmaMaj87z/uiJprIy98/Xap/KDB01IfXNUZnZege1pe/Qkea7klOZLQBNB1HGSHNE2Vgh5qKlRemEmIu6ujpTVV2dedU0GiPK1zt2M8tS13v79u3MnjSIEuIEUcbI3RalJDVuysy7Kso42Lx1R8GinDhttunce5A5cbL+9wOihDhBlDHSkqKU/CSFVes2mPf6DLbTXf2/Z9/B7P7wdLhD175WFMq2du/dnz2uU8+BZsuO3dksTALUFFbbevR/P3tcmEJEqXY4yTmZbdi81cyYM9+80amnvU6dd/uub0zPgR/YjFAx8IMxZt/Bw/bc4euIEr+rW/VMT9U9euI0U11Tk9nbUJRnz10wfYeMNO3e6W7rfKd7f7Ni1Tr74SJceUlafaFyb3ftYzZu2W6+PXLMtk/tVN+5Phe+voVkgChjpKVFqYEqKZRdLDfVqent58u/tOK6kHotnDzCYtl38Fubde3ee8DUpGRy+Ohx063fULtdSIASw6Dh40xJql9ra2sjfwtSU0XZoVtfs3TlaruWqPMfPX7Ctmfbzj32tWR16fKVrLSCdeTC1a02qT96DBhm1qzflNnbUJTXU99EZ86dt8fpPOqLd3v0N19v32X3q7yuTaF+UbtU35ude1lJql+0bfGKVfX63Ne3kAwQZYw0R5TBDMpFUBaSx5CRE8zNyjs3LiSX7qkMcH8qExNOHkFRKrOZMmuuvckSzHJURtu1TbJRRqT68qFyUe0MZqBRopRcgvhE6NsvXN1qk1AWJ0Gdv1BmX4dFGUbX/eH0OeajTxba106UylAdbps7h7hQdtFm3RJiIX0LyQBRxkhzRDl+yiw7MINxLXW9brBFySM8kJ08VNbhtmlKGUTHuPr0tepRfflQOQn15KnSeu2sqLgamQ1GtUccPHw0k4Xtt1lYmKhrDePqdteu80tOE6bOsl+rXflEqePV5y6TV/mwFH3bXBvy9S0kA0QZI80RZSFT7/DgCw9kN3CDYrqR6riBw8dGZoJOjjrefZ2PQsoVIkrJP7hGKfl+vW1ndrrfFFEKZZPKKpVdqo1BUWr98su1G+z+Tj0H2Ey8Y/d+zRJlIX0LyQBRxsi9KEq37cu16235YOhZR8lJxxcysAspV4gog7j1ws69Bpq9+w/ZbU0Vpdi0ZYddrzxy7Lt6oly4ZKVdgy2/dNm+FsF+1zUF+1L4thXSt5AMEGWM3G1Raho7asLUemuCudbRguh4nwBFIeUaK0qhbG/k+CnZcmvXb26wHhsmlyglXk2/R6TqU8YqUeq5zg/GTmrQjuaKspC+hWSAKGPkbotSKHPqmcqoTp85Z2pqa+0d7OMnSuyaoDIfrXsq09Gx7uaNjvcJUBRSrhBRXqm4as6ev2DFrtBapdrn7hTrrrge39mcmo7rGqIeYM8lSnH6zFk7vQ7eZNJNG2WUulutc278ers9R3NEKXx9C8kAUcZIc0QZtc6lcNIpVJR6BGfSjDn2mUWt/7ln/nSXdvCIcdnnCPXIjp4RFDreJ0BRSLlCRKnnErUuqfapLfo6+Oyh/l/91SYrMu2f9tEndnuQfKIUerSnY7d+WVFKzso0df165Gf+omVm4dKVzRalyNe3kAwQZYy0RGcCwN0HUcYIogRIJogyRhAlQDJBlDGCKAGSCaKMEUQJkEwQZYwgSoBkgihjBFECJBNEGSOIEiCZIMoYQZQAyQRRxsjuA0f4RQgACUNjWmM7bopWlMdKSk1ZOT/jC5AkNKY1tuOmaEV542aV/eRRx5JZArRuNIY1ljWmNbbjpmhFKdSh+vRR52pdgyCI1hkawxrLLSFJUdSiBAAoBEQJAOABUQIAeECUAAAeECUAgAdECQDgAVECAHhAlAAAHhAlAIAHRAkA4AFRAgB4QJQAAB4QJQCAB0QJAOABUQIAeECUAAAeECUAgAdECQDgAVECAHhAlAAAHhAlAIAHRAkA4KGoRTlw8FAbLcWRo8fMi3//p7l06VJmS0Nu3qw07d/sYNq98ZbtvDA6VnWoLgC4OyDKe0SU993/EzPvk0/N7du3M3vSIEqAuw+ibEFR7tt/wDz31xcLEmXvfgNMm8famqPH6gsRUQLcfRBlHlGePl1qXnjpZfOjHz9gfnjf/eY3Dz1q5i/4zNTV1dn9yv42btpsnn3+BZsRKv75ymvmuxMnTNsnn7bHBCPqXE6UqmfY8JGmS9fuprq6OrO3oSh9bXLlV69Za6fzKvfzX/3arFq9xuzdt9+2T+18pM2fzLbtO+wxQteyZes288e2T9p6tX/dV+sbZLgAxQiizCNKtf/U6dNWZhLR1m3bze8ebmPWrltv9x88dMhmgRs2bjI1NTW2zMWL5Vlpfb1lqxVmIRmlyp47f948/ezzZsnS5Zm9DUXpa5PK65yPP/GU2blrt22X6vvZz39pJXns+HG77aOP59oyOqdQWV2L6tN+ZcNPPv2s3Q5Q7CDKPKIMo+yq34BBZvTY8fb13HnzreQkrSgaK0qhLO6Jp54xZ86cta/DogwTbpMTpTJUh9vmziHOnjtnnnrmL1aIqmPQkGFm1Jhx9TJIXZ+2k1VCsYMoGyFKSa1n777ZY77Zu9dmYZqyKgsL0xRRKkuUnHr16We/9oky3KYoKfq2uTZouh5E+/J9EAAUC4gyjyi1Vrjo88U2w/v9f/0xNRV9zjz4u4ezxyjTCq5Ran1vzbqvzK1bt+x+iaaxohTKJnVOZZdhUfra1BRR6r361/99vd56qgtf+wGKAUSZR5QzZs42/3q1nSkru5jZkvsYt1746B8eNzt27LTbmipKoexO65UHDh6qJ0pfm5oiSteGhYs+t9uDcfnKlaz4AYoVRBkhPVFVVWXe6vCuXacLku8YZXvvdH4ve8yu3XtsxqcbPLnIJUqJV9Pvjp262IxVoiykTUEBOnzbcq1RAkAaRJlDekI3SJS96c6w1iC/XLXaPo6TldLly6a09Izdp9BapdYs3Z1iHac7y7PnfGz3S3RhEeUSpSgpOWmn17948LfZjNLbpiaIUhw+fMS2XVllRcVVm0WqTD7JAxQLRS/KqHU5hbI2iVBZnZ5F1OM1k6ZMMzNnfZSVkp5L1Lqk1id1jL4OP3uoZxXds4nKBiXLIPlEKfRoz3/+9vdZUfra1FRRiv0HDppXXmuffUbzV79+yD5/CVDsFLUoAQAKAVECAHhAlAAAHhAlAIAHRAkA4AFRAgB4QJQAAB4QJQCAB0QJAOABUQIAeECUAAAeECUAgAdECQDgAVECAHgoalHeuFlljpWUmt0Hjpid+w4TBNFKQ2NYY1ljuiUoWlGqQ9W5ZeX8qQOA1o7GsMayxnRLyLJoRalPH3UsACQHjWmN7bgpWlHqk4dMEiBZaExrbMdN0YpS6xoAkDxaYmwjSgBIFIgyRhAlQDJBlDGCKAGSCaKMEUQJkEwQZYwgSoBkgihjBFECJBNEGSOIEiCZIMoYQZQAyQRRxkhTO3PyzI/Nax26Rob2NQaVX/rFmsyreNn1zX7Tte8Qc/lKRWZLvFRWVpn3R0+058mHrrF7//dN2cXyzJY7FFoHQGNAlDHSHFE2Voi5KBZR6kNk+pz5pq6uLrM1DaKElgBRxsjdFqWkMW7KzFYryhs3bpoBH4wpSJSjJk4znXsPSpXdl9maBlFCS4AoY6QlRSn5TZw226xat8G812ewzaj0/559B7P7g1N2RYeufc13JafM7du3ze69+7PHdeo50GzZsdtuF5LK0FET7LYeqSmtOy6MT5Q1NTVmyqy55s3Ovex53ujU00yYOttcqbiaKWHM4aPHzeAR40y7d7rbMppCnzp9xl6/a7eLXOdS2aUrV5tlqWvuO2Skqbh6LbOnoSh9bXLl167fbLdrv+Lz5V/ado0cP8W29e2ufczqrzZl+0wcP3HS9Bk8wrzesZvdv2LVugYZLiQDRBkjLS1KDUhNN7U2V11dbQezZHIhs1bnBn04o9x38Fubfe3ee8CKQ7Lq1m+o3S4kFclg0PBxpiTVr7W1tZG/BcknSklCcrmWep90/PkLZVbAE6d9ZPepnRLxitXrbFtVRsKqrEr/rj/Vq/qd5HJhRZm6xps3K239c+YvygosLEpfm1x5fThs2rLD9o/6qWP3fqbHgGFm74FDdtvX23aad7r3N0ePn7D1nj5z1rZVgtV7cebcedNv6CizZv0mux+SBaKMkeaIMpxNKTSANZCFxDBk5ARzs7LSvhaXLl+xGdn+g+nzRolSAlFGNXveZ/WyIZXRdm2TVJRtqr58+EQZxfZd35jeg4ebq9eue49vrCjFse9KTJfUh8C3R47Z12FRRhFskyu/eMWqzN7ofnTLApu37rCvtW9EKtusTknUoWWAYaM/zL5nkBwQZYw0R5Tjp8yyogiGsiAnNw3MoDhFWCxRA9xtcwPcoWNcfT6BOQot51DGtnHL9uwxyrqUySoLi5JJ+HpyERSl+mdJaho+MCWxa9dvZK83Vx3hNuXrs3zb1IZPP19mv3ZouaLv0JEF9w+0HhBljDRHlIp8aIA6sTnCYoka4DdSHTdw+NjIjNXJIi5RSlqHUpndkJHjTcdu/WxZiTF4THCNUlPZ5V+uzWZl4evJRVCUQoKUKCVMZdzqA1eHr01NEaWm8BOmzors01zru9C6QZQxci+K0m37cu16Wz4YugmiQR+XKLV+p2nwN/sPZjPhXMfovN+VnLRLB7pBJVQmeD25CItSaOqtc2sZQtfr6vC1ySdFR3ib2qDlDNURjIqKqzZrhWSBKGPkbotSNx1GTZhab71NcohaowySS2ZhfOV0kybcRt8xs+YtyF671gy1dqg1xHyofFiUurYFi5ebAcNG2zvRrk98bSpEiiK8Tf+H1yghuSDKGLnbohQLl6w0PQcMM6fPnDM1tbX2DvbxEyX2rreySnf3V8e6mzc+mTl85ZTNvdujv71rrKxKd9B1A0RTXR1zPfVGap1S16D9erxGd8HdnWJt093oYWM+tOXV9qjsLEqUQhmyJKkpsOsTX5uaKsqy8kum16APzLzPlth61KfqW91Vh+SBKGOkOaIMr3W5cHIsVJR6ZGbSjDn2WUA9TuSesww/v9ihW197U0M0RpTh9rlQ265fv2GfJdQzhTqP7gBv27kne4Pj7LkL9rlH1watUYafPZS8dZzKaE3x5KmGf/0ulyiFHnnStbs+Ud352tRUUQpdjzJ4nU/Xo2c1FyxekdkLSQJRxkhLdCYA3H0QZYwgSoBkgihjBFECJBNEGSOIEiCZIMoYQZQAyQRRxgiiBEgmiDJGECVAMkGUMYIoAZIJoowRRAmQTBBljOw+cMT+KBsAJAeNaY3tuClaUR4rKTVl5fl/+S0AtC40pjW246ZoRXnjZpX95FHHklkCtG40hjWWNaY1tuOmaEUp1KH69FHnal2DIIjWGRrDGsstIUlR1KIEACgERAkA4AFRAgB4QJQAAB4QJQCAB0QJAOABUQIAeECUAAAeECUAgAdECQDgAVECAHhAlAAAHhAlAIAHRAkA4AFRAgB4QJQAAB4QJQCAB0QJAOABUQIAeECUAAAeECUAgAdEWeTMnTfftH+zQ+pNq8xsAYAwRS3KaTNmmkfa/Mncd/9PzA/vu9888NP/MK+1/7fZu2+/uX37dqZUskGUAH6KWpQDBw81PXv3tZKQGC9fuWKWLV9hHvzdw/b/YgBRAvgpelEqwixavMQ8/8JLpqLiamZLckGUAH4QZYQojxw9Zp546hlzPHXe06dLzQsvvWx+9OMH7PT8Nw89auYv+MzU1dXZsspEN27abJ59/gU7hVf885XXbHYq9h84aF55rX32+Ceffs6cOFFiVq9Za/7xyqu20xwnT50yDz3SxgwaMqze1H/X7j3m1XZvZMuqTe3eeMvWqejStbs5d/683Se+3rLV7l/31Xrz1DN/Mb948Lf2mlTnnm/2mr+9/K9sexSIEiA/iNIjSl3DqdOnrUgkx63btpvfPdzGrF233pY9eOiQafNYW7Nh4yZTU1Njy1y8WG7/l7wkqk8XLLTH37p1y1y6fNlUVlZaKT797PP2XA7JU2um/+dvL5vy8vLMVmMmT51uRo8db78+c+aseaztn83U6TNtZ6t/R4waY2Xu5CxR/o//7/83/3q1nTl2/Lipra217Vmzdp1dVvhy1WrbHrVX9SBKgPwgyghRrvxiVc6pt7KyfgMGZcWVb+oqYbV98mlz6dKlzJY7qLyOW7osvRaqepVJzpk7z2aPyiKFyr3xVgdbl4g6nwSpjFaiFSormUrYDl2LrknLCkGYegP4QZQBUSrrWr9ho80YNb2OQkLRDSB33Dd799qMcsvWbTZDC6JMVJmpZBglIkmqR68+9rwSWbt/v21KSk7aDFIhlHm++Pd/mrPnztnXOu/QYcPt1w4dr3qcvKMErcz18SeeqpfBCkQJ4KfoRenW6VxoqvzV+g12miyqq6vNos8XW+H9/r/+aNcYNX11ogyvUf6x7ZNmzbqvsscH1yi1vjlv/qe2TrFv/wGb5WmarQyywzudrbCCXytL7NSlW3Za36tPPyu3MGqPa1OUKLVEoHOFs1tECeCHjDIVaqumr05uQWbMnG3X+srKLma2NMxEHRKZ1jAf/cPjZseOnZmtaVT34SNHrWjd9FdZpG6sSIzBLFLi1DmVXWo6HhSjzhvOKMPLAbkySrfuGgRRAvhBlBHCc1RVVZm3OrzbIIPLd5yyxXc6vxeZ9YmRo8dmj3XrkqPGjLMZpFuXdFPpmbPn2DvoyjwdUWKLWqMMi1I3ljT11r4giBLAD6LMI0qhLE3ZnUSj6a/uGGsK7Y7TXezS0jN2n0JrlVqz3Llrt73+4B3zw4eP2Kn9kqXL7bFCctOUPvhIkdC6ps6j7cGbSoXe9Q6LUlIeO26CzWiV2aqtO3busvJElAD5QZQeUUqEWhfUGuPPfv5LM2nKNDNz1kfZ4/TjjlqXdD8Gqa/1/KLE5HsGU+R6djLXdlHIc5RhUQo9ljR2/ER7He64BZ8tQpQAHopalAAAhYAoAQA8IEoAAA+IEgDAA6IEAPCAKAEAPCBKAAAPiBIAwAOiBADwgCgBADwgSgAAD4gSAMADogQA8IAoAQA8FLUob9ysMsdKSs3uA0fMzn2HCYJopaExrLGsMd0SFK0o1aHq3LLy6D8BAQCtB41hjWWN6ZaQZdGKUp8+6lgASA4a0xrbcVO0otQnD5kkQLLQmNbYjpuiFaXWNQAgebTE2EaUAJAoEGWMIEqAZIIoYwRRAiQTRBkjiBIgmSDKGEGUAMkEUcYIogRIJogyRhAlQDJBlDGCKJPPdyWnTNe+Q+z/UDwgyhhpamdOnvmxea1D18jQvsag8ku/WJN5FS/fHjlmuvUbat7o1NO27fWO3ezrL9duMNU1NZlSyQZRFieIMkaaI8rGCjEXLSnKXd/sN+/1GWxOnzlnbt++bSorq6w8+w0dZcZNnlkUskSUxQmijJG7Lcq6ujozbsrMFhWlJHH5SkVmS5pTpWdN514Dzf6D8X8z3WsgyuIEUcZIS4pS8ps4bbZZtW6Dzeo09dX/e/YdzO4PTtkVHbr2tQNa2d/uvelsUNs79RxotuzYbbcLCXDoqAl2W4/+72ePC5NLlMos3x890axYvc6+XrB4henQra89V7t3utu6z567YPeJw0ePm8Ejxtl9KtM9dc5Tp8/YfVcqrprpH31i3uzcy+7T/2vWbzIXyi7atulYR00qgx01Yaqd/l+6fOe3Nl29dt0M/GBMtmxlVZX5+NPPs3WqHvWbu35dT9+hI822nXvM6InTbLvch035pcupfv8oe6wiV/9AckGUMdLSotSa4PQ5803ZxXJTXV1tPl/+pRXXhdRr4YQVzij3HfzWdO49KCXLA1YuEojkou1CApQcBg0fZ0pS/VpbWxv5W5AKFaWm5iqjOipS4vtw+hxb982blbatEpXK6jiVkRwlM2XEkpKm8RKURHYj9cZfTb3nTorBa7PyHDDMZrO7vtmX2ZoWsUQpYarOCVNnWVmfv1BmalLXtmnLDvNujwHZ61db1R/apn3qW/WB6tf2mXMXZK9HWbM+cBBlcYEoY6Q5onTZSjAkH8lESBBDRk4wNysr7WuhLErZmJvyRolSspkya66ZPe+zbAYlVEbbtU0C1OAPZmVR5BLlufNl9vhcU+/jJ07adpaePZezDqFt2qcyUajNkqWkKSRHZYDKFj/6ZKHdJoLXJqGpzqDYtF39oWUKidSdd/uubzIl0qjOEeOn1Ft7jaoPkg+ijJHmiHL8lFl2wAbjWup6ndw0+IPiFG6AO7FEidJt27x1R2ZLGh3j6ssnryDhcmqbssfBI8ab4eMm12ubI5yFnTl33mZpa9dvblBeAhw7aYbNQHUOd+0OHd9r0HCb6QmJTEsRyiCHjpqY+ka5mc083fWqzZK0Mtsg2t978HCbdYb7UUT1pUCUxQmijJHmiLKQqXdTRKmp68DhYyMzVie9xogyXMfbXfuYTxYurZfpSp6jUplex279rCBV97s9+mflIrG5Ncp3uvc3y79cm83agmuUegxpwtTZdhouJEJNqZVJSnBDRo63dQa/lkS13qjsVXy9fVeDfhPBa44SpZYJtFwQ3CYQZXGCKGPkXhSl2/bl2vVZKbiouHrNZnxBaeTDldM6o8q6KXAQ7VMGt3bDZlu3yCUX7f+uJD0tV2YYxq1vBqe/yiIVwSxSmaem2spSJdFhoz/M9pPaHJVRappdSEbp1l0diLI4QZQxcrdF6aadi1essq+Fk0h4jTJIY0WZr5zuJmtqHSzjk8useQtyXv++A9/amz+uPolQWeW8hUvqrUtqKq1rVzb66efLMlujz61+iFqjDIrS3Vhya50O37VAMkGUMXK3RSkWLllpeg4YZqe/usOru7fHT5TYu97KKrXuqUxOx7qbN3GKUlPeLqlz6ZEenV93msdOnmGn4ZLL9dSbqXVKXYdkpBs9EqHK67UeEwq2URmlbti4jNLd6daUfu/+Q3ab0HnVtvDznKqzkLve4X4U2q9HgZSp6k64jh/z4XQeDypCEGWMNEeU4bU/F06OhYpSa2uTZsyx63t6nMg9ZxlcF1S9es5x45btdl+colT2pecx9aymzt9n8Aizc88+u24oueh5yr5DRmbboTXKFavWWaEpI1YG555ZdGuUWrd0uKxZWWvwLn2u7aKQ5yijROmuRVJ2x63b+LXpM2QEoiwyEGWMtERnAsDdB1HGCKIESCaIMkYQJUAyQZQxgigBkgmijBFECZBMEGWMIEqAZIIoYwRRAiQTRBkjiBIgmSDKGEGUAMkEUcbI7gNHsr8IAgCSgca0xnbcFK0oj5WUmrLy/L/8FgBaFxrTGttxU7SivHGzyn7yqGPJLAFaNxrDGssa0xrbcVO0ohTqUH36qHO1rkEQROsMjWGN5ZaQpChqUQIAFAKiBADwgCgBADwgSgAAD4gSAMADogQA8IAoAQA8IEoAAA+IEgDAA6IEAPCAKAEAPCBKAAAPiBIAwAOiBADwgCgBADwgSgAAD4gSAMADogQA8IAoAQA8IEoAAA+IEgDAA6L8Htm7d5/528v/Mj/68QPmvW49TFVVy/zFOIjm0qVLpu2TT5uvt2zNbAEojKIXpf4e8FfrN5i/vvh3K7Af3ne/+dnPf2kGDnnf1NTUZEo1n5KSk+bxJ54yS5etsAO2ouKqWfnFKnuuvfv2Z0q1HKdPl5qX/vGKPZ+uUfHoHx43kyZPNTdSb1gxgCihqRS1KNXYnr37mqee+YvZuGmzvYDbt29biZ04UWLq6uoyJZuPBuc/XnnVnuNucOToMfNY2z+bXbv32A8HfQgcT/Vrpy7drEAvX7mSKZlcECU0laIW5ZKly83Tzz5vzp0/n9nScmhwtn+zQ6pzKjNbvl8kSmW0+j+IBPns8y/YTDfpIEpoKkUrSglL4po8dXpmSzSVlZVm7PiJ2Smrss9t23fYzFNo8L3493+a1WvW2uzsgZ/+h43+AwfbznCD0013XQwcPNRKS8eqjJg7b77pN2CQWbZ8hXmkzZ/scWfOnLHtlMh69+2frX/2nI9t1vtO5/fsksHPf/Vrs3jJsmy7wuQSpVBbhg4bbr/WMsAf2z5p7rv/J7ad+nrdV+vvXO/ly+b9D0Zk+0P/6wNHqK8mTZlmfvPQo3af2qm+0/eCsmn1UZDRY8ebXzz423ptUqarfnRlldXPX/BZtk71i/pHWbFw76OWMT4YMcqeU9cjtKQwdtwE86tfP2SPdYEoobEUrSgvXiy3U9F8g0aDtFeffqbdG2+lhHXWDmIN4IceaWN27tptyzgRSkKavusGTcnJk+a/n/urmTFzti0jojLKKFH++IGfmh69+tjz1dbWmuupDtVxEorOrTZs3bbdPPi7h202vGPnLrttzbqvrEwOHjpk6wpTqCglwtLSM7ZOhQTt6lV/9Ok30HTv2cdcuFBm5an3+cqVCnusrldC1PVLZLrW8vJyu09SHDRkWFa4Oq7dv9+266S6bsfZc+dsn5w8dcqWnTp9pnny6efM4SNH7fnV70889UxWzk6UkqHq0Teg2q3vu9fa/9veNNP6rI5VuyR+RAmNpWhFmU8cjqgyGryjxoyzMtPgc6KUJIN89PFcmxlp0IpCRfl6+zfr3VxxIlB9DrctKBj1d1TW5sh1vVqP1Rplrqm32qI2uZtQuaauUW0KomN0w0znE2qHRPbpgoUN+umNt9L9JMlKkuHzLVq8JLveG9U/Qu3VkkJw7TVf+wHygShD4giiAaWBGr7RIRk9/8JLdtDnGnwSRlCM2h98LXTusCjDZZwIggIqdFuQqOtVVqjpvISiDDsKbX/ltfa2Xsmsa49ednlAEnPZoWP8xEk2+1YG56bGDpVXn+3bf8C+lsj0gaPMWdJTJimUebrlELVV2aNuOgVRHepzZZ25rltZspuCOxAlNJWiFaUGZpvH2uYdNGvXrW8gLqFjNOA08FqTKDV9D67VaT1vyPsfmLKyi5lS6QxSjwypb7QeKFHpOFdvcI1Sx0u07vjgGqXWTSVNTXeFsm9l4apHwu3Stbvtk+DX+p55td0b9s680HRfcnX94whKP+q6JWm1K9wXiBKaStGKUu1TJpPvZo4GVFRGqWl2a80oJR9dT/AcDrcGqXVZN/3PV6/qUXbZsVMXU11dndmaRt8IWl9UP7n+UxapabbkGcwiVbcySbVRD+S7dU29jsooDx8+Yt8XX0bp1l0diBKaStGKUmhwacDlejzIyUX/O3KtUbYWUQavJYyEFl4T9NWrmyt6EsBdQxA9ZK/63Dn1/3N/fdF88ukCm0W6dUlNpf/5ymtm5uw52X4VjVmjDLdPN5a0XfsdiBKaSlGLUo3V4zXugXMNKk3bNKAOHDxkp5KF3vVOgih1fcr4dM1639Q/qk/TbP0vgemRJGXS6ieJTBmlpKeMUpmirkX7VEYZ5QsvvZzNKPU9oam17jxLdg6VlSg1ZQ/eVGrMXe/wdUvSuqOu43UdasOIUWPsY0+IEhpLUYtSaIAv+nyxlWXwRxhHjh5rxVHIc5RJEaXQjRjdvJFQJC4JTTJUveoP/Win6wu3Rql1SzFtxszsM4tujVL1BYl6dlLk2i45FvIcZdR162frdadd16LjVI/u4CNKaCxFL0oAAB+IEgDAA6IEAPCAKAEAPCBKAAAPiBIAwAOiBADwgCgBADwgSgAAD4gSAMADogQA8IAoAQA8IEoAAA+IEgDAQ1GL8sbNKnOspNTsPnDE7Nx3mCCIVhoawxrLGtMtQdGKUh2qzi0rv5L93YYA0DrRGNZY1phuCVkWrSj16aOOBYDkoDGtsR03RStKffKQSQIkC41pje24KVpRal0DAJJHS4xtRAkAiQJRxgiiBEgmiDJGECVAMkGUMYIoAZIJoowRRAmQTBBljCBKgGSCKGMEUQIkE0QZI4gyXs6eu2CGjppo3ujU0/QZPMJUXL2W2QPfF5Nnfmyj2EGUMdLUztQ34msdukZGY79JVX7pF2syr1qG02fOmVETp5k3O/eybWz3TnfTd8hIK7a4kBRV54LFy82ly1fs64OHj9pzbvh6W6ZUy1FTU2OmzJpr3u3RP/te6Ny6bl1/sYAo0yDKGGmOKOP6ZmxJUd6+fdusWrfBdOzezyxa+oUpv3TZ/nhXZWWVOXPuvLmeeqPi4ruSU6bXoOHmQtnFzJbvF13T+6MnWlFLmrpOXe/CpSvt9e8/WByzB0SZBlHGyN0WZV1dnRk3ZWaLifL0mbPmvT6DzZYduzNbWg6Jsu/QkebylYrMlu8XJ8pwX+rDYva8z8yoCVOtQJMOokyDKGOkJUWpATtx2myb0UlWmgrq/z37Dmb3uymiiw5d+1rhaHDv3rs/e1ynngOt7LRd7Ppmvxk6aoLd1qP/+9njwugcAz4Yk3pDbma2NESyXrFqnXmne3rKqnOt2/h19peFOAGtXb/ZTP/oEzud1dR92OgP7RTb7Q9eh0Lbzp6/YOXp2par3a6vXDte79jNDB832Zw7X2bmL1pq3u7ax57zw+lzUt9YlbauMLlEKXTe7qnzVVRctcsNWiJQfWqnzqfzqh+E+nj7rm9Mz4Ef2HYoBqb6UEsJ+fZt3rqjQV+Xnj1n3u0xwC4JuPdOKLsdPGJ8tuyhw0ftmq7q0/rujDnz62X7uiZdu94XvT9d+w6xH0h6j77ettN06zfUHuv6HlEiylhpaVHqm3d66pu+7GK5qa6uNp8v/9J+k19IvRa5Bve+g9+azr0HpWR5wGZBh48et4NB24UGvgb6oOHjTEmqX2tra7Nic2hganDla6fKaKoqiXxXctLKQufQudas32TLuDZKahqoEpUG6bAxH6bk9lFWMFEZpb4OizKq3a6vZs5dYK5dv2H7R2U6dutnlqxcbc+ppYKeA4aZhUtW2rrCFCpKCUh1qbzarj7WuubX23fZskePn7B9v23nHtv3KqMPBP2fb5+k2CPVvuAHluQpsfUZMsKWc3z6+TLz0ScL7dffHjlmZa0PItWpax/z4XQzeuI0U53JgHVN7d/tYWcf5y+U2X6rq7tl+0Lv1d79h+yxuqbxU2YhyhSIMkaaI0r36R0MDVR9swp9cw8ZOcHcrLyTAWmwaMC69bKowS15KQPRdDGYhaiMy0w08JVtBgdfmHzicLj27PpmX2ZLGmXBLjty9SxesSqzN40yq96Dh5ur167b14WKMqrdUX2lbcH+FBKMZCExhcl1veqvTxYuzTn11n59oDhxRZ3XkW+fO7+EJ9z7uCTVb8oeg++5snH1uSsTzjhPlaaXTPQBKaL6R2LukpK2JBlE35uIElHGSnNEqU9uiSAY11LX677howaVyiijlDCEG1zBwe22KRsJomNcffraTb9yEVV3GAlMGcnJU/V/yakGqOrXYMxVT7gNhYoyqt1RfVXoNkdUOyurqsyXa9fbbDj8YeDQccEsTHfq09n8/gZizbdP6NxO5PoA0aNSkp4ErxDqU/WJbnq5Nq9Yvc7uc+gDSh9UTrpR152rLxFlGkQZI80Rpe+bMeqbW9/U+ubWN7mIGtw3Uh03cPjYyIzVDYxCRKnBqkGbr51Hjn1ns8JwPRKb6tf/UW0U96oog/3l1hAPpaa37gNM09kv126wHxCdeg6wGbXuirt+UrngOqQyO60Daokg3z6hDxj1pzJmZZBaZ1W7gl/rA9Blt+69dt8PDnctrs+jrnvL9l2RfVHI92YxgChj5F4UpdumTEjlg6GbBhqUhYhSKIvJdzNHAovKKI+fOGkF0iozypWrbWYfzO6DaF1P6596dMiR6/3Uh43WMDv3Gthgihu1T1lkv6GjrBiDWaTEqXPqKQRNs11fujaHM0pNsTXV9mWUbt01SCHfm8UAooyRuy1KZRXKLoLrfxrcGkzhNcoghYpSgtKNCt1ljqIxa5RucDvuWVGG2hmkqrrafDB2UoMy+d5PZaAjx0+JrDe8L/jeKYN065Iuu1+07Aub4bq1R1e+kDXK8HXrxpLWKF3fOgr53iwGEGWM3G1RCmU4upurnx6pqa21dzSPnyixa2HKKpUZKYvUse4mSKGi1ODToy96vEYPnKu8tmnKp6zxUup1oXe9w6JojaIUummj7E53l/VBtfHr7faus3s/r+gRovMX7D6F1iP1Xqhf8u1zpO90D0g/NhTI9pQd6jza7m6AiULveoevW/tURo9b6U64nqrQtWg9FlEiylhpjiiDa2HBcN/QUd/cEkRYlHr0ZdKMOfb5Oa17uecslU0MHjEu+7xfh259zcYt2+2+QkUpJEat0WkqF/wRRq2Nnb9w0cqxkOcowwJqraKU7CZMnWX7QP0xf9Ey+9M7Ti4Sl7I5vRfqD32tjFz9mG+fQ8sVUc9O5touCnmOMuq609cy2x7jjpv32RJEmQJRxkhLdCYA3H0QZYwgSoBkgihjBFECJBNEGSOIEiCZIMoYQZQAyQRRxgiiBEgmiDJGECVAMkGUMYIoAZIJoowRRAmQTBBljOw+cCT7EygAkAw0pjW246ZoRXmspNSUlef+5bcA0PrQmNbYjpuiFeWNm1X2k0cdS2YJ0LrRGNZY1pjW2I6bohWlUIfq00edq3UNgiBaZ2gMayy3hCRFUYsSAKAQECUAgAdECQDgAVECAHhAlAAAHhAlAIAHRAkA4AFRAgB4QJQAAB4QJQCAB0QJAOABUQIAeECUAAAeECUAgAdECQDgAVECAHgoblGeOGzMyB7GvPKYMS89XNyhPlBfqE8AoB7FK0oJAUE2DPUJsgSoR/GKUtlTlCiIdN8AQJbiFSXZZO5Q3wBAluIVZZQgiDsBAFkQJREdAJAFURLRAQBZECURHQCQBVES0QEAWRAlER0AkAVREtEBAFkQJREdAJAFUTYmJg5MXXGqLbU16Tpu3zam6qYxK+an9+/ZknpdacynUxoe29oCALIgykJjfD9jrl815sIZY+ZNNKbry8b0ft2YOePTAlWZt58zZminhse2xgCALIiy0Fi3xJjKVPY45f3o/UkLAMiCKAuNr5anM8qxfaL3K1RGMv1w0J1tU1NiPXvKmFt16fPeumVMxSVjZo9J7z+wK73fTttTxwr9LzG7OlSmtOTOa8Xns9Ln0v+ujOrZt92Y2tr0ssCV1Hk+TmW8weMKDQDIgigLjaUfp9cmd21KT7GjyoRFOWu0MTdvGHPyqDGThhjz7gvGrF6UFmFQcJLaqePGzBhpTP83jTm0J13PzNRrV6YQUUrCB1P/f/CeMRMGpMR50pgb15qWBQNAFkRZaLz6eCrr+zqdGdZUp8Ul6QWlGRbliSPGXDxvTN/2d8pECe5Kef21TYnt5vV0/a5MIaK8dNGYwe/cKSNZSpRb197ZVmgAQBZE2dgY3TMlnnXGlKcEqAxO0/EZI9L7gqKUsCQuCSx4fCGC0/Eqo/pcmaaIsvPfjDlfaszR/Xe2FRoAkAVRNid0t/tySk5aG5SUgqLU9FdrkU52Lr5PUSp0XPjYQgIAsiDK5sauzXcEFZVR6uZKsPz3KUo9vlR2Lr3PbSs0ACALomxuHNydElSZMQPeqi9KN+0tPZFe33TlmypKCU/ic2UKqUd31nUzya11NiYAIAuiLDQkr5WfGjOmd1p8EtK2r4yprjZm4xfpMkFR6rUEpUd1lHVKcu5OtLY1RpRrFqfP89Wy9IPuC2cYc62iYT16HEg3glRm0cx0mfIL9esuNAAgC6IsNPTojjJH9zyke05x5fw7GWNYlNq+eVVKclXpY3QHev9OfyYYFqXEF3w+UjeQdENJIgzWE0TnPHbQmEEd7tTbmACALIjy+w6JLSjKuCJKuM0JAMiCKL/v2LImnVlqGh61v6mBKAFaDETZkqFfmDF/clpemj5rjVMPkh/ZV/8GTxyBKAFaDETZkrFkTvqus9YVhdYNtUYZ/EmduAJRArQYiJKIDgDIgiiJ6ACALIiSiA4AyIIoiegAgCzFK8pXHosWBJHuGwDIUryiHNkjWhJEum8AIEvxivLEYbLKqFCfqG8AIEuLiVJfOFnek6IUEoKyJ4SZ7gP1BZIEaEAcogxKsnWJEgCgAOIWpSSJKAEgUSBKAAAPLSHKyspKRAkAyaHFRak4fbo0U7xpIEoAuJs010FyoPNhPVHqCydLRAkArZm4ROkkGSnK0tIzmeJNA1ECwN2kuQ6SA8PZZFaUTpaIEgBaM3GIMpxNWlHqH0QJAEkgTlE6SVZVVd0RpQJRAkBrJg5ROh82EKWTZWnpWVswGFrcVOi2OUEQRBLCeS3sOzkwLEkrSv0TlKVCqadCi5ou9GxROPTD4wRBEPdyRLkr6DbnO+e/sCQbiDIoy1zCDEZUAwiCIO6liHKXIixIRdCFTpLV1dVpUboIFgoe7CoMR9TJCYIg7qWIcpci6Lig+4JOlCStKPVPcEfwAEWwsmBEnZggCOJejCiHKcK+C7rQSTIryrAsFeEKXESdjCAIojVElNMUYf8FJanIilIRLuwiqmKCIIjWHFGuUwSd6KKeKF1EHUwQBJHkiHKhi0hRhiOqUoIgiNYcUa4LR01NjY0fAABAPn7wg/8Hw2fdvrGcF+4AAAAASUVORK5CYII="/>
        <xdr:cNvSpPr>
          <a:spLocks noChangeAspect="1" noChangeArrowheads="1"/>
        </xdr:cNvSpPr>
      </xdr:nvSpPr>
      <xdr:spPr bwMode="auto">
        <a:xfrm>
          <a:off x="10467975" y="3619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zoomScale="90" zoomScaleNormal="90" workbookViewId="0">
      <selection activeCell="E25" sqref="E25"/>
    </sheetView>
  </sheetViews>
  <sheetFormatPr defaultRowHeight="14.4" x14ac:dyDescent="0.3"/>
  <cols>
    <col min="1" max="1" width="15.6640625" bestFit="1" customWidth="1"/>
    <col min="2" max="2" width="19.33203125" bestFit="1" customWidth="1"/>
    <col min="3" max="3" width="11" bestFit="1" customWidth="1"/>
  </cols>
  <sheetData>
    <row r="1" spans="1:2" x14ac:dyDescent="0.3">
      <c r="A1" s="6" t="s">
        <v>0</v>
      </c>
      <c r="B1" t="s">
        <v>1</v>
      </c>
    </row>
    <row r="2" spans="1:2" x14ac:dyDescent="0.3">
      <c r="A2" s="6" t="s">
        <v>2</v>
      </c>
      <c r="B2" t="s">
        <v>46</v>
      </c>
    </row>
    <row r="3" spans="1:2" x14ac:dyDescent="0.3">
      <c r="A3" s="6"/>
    </row>
    <row r="4" spans="1:2" x14ac:dyDescent="0.3">
      <c r="A4" s="12" t="s">
        <v>3</v>
      </c>
    </row>
    <row r="5" spans="1:2" x14ac:dyDescent="0.3">
      <c r="A5" s="6" t="s">
        <v>4</v>
      </c>
      <c r="B5" t="s">
        <v>86</v>
      </c>
    </row>
    <row r="6" spans="1:2" x14ac:dyDescent="0.3">
      <c r="A6" s="6" t="s">
        <v>5</v>
      </c>
      <c r="B6" t="s">
        <v>87</v>
      </c>
    </row>
    <row r="7" spans="1:2" x14ac:dyDescent="0.3">
      <c r="A7" s="6" t="s">
        <v>6</v>
      </c>
    </row>
    <row r="8" spans="1:2" x14ac:dyDescent="0.3">
      <c r="A8" s="6"/>
    </row>
    <row r="9" spans="1:2" x14ac:dyDescent="0.3">
      <c r="A9" s="6" t="s">
        <v>7</v>
      </c>
    </row>
    <row r="10" spans="1:2" x14ac:dyDescent="0.3">
      <c r="A10" s="6" t="s">
        <v>8</v>
      </c>
    </row>
    <row r="12" spans="1:2" x14ac:dyDescent="0.3">
      <c r="A12" s="6" t="s">
        <v>9</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4"/>
  <sheetViews>
    <sheetView topLeftCell="B4" zoomScaleNormal="100" workbookViewId="0">
      <selection activeCell="G33" sqref="G33"/>
    </sheetView>
  </sheetViews>
  <sheetFormatPr defaultColWidth="9.109375" defaultRowHeight="14.4" x14ac:dyDescent="0.3"/>
  <cols>
    <col min="1" max="1" width="17.88671875" style="9" customWidth="1"/>
    <col min="2" max="2" width="31.6640625" style="9" customWidth="1"/>
    <col min="3" max="3" width="13.33203125" style="9" customWidth="1"/>
    <col min="4" max="4" width="9.6640625" style="9" bestFit="1" customWidth="1"/>
    <col min="5" max="5" width="12.6640625" style="9" customWidth="1"/>
    <col min="6" max="6" width="9.6640625" style="9" bestFit="1" customWidth="1"/>
    <col min="7" max="7" width="13.33203125" style="9" customWidth="1"/>
    <col min="8" max="8" width="11.5546875" style="9" bestFit="1" customWidth="1"/>
    <col min="9" max="9" width="13.33203125" style="9" customWidth="1"/>
    <col min="10" max="10" width="11.5546875" style="9" bestFit="1" customWidth="1"/>
    <col min="11" max="12" width="9.6640625" style="9" customWidth="1"/>
    <col min="13" max="13" width="12.5546875" style="9" customWidth="1"/>
    <col min="14" max="16384" width="9.109375" style="9"/>
  </cols>
  <sheetData>
    <row r="1" spans="1:16" x14ac:dyDescent="0.3">
      <c r="C1" s="45" t="s">
        <v>46</v>
      </c>
      <c r="D1" s="45"/>
      <c r="E1" s="45"/>
      <c r="F1" s="45"/>
      <c r="G1" s="45"/>
      <c r="H1" s="45"/>
      <c r="I1" s="45"/>
      <c r="J1" s="45"/>
      <c r="K1" s="45"/>
      <c r="L1" s="45"/>
      <c r="M1" s="39" t="s">
        <v>10</v>
      </c>
      <c r="N1" s="39"/>
      <c r="O1" s="39" t="s">
        <v>11</v>
      </c>
      <c r="P1" s="39"/>
    </row>
    <row r="2" spans="1:16" ht="53.25" customHeight="1" x14ac:dyDescent="0.3">
      <c r="A2" s="40" t="s">
        <v>12</v>
      </c>
      <c r="B2" s="40" t="s">
        <v>13</v>
      </c>
      <c r="C2" s="38" t="s">
        <v>47</v>
      </c>
      <c r="D2" s="38"/>
      <c r="E2" s="38" t="s">
        <v>48</v>
      </c>
      <c r="F2" s="38"/>
      <c r="G2" s="38" t="s">
        <v>49</v>
      </c>
      <c r="H2" s="38"/>
      <c r="I2" s="38" t="s">
        <v>50</v>
      </c>
      <c r="J2" s="38"/>
      <c r="K2" s="43" t="s">
        <v>14</v>
      </c>
      <c r="L2" s="44"/>
      <c r="M2" s="39"/>
      <c r="N2" s="39"/>
      <c r="O2" s="39"/>
      <c r="P2" s="39"/>
    </row>
    <row r="3" spans="1:16" s="10" customFormat="1" ht="57.6" x14ac:dyDescent="0.3">
      <c r="A3" s="41"/>
      <c r="B3" s="41"/>
      <c r="C3" s="28" t="s">
        <v>15</v>
      </c>
      <c r="D3" s="28" t="s">
        <v>16</v>
      </c>
      <c r="E3" s="28" t="s">
        <v>15</v>
      </c>
      <c r="F3" s="28" t="s">
        <v>16</v>
      </c>
      <c r="G3" s="28" t="s">
        <v>15</v>
      </c>
      <c r="H3" s="28" t="s">
        <v>16</v>
      </c>
      <c r="I3" s="28" t="s">
        <v>15</v>
      </c>
      <c r="J3" s="28" t="s">
        <v>16</v>
      </c>
      <c r="K3" s="13" t="s">
        <v>17</v>
      </c>
      <c r="L3" s="13" t="s">
        <v>18</v>
      </c>
      <c r="M3" s="26" t="s">
        <v>17</v>
      </c>
      <c r="N3" s="26" t="s">
        <v>18</v>
      </c>
      <c r="O3" s="26" t="s">
        <v>17</v>
      </c>
      <c r="P3" s="26" t="s">
        <v>18</v>
      </c>
    </row>
    <row r="4" spans="1:16" x14ac:dyDescent="0.3">
      <c r="A4" s="42"/>
      <c r="B4" s="42"/>
      <c r="C4" s="27">
        <v>4</v>
      </c>
      <c r="D4" s="27">
        <v>100</v>
      </c>
      <c r="E4" s="27">
        <v>6</v>
      </c>
      <c r="F4" s="27">
        <v>100</v>
      </c>
      <c r="G4" s="27">
        <v>5</v>
      </c>
      <c r="H4" s="27">
        <v>100</v>
      </c>
      <c r="I4" s="27">
        <v>3</v>
      </c>
      <c r="J4" s="27">
        <v>100</v>
      </c>
      <c r="K4" s="14">
        <f>C4+E4+G4+I4</f>
        <v>18</v>
      </c>
      <c r="L4" s="14">
        <f>H4+F4+D4+J4</f>
        <v>400</v>
      </c>
      <c r="M4" s="15">
        <f>C4+E4+G4+I4</f>
        <v>18</v>
      </c>
      <c r="N4" s="15">
        <f>D4+F4+H4+J4</f>
        <v>400</v>
      </c>
      <c r="O4" s="23"/>
      <c r="P4" s="23"/>
    </row>
    <row r="5" spans="1:16" x14ac:dyDescent="0.3">
      <c r="A5" s="1" t="s">
        <v>88</v>
      </c>
      <c r="B5" s="1" t="s">
        <v>89</v>
      </c>
      <c r="C5" s="37">
        <v>4</v>
      </c>
      <c r="D5" s="37">
        <v>100</v>
      </c>
      <c r="E5" s="1">
        <v>6</v>
      </c>
      <c r="F5" s="37">
        <v>100</v>
      </c>
      <c r="G5" s="1">
        <v>5</v>
      </c>
      <c r="H5" s="1">
        <v>100</v>
      </c>
      <c r="I5" s="1">
        <v>3</v>
      </c>
      <c r="J5" s="1">
        <v>100</v>
      </c>
      <c r="K5" s="14">
        <f t="shared" ref="K5:K34" si="0">C5+E5+G5+I5</f>
        <v>18</v>
      </c>
      <c r="L5" s="14">
        <f t="shared" ref="L5:L34" si="1">H5+F5+D5+J5</f>
        <v>400</v>
      </c>
      <c r="M5" s="15">
        <f t="shared" ref="M5:M34" si="2">C5+E5+G5+I5</f>
        <v>18</v>
      </c>
      <c r="N5" s="15">
        <f t="shared" ref="N5:N34" si="3">D5+F5+H5+J5</f>
        <v>400</v>
      </c>
      <c r="O5" s="24">
        <f>M5/M$4</f>
        <v>1</v>
      </c>
      <c r="P5" s="24">
        <f>N5/N$4</f>
        <v>1</v>
      </c>
    </row>
    <row r="6" spans="1:16" x14ac:dyDescent="0.3">
      <c r="A6" s="1" t="s">
        <v>90</v>
      </c>
      <c r="B6" s="1" t="s">
        <v>91</v>
      </c>
      <c r="C6" s="37">
        <v>4</v>
      </c>
      <c r="D6" s="37">
        <v>100</v>
      </c>
      <c r="E6" s="1">
        <v>6</v>
      </c>
      <c r="F6" s="37">
        <v>100</v>
      </c>
      <c r="G6" s="1">
        <v>4</v>
      </c>
      <c r="H6" s="1">
        <v>90</v>
      </c>
      <c r="I6" s="1">
        <v>3</v>
      </c>
      <c r="J6" s="1">
        <v>100</v>
      </c>
      <c r="K6" s="14">
        <f t="shared" si="0"/>
        <v>17</v>
      </c>
      <c r="L6" s="14">
        <f t="shared" si="1"/>
        <v>390</v>
      </c>
      <c r="M6" s="15">
        <f t="shared" si="2"/>
        <v>17</v>
      </c>
      <c r="N6" s="15">
        <f t="shared" si="3"/>
        <v>390</v>
      </c>
      <c r="O6" s="24">
        <f t="shared" ref="O6:O32" si="4">M6/M$4</f>
        <v>0.94444444444444442</v>
      </c>
      <c r="P6" s="24">
        <f t="shared" ref="P6:P32" si="5">N6/N$4</f>
        <v>0.97499999999999998</v>
      </c>
    </row>
    <row r="7" spans="1:16" x14ac:dyDescent="0.3">
      <c r="A7" s="1" t="s">
        <v>92</v>
      </c>
      <c r="B7" s="1" t="s">
        <v>93</v>
      </c>
      <c r="C7" s="37">
        <v>4</v>
      </c>
      <c r="D7" s="37">
        <v>100</v>
      </c>
      <c r="E7" s="1">
        <v>6</v>
      </c>
      <c r="F7" s="37">
        <v>100</v>
      </c>
      <c r="G7" s="1">
        <v>5</v>
      </c>
      <c r="H7" s="1">
        <v>100</v>
      </c>
      <c r="I7" s="1">
        <v>3</v>
      </c>
      <c r="J7" s="1">
        <v>100</v>
      </c>
      <c r="K7" s="14">
        <f t="shared" si="0"/>
        <v>18</v>
      </c>
      <c r="L7" s="14">
        <f t="shared" si="1"/>
        <v>400</v>
      </c>
      <c r="M7" s="15">
        <f t="shared" si="2"/>
        <v>18</v>
      </c>
      <c r="N7" s="15">
        <f t="shared" si="3"/>
        <v>400</v>
      </c>
      <c r="O7" s="24">
        <f t="shared" si="4"/>
        <v>1</v>
      </c>
      <c r="P7" s="24">
        <f t="shared" si="5"/>
        <v>1</v>
      </c>
    </row>
    <row r="8" spans="1:16" x14ac:dyDescent="0.3">
      <c r="A8" s="1" t="s">
        <v>94</v>
      </c>
      <c r="B8" s="1" t="s">
        <v>95</v>
      </c>
      <c r="C8" s="37">
        <v>4</v>
      </c>
      <c r="D8" s="37">
        <v>100</v>
      </c>
      <c r="E8" s="1">
        <v>6</v>
      </c>
      <c r="F8" s="37">
        <v>100</v>
      </c>
      <c r="G8" s="1">
        <v>5</v>
      </c>
      <c r="H8" s="1">
        <v>100</v>
      </c>
      <c r="I8" s="1">
        <v>3</v>
      </c>
      <c r="J8" s="1">
        <v>100</v>
      </c>
      <c r="K8" s="14">
        <f t="shared" si="0"/>
        <v>18</v>
      </c>
      <c r="L8" s="14">
        <f t="shared" si="1"/>
        <v>400</v>
      </c>
      <c r="M8" s="15">
        <f t="shared" si="2"/>
        <v>18</v>
      </c>
      <c r="N8" s="15">
        <f t="shared" si="3"/>
        <v>400</v>
      </c>
      <c r="O8" s="24">
        <f t="shared" si="4"/>
        <v>1</v>
      </c>
      <c r="P8" s="24">
        <f t="shared" si="5"/>
        <v>1</v>
      </c>
    </row>
    <row r="9" spans="1:16" x14ac:dyDescent="0.3">
      <c r="A9" s="1" t="s">
        <v>96</v>
      </c>
      <c r="B9" s="1" t="s">
        <v>97</v>
      </c>
      <c r="C9" s="37">
        <v>4</v>
      </c>
      <c r="D9" s="37">
        <v>100</v>
      </c>
      <c r="E9" s="1">
        <v>6</v>
      </c>
      <c r="F9" s="37">
        <v>100</v>
      </c>
      <c r="G9" s="1">
        <v>5</v>
      </c>
      <c r="H9" s="1">
        <v>100</v>
      </c>
      <c r="I9" s="1">
        <v>3</v>
      </c>
      <c r="J9" s="1">
        <v>100</v>
      </c>
      <c r="K9" s="14">
        <f t="shared" si="0"/>
        <v>18</v>
      </c>
      <c r="L9" s="14">
        <f t="shared" si="1"/>
        <v>400</v>
      </c>
      <c r="M9" s="15">
        <f t="shared" si="2"/>
        <v>18</v>
      </c>
      <c r="N9" s="15">
        <f t="shared" si="3"/>
        <v>400</v>
      </c>
      <c r="O9" s="24">
        <f t="shared" si="4"/>
        <v>1</v>
      </c>
      <c r="P9" s="24">
        <f t="shared" si="5"/>
        <v>1</v>
      </c>
    </row>
    <row r="10" spans="1:16" x14ac:dyDescent="0.3">
      <c r="A10" s="1" t="s">
        <v>98</v>
      </c>
      <c r="B10" s="1" t="s">
        <v>99</v>
      </c>
      <c r="C10" s="37">
        <v>4</v>
      </c>
      <c r="D10" s="37">
        <v>100</v>
      </c>
      <c r="E10" s="1">
        <v>6</v>
      </c>
      <c r="F10" s="37">
        <v>100</v>
      </c>
      <c r="G10" s="1">
        <v>5</v>
      </c>
      <c r="H10" s="1">
        <v>100</v>
      </c>
      <c r="I10" s="1">
        <v>3</v>
      </c>
      <c r="J10" s="1">
        <v>100</v>
      </c>
      <c r="K10" s="14">
        <f t="shared" si="0"/>
        <v>18</v>
      </c>
      <c r="L10" s="14">
        <f t="shared" si="1"/>
        <v>400</v>
      </c>
      <c r="M10" s="15">
        <f t="shared" si="2"/>
        <v>18</v>
      </c>
      <c r="N10" s="15">
        <f t="shared" si="3"/>
        <v>400</v>
      </c>
      <c r="O10" s="24">
        <f t="shared" si="4"/>
        <v>1</v>
      </c>
      <c r="P10" s="24">
        <f t="shared" si="5"/>
        <v>1</v>
      </c>
    </row>
    <row r="11" spans="1:16" x14ac:dyDescent="0.3">
      <c r="A11" s="1" t="s">
        <v>100</v>
      </c>
      <c r="B11" s="1" t="s">
        <v>101</v>
      </c>
      <c r="C11" s="37">
        <v>4</v>
      </c>
      <c r="D11" s="37">
        <v>100</v>
      </c>
      <c r="E11" s="1">
        <v>6</v>
      </c>
      <c r="F11" s="37">
        <v>100</v>
      </c>
      <c r="G11" s="1">
        <v>5</v>
      </c>
      <c r="H11" s="1">
        <v>100</v>
      </c>
      <c r="I11" s="1">
        <v>3</v>
      </c>
      <c r="J11" s="1">
        <v>100</v>
      </c>
      <c r="K11" s="14">
        <f t="shared" si="0"/>
        <v>18</v>
      </c>
      <c r="L11" s="14">
        <f t="shared" si="1"/>
        <v>400</v>
      </c>
      <c r="M11" s="15">
        <f t="shared" si="2"/>
        <v>18</v>
      </c>
      <c r="N11" s="15">
        <f t="shared" si="3"/>
        <v>400</v>
      </c>
      <c r="O11" s="24">
        <f t="shared" si="4"/>
        <v>1</v>
      </c>
      <c r="P11" s="24">
        <f t="shared" si="5"/>
        <v>1</v>
      </c>
    </row>
    <row r="12" spans="1:16" x14ac:dyDescent="0.3">
      <c r="A12" s="1" t="s">
        <v>102</v>
      </c>
      <c r="B12" s="1" t="s">
        <v>103</v>
      </c>
      <c r="C12" s="37">
        <v>4</v>
      </c>
      <c r="D12" s="37">
        <v>100</v>
      </c>
      <c r="E12" s="1">
        <v>5</v>
      </c>
      <c r="F12" s="37">
        <v>91.67</v>
      </c>
      <c r="G12" s="1">
        <v>5</v>
      </c>
      <c r="H12" s="1">
        <v>100</v>
      </c>
      <c r="I12" s="1">
        <v>3</v>
      </c>
      <c r="J12" s="1">
        <v>100</v>
      </c>
      <c r="K12" s="14">
        <f t="shared" si="0"/>
        <v>17</v>
      </c>
      <c r="L12" s="14">
        <f t="shared" si="1"/>
        <v>391.67</v>
      </c>
      <c r="M12" s="15">
        <f t="shared" si="2"/>
        <v>17</v>
      </c>
      <c r="N12" s="15">
        <f t="shared" si="3"/>
        <v>391.67</v>
      </c>
      <c r="O12" s="24">
        <f t="shared" si="4"/>
        <v>0.94444444444444442</v>
      </c>
      <c r="P12" s="24">
        <f t="shared" si="5"/>
        <v>0.97917500000000002</v>
      </c>
    </row>
    <row r="13" spans="1:16" x14ac:dyDescent="0.3">
      <c r="A13" s="1" t="s">
        <v>104</v>
      </c>
      <c r="B13" s="1" t="s">
        <v>105</v>
      </c>
      <c r="C13" s="37"/>
      <c r="D13" s="37"/>
      <c r="E13" s="1"/>
      <c r="F13" s="37"/>
      <c r="G13" s="1"/>
      <c r="H13" s="1"/>
      <c r="I13" s="1"/>
      <c r="J13" s="1"/>
      <c r="K13" s="14">
        <f t="shared" si="0"/>
        <v>0</v>
      </c>
      <c r="L13" s="14">
        <f t="shared" si="1"/>
        <v>0</v>
      </c>
      <c r="M13" s="15">
        <f t="shared" si="2"/>
        <v>0</v>
      </c>
      <c r="N13" s="15">
        <f t="shared" si="3"/>
        <v>0</v>
      </c>
      <c r="O13" s="24">
        <f t="shared" si="4"/>
        <v>0</v>
      </c>
      <c r="P13" s="24">
        <f t="shared" si="5"/>
        <v>0</v>
      </c>
    </row>
    <row r="14" spans="1:16" x14ac:dyDescent="0.3">
      <c r="A14" s="1" t="s">
        <v>106</v>
      </c>
      <c r="B14" s="1" t="s">
        <v>107</v>
      </c>
      <c r="C14" s="37">
        <v>4</v>
      </c>
      <c r="D14" s="37">
        <v>100</v>
      </c>
      <c r="E14" s="1">
        <v>6</v>
      </c>
      <c r="F14" s="37">
        <v>100</v>
      </c>
      <c r="G14" s="1">
        <v>5</v>
      </c>
      <c r="H14" s="1">
        <v>100</v>
      </c>
      <c r="I14" s="1">
        <v>3</v>
      </c>
      <c r="J14" s="1">
        <v>88.89</v>
      </c>
      <c r="K14" s="14">
        <f t="shared" si="0"/>
        <v>18</v>
      </c>
      <c r="L14" s="14">
        <f t="shared" si="1"/>
        <v>388.89</v>
      </c>
      <c r="M14" s="15">
        <f t="shared" si="2"/>
        <v>18</v>
      </c>
      <c r="N14" s="15">
        <f t="shared" si="3"/>
        <v>388.89</v>
      </c>
      <c r="O14" s="24">
        <f t="shared" si="4"/>
        <v>1</v>
      </c>
      <c r="P14" s="24">
        <f t="shared" si="5"/>
        <v>0.97222500000000001</v>
      </c>
    </row>
    <row r="15" spans="1:16" x14ac:dyDescent="0.3">
      <c r="A15" s="1" t="s">
        <v>108</v>
      </c>
      <c r="B15" s="1" t="s">
        <v>109</v>
      </c>
      <c r="C15" s="37">
        <v>4</v>
      </c>
      <c r="D15" s="37">
        <v>100</v>
      </c>
      <c r="E15" s="1">
        <v>6</v>
      </c>
      <c r="F15" s="37">
        <v>100</v>
      </c>
      <c r="G15" s="1">
        <v>5</v>
      </c>
      <c r="H15" s="1">
        <v>100</v>
      </c>
      <c r="I15" s="1">
        <v>3</v>
      </c>
      <c r="J15" s="1">
        <v>100</v>
      </c>
      <c r="K15" s="14">
        <f t="shared" si="0"/>
        <v>18</v>
      </c>
      <c r="L15" s="14">
        <f t="shared" si="1"/>
        <v>400</v>
      </c>
      <c r="M15" s="15">
        <f t="shared" si="2"/>
        <v>18</v>
      </c>
      <c r="N15" s="15">
        <f t="shared" si="3"/>
        <v>400</v>
      </c>
      <c r="O15" s="24">
        <f t="shared" si="4"/>
        <v>1</v>
      </c>
      <c r="P15" s="24">
        <f t="shared" si="5"/>
        <v>1</v>
      </c>
    </row>
    <row r="16" spans="1:16" x14ac:dyDescent="0.3">
      <c r="A16" s="1" t="s">
        <v>110</v>
      </c>
      <c r="B16" s="1" t="s">
        <v>111</v>
      </c>
      <c r="C16" s="37">
        <v>4</v>
      </c>
      <c r="D16" s="37">
        <v>100</v>
      </c>
      <c r="E16" s="1">
        <v>6</v>
      </c>
      <c r="F16" s="37">
        <v>100</v>
      </c>
      <c r="G16" s="1">
        <v>5</v>
      </c>
      <c r="H16" s="1">
        <v>100</v>
      </c>
      <c r="I16" s="1">
        <v>3</v>
      </c>
      <c r="J16" s="1">
        <v>100</v>
      </c>
      <c r="K16" s="14">
        <f t="shared" si="0"/>
        <v>18</v>
      </c>
      <c r="L16" s="14">
        <f t="shared" si="1"/>
        <v>400</v>
      </c>
      <c r="M16" s="15">
        <f t="shared" si="2"/>
        <v>18</v>
      </c>
      <c r="N16" s="15">
        <f t="shared" si="3"/>
        <v>400</v>
      </c>
      <c r="O16" s="24">
        <f t="shared" si="4"/>
        <v>1</v>
      </c>
      <c r="P16" s="24">
        <f t="shared" si="5"/>
        <v>1</v>
      </c>
    </row>
    <row r="17" spans="1:16" x14ac:dyDescent="0.3">
      <c r="A17" s="1" t="s">
        <v>112</v>
      </c>
      <c r="B17" s="1" t="s">
        <v>113</v>
      </c>
      <c r="C17" s="37">
        <v>4</v>
      </c>
      <c r="D17" s="37">
        <v>100</v>
      </c>
      <c r="E17" s="1">
        <v>6</v>
      </c>
      <c r="F17" s="37">
        <v>100</v>
      </c>
      <c r="G17" s="1">
        <v>5</v>
      </c>
      <c r="H17" s="1">
        <v>100</v>
      </c>
      <c r="I17" s="1">
        <v>3</v>
      </c>
      <c r="J17" s="1">
        <v>100</v>
      </c>
      <c r="K17" s="14">
        <f t="shared" si="0"/>
        <v>18</v>
      </c>
      <c r="L17" s="14">
        <f t="shared" si="1"/>
        <v>400</v>
      </c>
      <c r="M17" s="15">
        <f t="shared" si="2"/>
        <v>18</v>
      </c>
      <c r="N17" s="15">
        <f t="shared" si="3"/>
        <v>400</v>
      </c>
      <c r="O17" s="24">
        <f t="shared" si="4"/>
        <v>1</v>
      </c>
      <c r="P17" s="24">
        <f t="shared" si="5"/>
        <v>1</v>
      </c>
    </row>
    <row r="18" spans="1:16" x14ac:dyDescent="0.3">
      <c r="A18" s="1" t="s">
        <v>114</v>
      </c>
      <c r="B18" s="1" t="s">
        <v>115</v>
      </c>
      <c r="C18" s="37">
        <v>4</v>
      </c>
      <c r="D18" s="37">
        <v>100</v>
      </c>
      <c r="E18" s="1">
        <v>6</v>
      </c>
      <c r="F18" s="37">
        <v>100</v>
      </c>
      <c r="G18" s="1">
        <v>5</v>
      </c>
      <c r="H18" s="1">
        <v>100</v>
      </c>
      <c r="I18" s="1">
        <v>3</v>
      </c>
      <c r="J18" s="1">
        <v>100</v>
      </c>
      <c r="K18" s="14">
        <f t="shared" si="0"/>
        <v>18</v>
      </c>
      <c r="L18" s="14">
        <f t="shared" si="1"/>
        <v>400</v>
      </c>
      <c r="M18" s="15">
        <f t="shared" si="2"/>
        <v>18</v>
      </c>
      <c r="N18" s="15">
        <f t="shared" si="3"/>
        <v>400</v>
      </c>
      <c r="O18" s="24">
        <f t="shared" si="4"/>
        <v>1</v>
      </c>
      <c r="P18" s="24">
        <f t="shared" si="5"/>
        <v>1</v>
      </c>
    </row>
    <row r="19" spans="1:16" x14ac:dyDescent="0.3">
      <c r="A19" s="1" t="s">
        <v>116</v>
      </c>
      <c r="B19" s="1" t="s">
        <v>117</v>
      </c>
      <c r="C19" s="37">
        <v>4</v>
      </c>
      <c r="D19" s="37">
        <v>100</v>
      </c>
      <c r="E19" s="1">
        <v>6</v>
      </c>
      <c r="F19" s="37">
        <v>100</v>
      </c>
      <c r="G19" s="1">
        <v>5</v>
      </c>
      <c r="H19" s="1">
        <v>100</v>
      </c>
      <c r="I19" s="1">
        <v>3</v>
      </c>
      <c r="J19" s="1">
        <v>100</v>
      </c>
      <c r="K19" s="14">
        <f t="shared" si="0"/>
        <v>18</v>
      </c>
      <c r="L19" s="14">
        <f t="shared" si="1"/>
        <v>400</v>
      </c>
      <c r="M19" s="15">
        <f t="shared" si="2"/>
        <v>18</v>
      </c>
      <c r="N19" s="15">
        <f t="shared" si="3"/>
        <v>400</v>
      </c>
      <c r="O19" s="24">
        <f t="shared" si="4"/>
        <v>1</v>
      </c>
      <c r="P19" s="24">
        <f t="shared" si="5"/>
        <v>1</v>
      </c>
    </row>
    <row r="20" spans="1:16" x14ac:dyDescent="0.3">
      <c r="A20" s="1" t="s">
        <v>118</v>
      </c>
      <c r="B20" s="1" t="s">
        <v>119</v>
      </c>
      <c r="C20" s="37">
        <v>4</v>
      </c>
      <c r="D20" s="37">
        <v>100</v>
      </c>
      <c r="E20" s="1">
        <v>6</v>
      </c>
      <c r="F20" s="37">
        <v>100</v>
      </c>
      <c r="G20" s="1">
        <v>5</v>
      </c>
      <c r="H20" s="1">
        <v>100</v>
      </c>
      <c r="I20" s="1">
        <v>3</v>
      </c>
      <c r="J20" s="1">
        <v>100</v>
      </c>
      <c r="K20" s="14">
        <f t="shared" si="0"/>
        <v>18</v>
      </c>
      <c r="L20" s="14">
        <f t="shared" si="1"/>
        <v>400</v>
      </c>
      <c r="M20" s="15">
        <f t="shared" si="2"/>
        <v>18</v>
      </c>
      <c r="N20" s="15">
        <f t="shared" si="3"/>
        <v>400</v>
      </c>
      <c r="O20" s="24">
        <f t="shared" si="4"/>
        <v>1</v>
      </c>
      <c r="P20" s="24">
        <f t="shared" si="5"/>
        <v>1</v>
      </c>
    </row>
    <row r="21" spans="1:16" x14ac:dyDescent="0.3">
      <c r="A21" s="1" t="s">
        <v>120</v>
      </c>
      <c r="B21" s="1" t="s">
        <v>121</v>
      </c>
      <c r="C21" s="37">
        <v>4</v>
      </c>
      <c r="D21" s="37">
        <v>100</v>
      </c>
      <c r="E21" s="1">
        <v>6</v>
      </c>
      <c r="F21" s="37">
        <v>100</v>
      </c>
      <c r="G21" s="1">
        <v>5</v>
      </c>
      <c r="H21" s="1">
        <v>100</v>
      </c>
      <c r="I21" s="1">
        <v>3</v>
      </c>
      <c r="J21" s="1">
        <v>100</v>
      </c>
      <c r="K21" s="14">
        <f t="shared" si="0"/>
        <v>18</v>
      </c>
      <c r="L21" s="14">
        <f t="shared" si="1"/>
        <v>400</v>
      </c>
      <c r="M21" s="15">
        <f t="shared" si="2"/>
        <v>18</v>
      </c>
      <c r="N21" s="15">
        <f t="shared" si="3"/>
        <v>400</v>
      </c>
      <c r="O21" s="24">
        <f t="shared" si="4"/>
        <v>1</v>
      </c>
      <c r="P21" s="24">
        <f t="shared" si="5"/>
        <v>1</v>
      </c>
    </row>
    <row r="22" spans="1:16" x14ac:dyDescent="0.3">
      <c r="A22" s="1" t="s">
        <v>122</v>
      </c>
      <c r="B22" s="1" t="s">
        <v>123</v>
      </c>
      <c r="C22" s="37">
        <v>4</v>
      </c>
      <c r="D22" s="37">
        <v>100</v>
      </c>
      <c r="E22" s="1">
        <v>6</v>
      </c>
      <c r="F22" s="37">
        <v>100</v>
      </c>
      <c r="G22" s="1">
        <v>5</v>
      </c>
      <c r="H22" s="1">
        <v>100</v>
      </c>
      <c r="I22" s="1">
        <v>3</v>
      </c>
      <c r="J22" s="1">
        <v>100</v>
      </c>
      <c r="K22" s="14">
        <f t="shared" si="0"/>
        <v>18</v>
      </c>
      <c r="L22" s="14">
        <f t="shared" si="1"/>
        <v>400</v>
      </c>
      <c r="M22" s="15">
        <f t="shared" si="2"/>
        <v>18</v>
      </c>
      <c r="N22" s="15">
        <f t="shared" si="3"/>
        <v>400</v>
      </c>
      <c r="O22" s="24">
        <f t="shared" si="4"/>
        <v>1</v>
      </c>
      <c r="P22" s="24">
        <f t="shared" si="5"/>
        <v>1</v>
      </c>
    </row>
    <row r="23" spans="1:16" x14ac:dyDescent="0.3">
      <c r="A23" s="1" t="s">
        <v>124</v>
      </c>
      <c r="B23" s="1" t="s">
        <v>125</v>
      </c>
      <c r="C23" s="37">
        <v>4</v>
      </c>
      <c r="D23" s="37">
        <v>100</v>
      </c>
      <c r="E23" s="1">
        <v>6</v>
      </c>
      <c r="F23" s="37">
        <v>96.43</v>
      </c>
      <c r="G23" s="1">
        <v>4</v>
      </c>
      <c r="H23" s="1">
        <v>90</v>
      </c>
      <c r="I23" s="1">
        <v>3</v>
      </c>
      <c r="J23" s="1">
        <v>88.89</v>
      </c>
      <c r="K23" s="14">
        <f t="shared" si="0"/>
        <v>17</v>
      </c>
      <c r="L23" s="14">
        <f t="shared" si="1"/>
        <v>375.32</v>
      </c>
      <c r="M23" s="15">
        <f t="shared" si="2"/>
        <v>17</v>
      </c>
      <c r="N23" s="15">
        <f t="shared" si="3"/>
        <v>375.32</v>
      </c>
      <c r="O23" s="24">
        <f t="shared" si="4"/>
        <v>0.94444444444444442</v>
      </c>
      <c r="P23" s="24">
        <f t="shared" si="5"/>
        <v>0.93830000000000002</v>
      </c>
    </row>
    <row r="24" spans="1:16" x14ac:dyDescent="0.3">
      <c r="A24" s="1" t="s">
        <v>126</v>
      </c>
      <c r="B24" s="1" t="s">
        <v>127</v>
      </c>
      <c r="C24" s="37">
        <v>4</v>
      </c>
      <c r="D24" s="37">
        <v>100</v>
      </c>
      <c r="E24" s="1">
        <v>6</v>
      </c>
      <c r="F24" s="37">
        <v>100</v>
      </c>
      <c r="G24" s="1">
        <v>5</v>
      </c>
      <c r="H24" s="1">
        <v>100</v>
      </c>
      <c r="I24" s="1">
        <v>3</v>
      </c>
      <c r="J24" s="1">
        <v>100</v>
      </c>
      <c r="K24" s="14">
        <f t="shared" si="0"/>
        <v>18</v>
      </c>
      <c r="L24" s="14">
        <f t="shared" si="1"/>
        <v>400</v>
      </c>
      <c r="M24" s="15">
        <f t="shared" si="2"/>
        <v>18</v>
      </c>
      <c r="N24" s="15">
        <f t="shared" si="3"/>
        <v>400</v>
      </c>
      <c r="O24" s="24">
        <f t="shared" si="4"/>
        <v>1</v>
      </c>
      <c r="P24" s="24">
        <f t="shared" si="5"/>
        <v>1</v>
      </c>
    </row>
    <row r="25" spans="1:16" x14ac:dyDescent="0.3">
      <c r="A25" s="1" t="s">
        <v>128</v>
      </c>
      <c r="B25" s="1" t="s">
        <v>129</v>
      </c>
      <c r="C25" s="37">
        <v>4</v>
      </c>
      <c r="D25" s="37">
        <v>100</v>
      </c>
      <c r="E25" s="1">
        <v>6</v>
      </c>
      <c r="F25" s="37">
        <v>100</v>
      </c>
      <c r="G25" s="1">
        <v>5</v>
      </c>
      <c r="H25" s="1">
        <v>100</v>
      </c>
      <c r="I25" s="1">
        <v>3</v>
      </c>
      <c r="J25" s="1">
        <v>100</v>
      </c>
      <c r="K25" s="14">
        <f t="shared" si="0"/>
        <v>18</v>
      </c>
      <c r="L25" s="14">
        <f t="shared" si="1"/>
        <v>400</v>
      </c>
      <c r="M25" s="15">
        <f t="shared" si="2"/>
        <v>18</v>
      </c>
      <c r="N25" s="15">
        <f t="shared" si="3"/>
        <v>400</v>
      </c>
      <c r="O25" s="24">
        <f t="shared" si="4"/>
        <v>1</v>
      </c>
      <c r="P25" s="24">
        <f t="shared" si="5"/>
        <v>1</v>
      </c>
    </row>
    <row r="26" spans="1:16" x14ac:dyDescent="0.3">
      <c r="A26" s="1" t="s">
        <v>130</v>
      </c>
      <c r="B26" s="1" t="s">
        <v>131</v>
      </c>
      <c r="C26" s="37">
        <v>4</v>
      </c>
      <c r="D26" s="37">
        <v>100</v>
      </c>
      <c r="E26" s="1">
        <v>6</v>
      </c>
      <c r="F26" s="37">
        <v>100</v>
      </c>
      <c r="G26" s="1">
        <v>5</v>
      </c>
      <c r="H26" s="1">
        <v>100</v>
      </c>
      <c r="I26" s="1">
        <v>3</v>
      </c>
      <c r="J26" s="1">
        <v>100</v>
      </c>
      <c r="K26" s="14">
        <f t="shared" si="0"/>
        <v>18</v>
      </c>
      <c r="L26" s="14">
        <f t="shared" si="1"/>
        <v>400</v>
      </c>
      <c r="M26" s="15">
        <f t="shared" si="2"/>
        <v>18</v>
      </c>
      <c r="N26" s="15">
        <f t="shared" si="3"/>
        <v>400</v>
      </c>
      <c r="O26" s="24">
        <f t="shared" si="4"/>
        <v>1</v>
      </c>
      <c r="P26" s="24">
        <f t="shared" si="5"/>
        <v>1</v>
      </c>
    </row>
    <row r="27" spans="1:16" x14ac:dyDescent="0.3">
      <c r="A27" s="1" t="s">
        <v>132</v>
      </c>
      <c r="B27" s="1" t="s">
        <v>133</v>
      </c>
      <c r="C27" s="37">
        <v>4</v>
      </c>
      <c r="D27" s="37">
        <v>100</v>
      </c>
      <c r="E27" s="1">
        <v>6</v>
      </c>
      <c r="F27" s="37">
        <v>100</v>
      </c>
      <c r="G27" s="1">
        <v>4</v>
      </c>
      <c r="H27" s="1">
        <v>90</v>
      </c>
      <c r="I27" s="1">
        <v>3</v>
      </c>
      <c r="J27" s="1">
        <v>100</v>
      </c>
      <c r="K27" s="14">
        <f t="shared" si="0"/>
        <v>17</v>
      </c>
      <c r="L27" s="14">
        <f t="shared" si="1"/>
        <v>390</v>
      </c>
      <c r="M27" s="15">
        <f t="shared" si="2"/>
        <v>17</v>
      </c>
      <c r="N27" s="15">
        <f t="shared" si="3"/>
        <v>390</v>
      </c>
      <c r="O27" s="24">
        <f t="shared" si="4"/>
        <v>0.94444444444444442</v>
      </c>
      <c r="P27" s="24">
        <f t="shared" si="5"/>
        <v>0.97499999999999998</v>
      </c>
    </row>
    <row r="28" spans="1:16" x14ac:dyDescent="0.3">
      <c r="A28" s="1" t="s">
        <v>134</v>
      </c>
      <c r="B28" s="1" t="s">
        <v>135</v>
      </c>
      <c r="C28" s="37">
        <v>4</v>
      </c>
      <c r="D28" s="37">
        <v>100</v>
      </c>
      <c r="E28" s="1">
        <v>6</v>
      </c>
      <c r="F28" s="37">
        <v>92.86</v>
      </c>
      <c r="G28" s="1">
        <v>5</v>
      </c>
      <c r="H28" s="1">
        <v>100</v>
      </c>
      <c r="I28" s="1">
        <v>3</v>
      </c>
      <c r="J28" s="1">
        <v>100</v>
      </c>
      <c r="K28" s="14">
        <f t="shared" si="0"/>
        <v>18</v>
      </c>
      <c r="L28" s="14">
        <f t="shared" si="1"/>
        <v>392.86</v>
      </c>
      <c r="M28" s="15">
        <f t="shared" si="2"/>
        <v>18</v>
      </c>
      <c r="N28" s="15">
        <f t="shared" si="3"/>
        <v>392.86</v>
      </c>
      <c r="O28" s="24">
        <f t="shared" si="4"/>
        <v>1</v>
      </c>
      <c r="P28" s="24">
        <f t="shared" si="5"/>
        <v>0.98215000000000008</v>
      </c>
    </row>
    <row r="29" spans="1:16" x14ac:dyDescent="0.3">
      <c r="A29" s="1" t="s">
        <v>136</v>
      </c>
      <c r="B29" s="1" t="s">
        <v>137</v>
      </c>
      <c r="C29" s="36">
        <v>4</v>
      </c>
      <c r="D29" s="36">
        <v>100</v>
      </c>
      <c r="E29" s="36">
        <v>6</v>
      </c>
      <c r="F29" s="36">
        <v>100</v>
      </c>
      <c r="G29" s="1">
        <v>5</v>
      </c>
      <c r="H29" s="1">
        <v>100</v>
      </c>
      <c r="I29" s="1">
        <v>3</v>
      </c>
      <c r="J29" s="1">
        <v>100</v>
      </c>
      <c r="K29" s="14">
        <f t="shared" si="0"/>
        <v>18</v>
      </c>
      <c r="L29" s="14">
        <f t="shared" si="1"/>
        <v>400</v>
      </c>
      <c r="M29" s="15">
        <f t="shared" si="2"/>
        <v>18</v>
      </c>
      <c r="N29" s="15">
        <f t="shared" si="3"/>
        <v>400</v>
      </c>
      <c r="O29" s="24">
        <f t="shared" si="4"/>
        <v>1</v>
      </c>
      <c r="P29" s="24">
        <f t="shared" si="5"/>
        <v>1</v>
      </c>
    </row>
    <row r="30" spans="1:16" x14ac:dyDescent="0.3">
      <c r="A30" s="21"/>
      <c r="B30" s="11"/>
      <c r="C30" s="11"/>
      <c r="D30" s="11"/>
      <c r="E30" s="11"/>
      <c r="F30" s="11"/>
      <c r="G30" s="11"/>
      <c r="H30" s="11"/>
      <c r="I30" s="11"/>
      <c r="J30" s="11"/>
      <c r="K30" s="14">
        <f t="shared" si="0"/>
        <v>0</v>
      </c>
      <c r="L30" s="14">
        <f t="shared" si="1"/>
        <v>0</v>
      </c>
      <c r="M30" s="15">
        <f t="shared" si="2"/>
        <v>0</v>
      </c>
      <c r="N30" s="15">
        <f t="shared" si="3"/>
        <v>0</v>
      </c>
      <c r="O30" s="24">
        <f t="shared" si="4"/>
        <v>0</v>
      </c>
      <c r="P30" s="24">
        <f t="shared" si="5"/>
        <v>0</v>
      </c>
    </row>
    <row r="31" spans="1:16" x14ac:dyDescent="0.3">
      <c r="A31" s="21"/>
      <c r="B31" s="11"/>
      <c r="C31" s="11"/>
      <c r="D31" s="11"/>
      <c r="E31" s="11"/>
      <c r="F31" s="11"/>
      <c r="G31" s="11"/>
      <c r="H31" s="11"/>
      <c r="I31" s="11"/>
      <c r="J31" s="11"/>
      <c r="K31" s="14">
        <f t="shared" si="0"/>
        <v>0</v>
      </c>
      <c r="L31" s="14">
        <f t="shared" si="1"/>
        <v>0</v>
      </c>
      <c r="M31" s="15">
        <f t="shared" si="2"/>
        <v>0</v>
      </c>
      <c r="N31" s="15">
        <f t="shared" si="3"/>
        <v>0</v>
      </c>
      <c r="O31" s="24">
        <f t="shared" si="4"/>
        <v>0</v>
      </c>
      <c r="P31" s="24">
        <f t="shared" si="5"/>
        <v>0</v>
      </c>
    </row>
    <row r="32" spans="1:16" x14ac:dyDescent="0.3">
      <c r="A32" s="21"/>
      <c r="B32" s="11"/>
      <c r="C32" s="11"/>
      <c r="D32" s="11"/>
      <c r="E32" s="11"/>
      <c r="F32" s="11"/>
      <c r="G32" s="11"/>
      <c r="H32" s="11"/>
      <c r="I32" s="11"/>
      <c r="J32" s="11"/>
      <c r="K32" s="14">
        <f t="shared" si="0"/>
        <v>0</v>
      </c>
      <c r="L32" s="14">
        <f t="shared" si="1"/>
        <v>0</v>
      </c>
      <c r="M32" s="15">
        <f t="shared" si="2"/>
        <v>0</v>
      </c>
      <c r="N32" s="15">
        <f t="shared" si="3"/>
        <v>0</v>
      </c>
      <c r="O32" s="24">
        <f t="shared" si="4"/>
        <v>0</v>
      </c>
      <c r="P32" s="24">
        <f t="shared" si="5"/>
        <v>0</v>
      </c>
    </row>
    <row r="33" spans="1:16" x14ac:dyDescent="0.3">
      <c r="A33" s="21"/>
      <c r="B33" s="11"/>
      <c r="C33" s="11"/>
      <c r="D33" s="11"/>
      <c r="E33" s="11"/>
      <c r="F33" s="11"/>
      <c r="G33" s="11"/>
      <c r="H33" s="11"/>
      <c r="I33" s="11"/>
      <c r="J33" s="11"/>
      <c r="K33" s="14">
        <f t="shared" si="0"/>
        <v>0</v>
      </c>
      <c r="L33" s="14">
        <f t="shared" si="1"/>
        <v>0</v>
      </c>
      <c r="M33" s="15">
        <f t="shared" si="2"/>
        <v>0</v>
      </c>
      <c r="N33" s="15">
        <f t="shared" si="3"/>
        <v>0</v>
      </c>
      <c r="O33" s="24">
        <f t="shared" ref="O33:O34" si="6">M33/M$4</f>
        <v>0</v>
      </c>
      <c r="P33" s="24">
        <f t="shared" ref="P33:P34" si="7">N33/N$4</f>
        <v>0</v>
      </c>
    </row>
    <row r="34" spans="1:16" x14ac:dyDescent="0.3">
      <c r="A34" s="21"/>
      <c r="B34" s="11"/>
      <c r="C34" s="11"/>
      <c r="D34" s="11"/>
      <c r="E34" s="11"/>
      <c r="F34" s="11"/>
      <c r="G34" s="11"/>
      <c r="H34" s="11"/>
      <c r="I34" s="11"/>
      <c r="J34" s="11"/>
      <c r="K34" s="14">
        <f t="shared" si="0"/>
        <v>0</v>
      </c>
      <c r="L34" s="14">
        <f t="shared" si="1"/>
        <v>0</v>
      </c>
      <c r="M34" s="15">
        <f t="shared" si="2"/>
        <v>0</v>
      </c>
      <c r="N34" s="15">
        <f t="shared" si="3"/>
        <v>0</v>
      </c>
      <c r="O34" s="24">
        <f t="shared" si="6"/>
        <v>0</v>
      </c>
      <c r="P34" s="24">
        <f t="shared" si="7"/>
        <v>0</v>
      </c>
    </row>
  </sheetData>
  <mergeCells count="10">
    <mergeCell ref="I2:J2"/>
    <mergeCell ref="O1:P2"/>
    <mergeCell ref="A2:A4"/>
    <mergeCell ref="M1:N2"/>
    <mergeCell ref="K2:L2"/>
    <mergeCell ref="C1:L1"/>
    <mergeCell ref="C2:D2"/>
    <mergeCell ref="E2:F2"/>
    <mergeCell ref="G2:H2"/>
    <mergeCell ref="B2:B4"/>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tabSelected="1" topLeftCell="A7" workbookViewId="0">
      <selection activeCell="B25" sqref="B25"/>
    </sheetView>
  </sheetViews>
  <sheetFormatPr defaultRowHeight="14.4" x14ac:dyDescent="0.3"/>
  <cols>
    <col min="1" max="1" width="12.6640625" customWidth="1"/>
    <col min="2" max="2" width="26.88671875" customWidth="1"/>
    <col min="3" max="8" width="17.88671875" customWidth="1"/>
    <col min="9" max="9" width="36.5546875" customWidth="1"/>
  </cols>
  <sheetData>
    <row r="1" spans="1:9" x14ac:dyDescent="0.3">
      <c r="A1" s="46" t="s">
        <v>12</v>
      </c>
      <c r="B1" s="46" t="s">
        <v>13</v>
      </c>
      <c r="C1" s="49" t="s">
        <v>19</v>
      </c>
      <c r="D1" s="49"/>
      <c r="E1" s="50" t="s">
        <v>20</v>
      </c>
      <c r="F1" s="50" t="s">
        <v>21</v>
      </c>
      <c r="G1" s="46" t="s">
        <v>14</v>
      </c>
      <c r="H1" s="46" t="s">
        <v>22</v>
      </c>
      <c r="I1" s="46" t="s">
        <v>23</v>
      </c>
    </row>
    <row r="2" spans="1:9" s="7" customFormat="1" x14ac:dyDescent="0.3">
      <c r="A2" s="47"/>
      <c r="B2" s="47"/>
      <c r="C2" s="25" t="s">
        <v>17</v>
      </c>
      <c r="D2" s="25" t="s">
        <v>18</v>
      </c>
      <c r="E2" s="50"/>
      <c r="F2" s="50"/>
      <c r="G2" s="47"/>
      <c r="H2" s="47"/>
      <c r="I2" s="47"/>
    </row>
    <row r="3" spans="1:9" s="7" customFormat="1" x14ac:dyDescent="0.3">
      <c r="A3" s="47"/>
      <c r="B3" s="47"/>
      <c r="C3" s="52">
        <v>0.15</v>
      </c>
      <c r="D3" s="52">
        <v>0.15</v>
      </c>
      <c r="E3" s="52">
        <v>0.2</v>
      </c>
      <c r="F3" s="52">
        <v>0.5</v>
      </c>
      <c r="G3" s="47"/>
      <c r="H3" s="47"/>
      <c r="I3" s="47"/>
    </row>
    <row r="4" spans="1:9" s="7" customFormat="1" x14ac:dyDescent="0.3">
      <c r="A4" s="51"/>
      <c r="B4" s="48"/>
      <c r="C4" s="53"/>
      <c r="D4" s="53"/>
      <c r="E4" s="53"/>
      <c r="F4" s="53"/>
      <c r="G4" s="48"/>
      <c r="H4" s="48"/>
      <c r="I4" s="48"/>
    </row>
    <row r="5" spans="1:9" x14ac:dyDescent="0.3">
      <c r="A5" s="1" t="s">
        <v>88</v>
      </c>
      <c r="B5" s="1" t="s">
        <v>89</v>
      </c>
      <c r="C5" s="20">
        <f>Enablement!O5</f>
        <v>1</v>
      </c>
      <c r="D5" s="20">
        <f>Enablement!P5</f>
        <v>1</v>
      </c>
      <c r="E5" s="20">
        <f>'Practice Check'!L5</f>
        <v>0.8</v>
      </c>
      <c r="F5" s="20">
        <f>'Final Check'!L5</f>
        <v>0.8</v>
      </c>
      <c r="G5" s="20">
        <f>C5*C$3+D5*D$3+E5*E$3+F5*F$3</f>
        <v>0.8600000000000001</v>
      </c>
      <c r="H5" s="20" t="s">
        <v>138</v>
      </c>
      <c r="I5" s="8"/>
    </row>
    <row r="6" spans="1:9" x14ac:dyDescent="0.3">
      <c r="A6" s="1" t="s">
        <v>90</v>
      </c>
      <c r="B6" s="1" t="s">
        <v>91</v>
      </c>
      <c r="C6" s="20">
        <f>Enablement!O6</f>
        <v>0.94444444444444442</v>
      </c>
      <c r="D6" s="20">
        <f>Enablement!P6</f>
        <v>0.97499999999999998</v>
      </c>
      <c r="E6" s="20">
        <f>'Practice Check'!L6</f>
        <v>0.8</v>
      </c>
      <c r="F6" s="20">
        <f>'Final Check'!L6</f>
        <v>0.8</v>
      </c>
      <c r="G6" s="20">
        <f>C6*C$3+D6*D$3+E6*E$3+F6*F$3</f>
        <v>0.84791666666666665</v>
      </c>
      <c r="H6" s="20" t="s">
        <v>138</v>
      </c>
      <c r="I6" s="8"/>
    </row>
    <row r="7" spans="1:9" x14ac:dyDescent="0.3">
      <c r="A7" s="1" t="s">
        <v>92</v>
      </c>
      <c r="B7" s="1" t="s">
        <v>93</v>
      </c>
      <c r="C7" s="20">
        <f>Enablement!O7</f>
        <v>1</v>
      </c>
      <c r="D7" s="20">
        <f>Enablement!P7</f>
        <v>1</v>
      </c>
      <c r="E7" s="20">
        <f>'Practice Check'!L7</f>
        <v>0.8</v>
      </c>
      <c r="F7" s="20">
        <f>'Final Check'!L7</f>
        <v>0.8</v>
      </c>
      <c r="G7" s="20">
        <f t="shared" ref="G7:G25" si="0">C7*C$3+D7*D$3+E7*E$3+F7*F$3</f>
        <v>0.8600000000000001</v>
      </c>
      <c r="H7" s="20" t="s">
        <v>138</v>
      </c>
      <c r="I7" s="8"/>
    </row>
    <row r="8" spans="1:9" x14ac:dyDescent="0.3">
      <c r="A8" s="1" t="s">
        <v>94</v>
      </c>
      <c r="B8" s="1" t="s">
        <v>95</v>
      </c>
      <c r="C8" s="20">
        <f>Enablement!O8</f>
        <v>1</v>
      </c>
      <c r="D8" s="20">
        <f>Enablement!P8</f>
        <v>1</v>
      </c>
      <c r="E8" s="20">
        <f>'Practice Check'!L8</f>
        <v>0.7</v>
      </c>
      <c r="F8" s="20">
        <f>'Final Check'!L8</f>
        <v>0.7</v>
      </c>
      <c r="G8" s="20">
        <f t="shared" si="0"/>
        <v>0.78999999999999992</v>
      </c>
      <c r="H8" s="20" t="s">
        <v>138</v>
      </c>
      <c r="I8" s="8"/>
    </row>
    <row r="9" spans="1:9" x14ac:dyDescent="0.3">
      <c r="A9" s="1" t="s">
        <v>96</v>
      </c>
      <c r="B9" s="1" t="s">
        <v>97</v>
      </c>
      <c r="C9" s="20">
        <f>Enablement!O9</f>
        <v>1</v>
      </c>
      <c r="D9" s="20">
        <f>Enablement!P9</f>
        <v>1</v>
      </c>
      <c r="E9" s="20">
        <f>'Practice Check'!L9</f>
        <v>0.8</v>
      </c>
      <c r="F9" s="20">
        <f>'Final Check'!L9</f>
        <v>0.8</v>
      </c>
      <c r="G9" s="20">
        <f t="shared" si="0"/>
        <v>0.8600000000000001</v>
      </c>
      <c r="H9" s="20" t="s">
        <v>138</v>
      </c>
      <c r="I9" s="8"/>
    </row>
    <row r="10" spans="1:9" x14ac:dyDescent="0.3">
      <c r="A10" s="1" t="s">
        <v>98</v>
      </c>
      <c r="B10" s="1" t="s">
        <v>99</v>
      </c>
      <c r="C10" s="20">
        <f>Enablement!O10</f>
        <v>1</v>
      </c>
      <c r="D10" s="20">
        <f>Enablement!P10</f>
        <v>1</v>
      </c>
      <c r="E10" s="20">
        <f>'Practice Check'!L10</f>
        <v>0.8</v>
      </c>
      <c r="F10" s="20">
        <f>'Final Check'!L10</f>
        <v>0.8</v>
      </c>
      <c r="G10" s="20">
        <f t="shared" si="0"/>
        <v>0.8600000000000001</v>
      </c>
      <c r="H10" s="20" t="s">
        <v>138</v>
      </c>
      <c r="I10" s="8"/>
    </row>
    <row r="11" spans="1:9" x14ac:dyDescent="0.3">
      <c r="A11" s="1" t="s">
        <v>100</v>
      </c>
      <c r="B11" s="1" t="s">
        <v>101</v>
      </c>
      <c r="C11" s="20">
        <f>Enablement!O11</f>
        <v>1</v>
      </c>
      <c r="D11" s="20">
        <f>Enablement!P11</f>
        <v>1</v>
      </c>
      <c r="E11" s="20">
        <f>'Practice Check'!L11</f>
        <v>0.7</v>
      </c>
      <c r="F11" s="20">
        <f>'Final Check'!L11</f>
        <v>0.7</v>
      </c>
      <c r="G11" s="20">
        <f t="shared" si="0"/>
        <v>0.78999999999999992</v>
      </c>
      <c r="H11" s="20" t="s">
        <v>138</v>
      </c>
      <c r="I11" s="8"/>
    </row>
    <row r="12" spans="1:9" x14ac:dyDescent="0.3">
      <c r="A12" s="1" t="s">
        <v>102</v>
      </c>
      <c r="B12" s="1" t="s">
        <v>103</v>
      </c>
      <c r="C12" s="20">
        <f>Enablement!O12</f>
        <v>0.94444444444444442</v>
      </c>
      <c r="D12" s="20">
        <f>Enablement!P12</f>
        <v>0.97917500000000002</v>
      </c>
      <c r="E12" s="20">
        <f>'Practice Check'!L12</f>
        <v>0.8</v>
      </c>
      <c r="F12" s="20">
        <f>'Final Check'!L12</f>
        <v>0.8</v>
      </c>
      <c r="G12" s="20">
        <f t="shared" si="0"/>
        <v>0.8485429166666667</v>
      </c>
      <c r="H12" s="20" t="s">
        <v>138</v>
      </c>
      <c r="I12" s="8"/>
    </row>
    <row r="13" spans="1:9" x14ac:dyDescent="0.3">
      <c r="A13" s="1" t="s">
        <v>104</v>
      </c>
      <c r="B13" s="1" t="s">
        <v>105</v>
      </c>
      <c r="C13" s="20">
        <f>Enablement!O13</f>
        <v>0</v>
      </c>
      <c r="D13" s="20">
        <f>Enablement!P13</f>
        <v>0</v>
      </c>
      <c r="E13" s="20">
        <f>'Practice Check'!L13</f>
        <v>0</v>
      </c>
      <c r="F13" s="20">
        <f>'Final Check'!L13</f>
        <v>0</v>
      </c>
      <c r="G13" s="20">
        <f t="shared" si="0"/>
        <v>0</v>
      </c>
      <c r="H13" s="20" t="str">
        <f t="shared" ref="H13:H30" si="1">IF(G13&lt;70,"Not Completed","Completed")</f>
        <v>Not Completed</v>
      </c>
      <c r="I13" s="8"/>
    </row>
    <row r="14" spans="1:9" x14ac:dyDescent="0.3">
      <c r="A14" s="1" t="s">
        <v>106</v>
      </c>
      <c r="B14" s="1" t="s">
        <v>107</v>
      </c>
      <c r="C14" s="20">
        <f>Enablement!O14</f>
        <v>1</v>
      </c>
      <c r="D14" s="20">
        <f>Enablement!P14</f>
        <v>0.97222500000000001</v>
      </c>
      <c r="E14" s="20">
        <f>'Practice Check'!L14</f>
        <v>0.8</v>
      </c>
      <c r="F14" s="20">
        <f>'Final Check'!L14</f>
        <v>0.8</v>
      </c>
      <c r="G14" s="20">
        <f t="shared" si="0"/>
        <v>0.85583375000000006</v>
      </c>
      <c r="H14" s="20" t="s">
        <v>138</v>
      </c>
      <c r="I14" s="8"/>
    </row>
    <row r="15" spans="1:9" x14ac:dyDescent="0.3">
      <c r="A15" s="1" t="s">
        <v>108</v>
      </c>
      <c r="B15" s="1" t="s">
        <v>109</v>
      </c>
      <c r="C15" s="20">
        <f>Enablement!O15</f>
        <v>1</v>
      </c>
      <c r="D15" s="20">
        <f>Enablement!P15</f>
        <v>1</v>
      </c>
      <c r="E15" s="20">
        <f>'Practice Check'!L15</f>
        <v>0.7</v>
      </c>
      <c r="F15" s="20">
        <f>'Final Check'!L15</f>
        <v>0.7</v>
      </c>
      <c r="G15" s="20">
        <f t="shared" si="0"/>
        <v>0.78999999999999992</v>
      </c>
      <c r="H15" s="20" t="s">
        <v>138</v>
      </c>
      <c r="I15" s="8"/>
    </row>
    <row r="16" spans="1:9" x14ac:dyDescent="0.3">
      <c r="A16" s="1" t="s">
        <v>110</v>
      </c>
      <c r="B16" s="1" t="s">
        <v>111</v>
      </c>
      <c r="C16" s="20">
        <f>Enablement!O16</f>
        <v>1</v>
      </c>
      <c r="D16" s="20">
        <f>Enablement!P16</f>
        <v>1</v>
      </c>
      <c r="E16" s="20">
        <f>'Practice Check'!L16</f>
        <v>0.8</v>
      </c>
      <c r="F16" s="20">
        <f>'Final Check'!L16</f>
        <v>0.8</v>
      </c>
      <c r="G16" s="20">
        <f t="shared" si="0"/>
        <v>0.8600000000000001</v>
      </c>
      <c r="H16" s="20" t="s">
        <v>138</v>
      </c>
      <c r="I16" s="8"/>
    </row>
    <row r="17" spans="1:9" x14ac:dyDescent="0.3">
      <c r="A17" s="1" t="s">
        <v>112</v>
      </c>
      <c r="B17" s="1" t="s">
        <v>113</v>
      </c>
      <c r="C17" s="20">
        <f>Enablement!O17</f>
        <v>1</v>
      </c>
      <c r="D17" s="20">
        <f>Enablement!P17</f>
        <v>1</v>
      </c>
      <c r="E17" s="20">
        <f>'Practice Check'!L17</f>
        <v>0.9</v>
      </c>
      <c r="F17" s="20">
        <f>'Final Check'!L17</f>
        <v>0.9</v>
      </c>
      <c r="G17" s="20">
        <f t="shared" si="0"/>
        <v>0.92999999999999994</v>
      </c>
      <c r="H17" s="20" t="s">
        <v>138</v>
      </c>
      <c r="I17" s="8"/>
    </row>
    <row r="18" spans="1:9" x14ac:dyDescent="0.3">
      <c r="A18" s="1" t="s">
        <v>114</v>
      </c>
      <c r="B18" s="1" t="s">
        <v>115</v>
      </c>
      <c r="C18" s="20">
        <f>Enablement!O18</f>
        <v>1</v>
      </c>
      <c r="D18" s="20">
        <f>Enablement!P18</f>
        <v>1</v>
      </c>
      <c r="E18" s="20">
        <f>'Practice Check'!L18</f>
        <v>0.8</v>
      </c>
      <c r="F18" s="20">
        <f>'Final Check'!L18</f>
        <v>0.8</v>
      </c>
      <c r="G18" s="20">
        <f t="shared" si="0"/>
        <v>0.8600000000000001</v>
      </c>
      <c r="H18" s="20" t="s">
        <v>138</v>
      </c>
      <c r="I18" s="8"/>
    </row>
    <row r="19" spans="1:9" x14ac:dyDescent="0.3">
      <c r="A19" s="1" t="s">
        <v>116</v>
      </c>
      <c r="B19" s="1" t="s">
        <v>117</v>
      </c>
      <c r="C19" s="20">
        <f>Enablement!O19</f>
        <v>1</v>
      </c>
      <c r="D19" s="20">
        <f>Enablement!P19</f>
        <v>1</v>
      </c>
      <c r="E19" s="20">
        <f>'Practice Check'!L19</f>
        <v>0.8</v>
      </c>
      <c r="F19" s="20">
        <f>'Final Check'!L19</f>
        <v>0.8</v>
      </c>
      <c r="G19" s="20">
        <f t="shared" si="0"/>
        <v>0.8600000000000001</v>
      </c>
      <c r="H19" s="20" t="s">
        <v>138</v>
      </c>
      <c r="I19" s="8"/>
    </row>
    <row r="20" spans="1:9" x14ac:dyDescent="0.3">
      <c r="A20" s="1" t="s">
        <v>118</v>
      </c>
      <c r="B20" s="1" t="s">
        <v>119</v>
      </c>
      <c r="C20" s="20">
        <f>Enablement!O20</f>
        <v>1</v>
      </c>
      <c r="D20" s="20">
        <f>Enablement!P20</f>
        <v>1</v>
      </c>
      <c r="E20" s="20">
        <f>'Practice Check'!L20</f>
        <v>0.8</v>
      </c>
      <c r="F20" s="20">
        <f>'Final Check'!L20</f>
        <v>0.8</v>
      </c>
      <c r="G20" s="20">
        <f t="shared" si="0"/>
        <v>0.8600000000000001</v>
      </c>
      <c r="H20" s="20" t="s">
        <v>138</v>
      </c>
      <c r="I20" s="8"/>
    </row>
    <row r="21" spans="1:9" x14ac:dyDescent="0.3">
      <c r="A21" s="1" t="s">
        <v>120</v>
      </c>
      <c r="B21" s="1" t="s">
        <v>121</v>
      </c>
      <c r="C21" s="20">
        <f>Enablement!O21</f>
        <v>1</v>
      </c>
      <c r="D21" s="20">
        <f>Enablement!P21</f>
        <v>1</v>
      </c>
      <c r="E21" s="20">
        <f>'Practice Check'!L21</f>
        <v>0.8</v>
      </c>
      <c r="F21" s="20">
        <f>'Final Check'!L21</f>
        <v>0.8</v>
      </c>
      <c r="G21" s="20">
        <f t="shared" si="0"/>
        <v>0.8600000000000001</v>
      </c>
      <c r="H21" s="20" t="s">
        <v>138</v>
      </c>
      <c r="I21" s="8"/>
    </row>
    <row r="22" spans="1:9" x14ac:dyDescent="0.3">
      <c r="A22" s="1" t="s">
        <v>122</v>
      </c>
      <c r="B22" s="1" t="s">
        <v>123</v>
      </c>
      <c r="C22" s="20">
        <f>Enablement!O22</f>
        <v>1</v>
      </c>
      <c r="D22" s="20">
        <f>Enablement!P22</f>
        <v>1</v>
      </c>
      <c r="E22" s="20">
        <f>'Practice Check'!L22</f>
        <v>0.7</v>
      </c>
      <c r="F22" s="20">
        <f>'Final Check'!L22</f>
        <v>0.7</v>
      </c>
      <c r="G22" s="20">
        <f t="shared" si="0"/>
        <v>0.78999999999999992</v>
      </c>
      <c r="H22" s="20" t="s">
        <v>138</v>
      </c>
      <c r="I22" s="8"/>
    </row>
    <row r="23" spans="1:9" x14ac:dyDescent="0.3">
      <c r="A23" s="1" t="s">
        <v>124</v>
      </c>
      <c r="B23" s="1" t="s">
        <v>125</v>
      </c>
      <c r="C23" s="20">
        <f>Enablement!O23</f>
        <v>0.94444444444444442</v>
      </c>
      <c r="D23" s="20">
        <f>Enablement!P23</f>
        <v>0.93830000000000002</v>
      </c>
      <c r="E23" s="20">
        <f>'Practice Check'!L23</f>
        <v>0.8</v>
      </c>
      <c r="F23" s="20">
        <f>'Final Check'!L23</f>
        <v>0.8</v>
      </c>
      <c r="G23" s="20">
        <f t="shared" si="0"/>
        <v>0.84241166666666678</v>
      </c>
      <c r="H23" s="20" t="s">
        <v>138</v>
      </c>
      <c r="I23" s="8"/>
    </row>
    <row r="24" spans="1:9" x14ac:dyDescent="0.3">
      <c r="A24" s="1" t="s">
        <v>126</v>
      </c>
      <c r="B24" s="1" t="s">
        <v>127</v>
      </c>
      <c r="C24" s="20">
        <f>Enablement!O24</f>
        <v>1</v>
      </c>
      <c r="D24" s="20">
        <f>Enablement!P24</f>
        <v>1</v>
      </c>
      <c r="E24" s="20">
        <f>'Practice Check'!L24</f>
        <v>0.8</v>
      </c>
      <c r="F24" s="20">
        <f>'Final Check'!L24</f>
        <v>0.8</v>
      </c>
      <c r="G24" s="20">
        <f t="shared" si="0"/>
        <v>0.8600000000000001</v>
      </c>
      <c r="H24" s="20" t="s">
        <v>138</v>
      </c>
      <c r="I24" s="8"/>
    </row>
    <row r="25" spans="1:9" x14ac:dyDescent="0.3">
      <c r="A25" s="1" t="s">
        <v>128</v>
      </c>
      <c r="B25" s="1" t="s">
        <v>129</v>
      </c>
      <c r="C25" s="20">
        <f>Enablement!O25</f>
        <v>1</v>
      </c>
      <c r="D25" s="20">
        <f>Enablement!P25</f>
        <v>1</v>
      </c>
      <c r="E25" s="20">
        <f>'Practice Check'!L25</f>
        <v>0.7</v>
      </c>
      <c r="F25" s="20">
        <f>'Final Check'!L25</f>
        <v>0.7</v>
      </c>
      <c r="G25" s="20">
        <f t="shared" si="0"/>
        <v>0.78999999999999992</v>
      </c>
      <c r="H25" s="20" t="s">
        <v>138</v>
      </c>
      <c r="I25" s="8"/>
    </row>
    <row r="26" spans="1:9" x14ac:dyDescent="0.3">
      <c r="A26" s="1" t="s">
        <v>130</v>
      </c>
      <c r="B26" s="1" t="s">
        <v>131</v>
      </c>
      <c r="C26" s="20">
        <f>Enablement!O26</f>
        <v>1</v>
      </c>
      <c r="D26" s="20">
        <f>Enablement!P26</f>
        <v>1</v>
      </c>
      <c r="E26" s="20">
        <f>'Practice Check'!L26</f>
        <v>0.8</v>
      </c>
      <c r="F26" s="20">
        <f>'Final Check'!L26</f>
        <v>0.8</v>
      </c>
      <c r="G26" s="20">
        <f t="shared" ref="G26:G30" si="2">C26*C$3+D26*D$3+E26*E$3+F26*F$3</f>
        <v>0.8600000000000001</v>
      </c>
      <c r="H26" s="20" t="s">
        <v>138</v>
      </c>
      <c r="I26" s="8"/>
    </row>
    <row r="27" spans="1:9" x14ac:dyDescent="0.3">
      <c r="A27" s="1" t="s">
        <v>132</v>
      </c>
      <c r="B27" s="1" t="s">
        <v>133</v>
      </c>
      <c r="C27" s="20">
        <f>Enablement!O27</f>
        <v>0.94444444444444442</v>
      </c>
      <c r="D27" s="20">
        <f>Enablement!P27</f>
        <v>0.97499999999999998</v>
      </c>
      <c r="E27" s="20">
        <f>'Practice Check'!L27</f>
        <v>0.8</v>
      </c>
      <c r="F27" s="20">
        <f>'Final Check'!L27</f>
        <v>0.8</v>
      </c>
      <c r="G27" s="20">
        <f t="shared" si="2"/>
        <v>0.84791666666666665</v>
      </c>
      <c r="H27" s="20" t="s">
        <v>138</v>
      </c>
      <c r="I27" s="8"/>
    </row>
    <row r="28" spans="1:9" x14ac:dyDescent="0.3">
      <c r="A28" s="1" t="s">
        <v>134</v>
      </c>
      <c r="B28" s="1" t="s">
        <v>135</v>
      </c>
      <c r="C28" s="20">
        <f>Enablement!O28</f>
        <v>1</v>
      </c>
      <c r="D28" s="20">
        <f>Enablement!P28</f>
        <v>0.98215000000000008</v>
      </c>
      <c r="E28" s="20">
        <f>'Practice Check'!L28</f>
        <v>0.8</v>
      </c>
      <c r="F28" s="20">
        <f>'Final Check'!L28</f>
        <v>0.8</v>
      </c>
      <c r="G28" s="20">
        <f t="shared" si="2"/>
        <v>0.85732249999999999</v>
      </c>
      <c r="H28" s="20" t="s">
        <v>138</v>
      </c>
      <c r="I28" s="8"/>
    </row>
    <row r="29" spans="1:9" x14ac:dyDescent="0.3">
      <c r="A29" s="1" t="s">
        <v>136</v>
      </c>
      <c r="B29" s="1" t="s">
        <v>137</v>
      </c>
      <c r="C29" s="20">
        <f>Enablement!O29</f>
        <v>1</v>
      </c>
      <c r="D29" s="20">
        <f>Enablement!P29</f>
        <v>1</v>
      </c>
      <c r="E29" s="20">
        <f>'Practice Check'!L29</f>
        <v>0.8</v>
      </c>
      <c r="F29" s="20">
        <f>'Final Check'!L29</f>
        <v>0.8</v>
      </c>
      <c r="G29" s="20">
        <f t="shared" si="2"/>
        <v>0.8600000000000001</v>
      </c>
      <c r="H29" s="20" t="s">
        <v>138</v>
      </c>
      <c r="I29" s="8"/>
    </row>
    <row r="30" spans="1:9" x14ac:dyDescent="0.3">
      <c r="A30" s="11"/>
      <c r="B30" s="8"/>
      <c r="C30" s="20">
        <f>Enablement!O30</f>
        <v>0</v>
      </c>
      <c r="D30" s="20">
        <f>Enablement!P30</f>
        <v>0</v>
      </c>
      <c r="E30" s="20">
        <f>'Practice Check'!L30</f>
        <v>0</v>
      </c>
      <c r="F30" s="20">
        <f>'Final Check'!L30</f>
        <v>0</v>
      </c>
      <c r="G30" s="20">
        <f t="shared" si="2"/>
        <v>0</v>
      </c>
      <c r="H30" s="20" t="str">
        <f t="shared" si="1"/>
        <v>Not Completed</v>
      </c>
      <c r="I30" s="8"/>
    </row>
  </sheetData>
  <mergeCells count="12">
    <mergeCell ref="I1:I4"/>
    <mergeCell ref="C1:D1"/>
    <mergeCell ref="E1:E2"/>
    <mergeCell ref="F1:F2"/>
    <mergeCell ref="A1:A4"/>
    <mergeCell ref="B1:B4"/>
    <mergeCell ref="C3:C4"/>
    <mergeCell ref="D3:D4"/>
    <mergeCell ref="E3:E4"/>
    <mergeCell ref="F3:F4"/>
    <mergeCell ref="G1:G4"/>
    <mergeCell ref="H1:H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topLeftCell="A4" zoomScale="90" zoomScaleNormal="90" workbookViewId="0">
      <selection activeCell="E29" sqref="E29"/>
    </sheetView>
  </sheetViews>
  <sheetFormatPr defaultRowHeight="14.4" x14ac:dyDescent="0.3"/>
  <cols>
    <col min="1" max="1" width="16.88671875" customWidth="1"/>
    <col min="2" max="2" width="13.33203125" customWidth="1"/>
    <col min="3" max="11" width="11.44140625" customWidth="1"/>
  </cols>
  <sheetData>
    <row r="1" spans="1:13" x14ac:dyDescent="0.3">
      <c r="B1" s="55" t="s">
        <v>24</v>
      </c>
      <c r="C1" s="55"/>
      <c r="D1" s="55"/>
      <c r="E1" s="55"/>
      <c r="F1" s="55"/>
      <c r="G1" s="55"/>
      <c r="H1" s="55"/>
      <c r="I1" s="55"/>
      <c r="J1" s="55"/>
      <c r="K1" s="55"/>
    </row>
    <row r="2" spans="1:13" x14ac:dyDescent="0.3">
      <c r="A2" s="54" t="s">
        <v>25</v>
      </c>
      <c r="B2" s="58" t="s">
        <v>26</v>
      </c>
      <c r="C2" s="58"/>
      <c r="D2" s="58" t="s">
        <v>27</v>
      </c>
      <c r="E2" s="58"/>
      <c r="F2" s="58" t="s">
        <v>28</v>
      </c>
      <c r="G2" s="58"/>
      <c r="H2" s="56" t="s">
        <v>29</v>
      </c>
      <c r="I2" s="57"/>
      <c r="J2" s="58" t="s">
        <v>30</v>
      </c>
      <c r="K2" s="58"/>
      <c r="L2" s="54" t="s">
        <v>14</v>
      </c>
    </row>
    <row r="3" spans="1:13" ht="43.2" x14ac:dyDescent="0.3">
      <c r="A3" s="54"/>
      <c r="B3" s="3" t="s">
        <v>31</v>
      </c>
      <c r="C3" s="3" t="s">
        <v>32</v>
      </c>
      <c r="D3" s="3" t="s">
        <v>31</v>
      </c>
      <c r="E3" s="3" t="s">
        <v>32</v>
      </c>
      <c r="F3" s="3" t="s">
        <v>31</v>
      </c>
      <c r="G3" s="3" t="s">
        <v>32</v>
      </c>
      <c r="H3" s="3" t="s">
        <v>31</v>
      </c>
      <c r="I3" s="3" t="s">
        <v>32</v>
      </c>
      <c r="J3" s="3" t="s">
        <v>31</v>
      </c>
      <c r="K3" s="3" t="s">
        <v>32</v>
      </c>
      <c r="L3" s="54"/>
      <c r="M3" s="17"/>
    </row>
    <row r="4" spans="1:13" x14ac:dyDescent="0.3">
      <c r="A4" s="29" t="s">
        <v>33</v>
      </c>
      <c r="B4" s="16">
        <v>60</v>
      </c>
      <c r="C4" s="16">
        <v>40</v>
      </c>
      <c r="D4" s="16">
        <v>60</v>
      </c>
      <c r="E4" s="16">
        <v>40</v>
      </c>
      <c r="F4" s="16">
        <v>60</v>
      </c>
      <c r="G4" s="16">
        <v>40</v>
      </c>
      <c r="H4" s="16">
        <v>60</v>
      </c>
      <c r="I4" s="16">
        <v>40</v>
      </c>
      <c r="J4" s="16">
        <v>60</v>
      </c>
      <c r="K4" s="16">
        <v>40</v>
      </c>
      <c r="L4" s="19">
        <v>1</v>
      </c>
      <c r="M4" s="18"/>
    </row>
    <row r="5" spans="1:13" x14ac:dyDescent="0.3">
      <c r="A5" s="1" t="s">
        <v>88</v>
      </c>
      <c r="B5" s="2" t="s">
        <v>34</v>
      </c>
      <c r="C5" s="2" t="s">
        <v>35</v>
      </c>
      <c r="D5" s="2" t="s">
        <v>34</v>
      </c>
      <c r="E5" s="2" t="s">
        <v>34</v>
      </c>
      <c r="F5" s="2" t="s">
        <v>36</v>
      </c>
      <c r="G5" s="2" t="s">
        <v>34</v>
      </c>
      <c r="H5" s="2" t="s">
        <v>34</v>
      </c>
      <c r="I5" s="2" t="s">
        <v>34</v>
      </c>
      <c r="J5" s="2" t="s">
        <v>36</v>
      </c>
      <c r="K5" s="2" t="s">
        <v>34</v>
      </c>
      <c r="L5" s="5">
        <f>(((IF(B5="Yes",50,0)+IF(C5="Yes",50,0))+(IF(D5="Yes",50,0)+IF(E5="Yes",50,0))+(IF(F5="Yes",50,0)+IF(G5="Yes",50,0))+(IF(H5="Yes",50,0)+IF(I5="Yes",50,0))+(IF(J5="Yes",50,0)+IF(K5="Yes",50,0)))/5)/100</f>
        <v>0.8</v>
      </c>
    </row>
    <row r="6" spans="1:13" x14ac:dyDescent="0.3">
      <c r="A6" s="1" t="s">
        <v>90</v>
      </c>
      <c r="B6" s="2" t="s">
        <v>34</v>
      </c>
      <c r="C6" s="2" t="s">
        <v>34</v>
      </c>
      <c r="D6" s="2" t="s">
        <v>36</v>
      </c>
      <c r="E6" s="2" t="s">
        <v>34</v>
      </c>
      <c r="F6" s="2" t="s">
        <v>34</v>
      </c>
      <c r="G6" s="2" t="s">
        <v>34</v>
      </c>
      <c r="H6" s="2" t="s">
        <v>34</v>
      </c>
      <c r="I6" s="2" t="s">
        <v>34</v>
      </c>
      <c r="J6" s="2" t="s">
        <v>36</v>
      </c>
      <c r="K6" s="2" t="s">
        <v>34</v>
      </c>
      <c r="L6" s="5">
        <f t="shared" ref="L6:L35" si="0">(((IF(B6="Yes",50,0)+IF(C6="Yes",50,0))+(IF(D6="Yes",50,0)+IF(E6="Yes",50,0))+(IF(F6="Yes",50,0)+IF(G6="Yes",50,0))+(IF(H6="Yes",50,0)+IF(I6="Yes",50,0))+(IF(J6="Yes",50,0)+IF(K6="Yes",50,0)))/5)/100</f>
        <v>0.8</v>
      </c>
    </row>
    <row r="7" spans="1:13" x14ac:dyDescent="0.3">
      <c r="A7" s="1" t="s">
        <v>92</v>
      </c>
      <c r="B7" s="2" t="s">
        <v>34</v>
      </c>
      <c r="C7" s="2" t="s">
        <v>34</v>
      </c>
      <c r="D7" s="2" t="s">
        <v>34</v>
      </c>
      <c r="E7" s="2" t="s">
        <v>34</v>
      </c>
      <c r="F7" s="2" t="s">
        <v>34</v>
      </c>
      <c r="G7" s="2" t="s">
        <v>34</v>
      </c>
      <c r="H7" s="2" t="s">
        <v>36</v>
      </c>
      <c r="I7" s="2" t="s">
        <v>34</v>
      </c>
      <c r="J7" s="2" t="s">
        <v>36</v>
      </c>
      <c r="K7" s="2" t="s">
        <v>34</v>
      </c>
      <c r="L7" s="5">
        <f t="shared" si="0"/>
        <v>0.8</v>
      </c>
    </row>
    <row r="8" spans="1:13" x14ac:dyDescent="0.3">
      <c r="A8" s="1" t="s">
        <v>94</v>
      </c>
      <c r="B8" s="2" t="s">
        <v>34</v>
      </c>
      <c r="C8" s="2" t="s">
        <v>34</v>
      </c>
      <c r="D8" s="2" t="s">
        <v>36</v>
      </c>
      <c r="E8" s="2" t="s">
        <v>34</v>
      </c>
      <c r="F8" s="2" t="s">
        <v>36</v>
      </c>
      <c r="G8" s="2" t="s">
        <v>34</v>
      </c>
      <c r="H8" s="2" t="s">
        <v>34</v>
      </c>
      <c r="I8" s="2" t="s">
        <v>34</v>
      </c>
      <c r="J8" s="2" t="s">
        <v>36</v>
      </c>
      <c r="K8" s="2" t="s">
        <v>34</v>
      </c>
      <c r="L8" s="5">
        <f t="shared" si="0"/>
        <v>0.7</v>
      </c>
    </row>
    <row r="9" spans="1:13" x14ac:dyDescent="0.3">
      <c r="A9" s="1" t="s">
        <v>96</v>
      </c>
      <c r="B9" s="2" t="s">
        <v>34</v>
      </c>
      <c r="C9" s="2" t="s">
        <v>34</v>
      </c>
      <c r="D9" s="2" t="s">
        <v>36</v>
      </c>
      <c r="E9" s="2" t="s">
        <v>34</v>
      </c>
      <c r="F9" s="2" t="s">
        <v>34</v>
      </c>
      <c r="G9" s="2" t="s">
        <v>34</v>
      </c>
      <c r="H9" s="2" t="s">
        <v>34</v>
      </c>
      <c r="I9" s="2" t="s">
        <v>34</v>
      </c>
      <c r="J9" s="2" t="s">
        <v>36</v>
      </c>
      <c r="K9" s="2" t="s">
        <v>34</v>
      </c>
      <c r="L9" s="5">
        <f t="shared" si="0"/>
        <v>0.8</v>
      </c>
    </row>
    <row r="10" spans="1:13" x14ac:dyDescent="0.3">
      <c r="A10" s="1" t="s">
        <v>98</v>
      </c>
      <c r="B10" s="2" t="s">
        <v>34</v>
      </c>
      <c r="C10" s="2" t="s">
        <v>34</v>
      </c>
      <c r="D10" s="2" t="s">
        <v>34</v>
      </c>
      <c r="E10" s="2" t="s">
        <v>34</v>
      </c>
      <c r="F10" s="2" t="s">
        <v>36</v>
      </c>
      <c r="G10" s="2" t="s">
        <v>34</v>
      </c>
      <c r="H10" s="2" t="s">
        <v>34</v>
      </c>
      <c r="I10" s="2" t="s">
        <v>34</v>
      </c>
      <c r="J10" s="2" t="s">
        <v>36</v>
      </c>
      <c r="K10" s="2" t="s">
        <v>34</v>
      </c>
      <c r="L10" s="5">
        <f t="shared" si="0"/>
        <v>0.8</v>
      </c>
    </row>
    <row r="11" spans="1:13" x14ac:dyDescent="0.3">
      <c r="A11" s="1" t="s">
        <v>100</v>
      </c>
      <c r="B11" s="2" t="s">
        <v>36</v>
      </c>
      <c r="C11" s="2" t="s">
        <v>34</v>
      </c>
      <c r="D11" s="2" t="s">
        <v>36</v>
      </c>
      <c r="E11" s="2" t="s">
        <v>34</v>
      </c>
      <c r="F11" s="2" t="s">
        <v>34</v>
      </c>
      <c r="G11" s="2" t="s">
        <v>34</v>
      </c>
      <c r="H11" s="2" t="s">
        <v>34</v>
      </c>
      <c r="I11" s="2" t="s">
        <v>34</v>
      </c>
      <c r="J11" s="2" t="s">
        <v>36</v>
      </c>
      <c r="K11" s="2" t="s">
        <v>34</v>
      </c>
      <c r="L11" s="5">
        <f t="shared" si="0"/>
        <v>0.7</v>
      </c>
    </row>
    <row r="12" spans="1:13" x14ac:dyDescent="0.3">
      <c r="A12" s="1" t="s">
        <v>102</v>
      </c>
      <c r="B12" s="2" t="s">
        <v>34</v>
      </c>
      <c r="C12" s="2" t="s">
        <v>34</v>
      </c>
      <c r="D12" s="2" t="s">
        <v>36</v>
      </c>
      <c r="E12" s="2" t="s">
        <v>34</v>
      </c>
      <c r="F12" s="2" t="s">
        <v>34</v>
      </c>
      <c r="G12" s="2" t="s">
        <v>34</v>
      </c>
      <c r="H12" s="2" t="s">
        <v>34</v>
      </c>
      <c r="I12" s="2" t="s">
        <v>34</v>
      </c>
      <c r="J12" s="2" t="s">
        <v>36</v>
      </c>
      <c r="K12" s="2" t="s">
        <v>34</v>
      </c>
      <c r="L12" s="5">
        <f t="shared" si="0"/>
        <v>0.8</v>
      </c>
    </row>
    <row r="13" spans="1:13" x14ac:dyDescent="0.3">
      <c r="A13" s="1" t="s">
        <v>104</v>
      </c>
      <c r="B13" s="2"/>
      <c r="C13" s="2"/>
      <c r="D13" s="2"/>
      <c r="E13" s="2"/>
      <c r="F13" s="2"/>
      <c r="G13" s="2"/>
      <c r="H13" s="2"/>
      <c r="I13" s="2"/>
      <c r="J13" s="2"/>
      <c r="K13" s="2"/>
      <c r="L13" s="5">
        <f t="shared" si="0"/>
        <v>0</v>
      </c>
    </row>
    <row r="14" spans="1:13" x14ac:dyDescent="0.3">
      <c r="A14" s="1" t="s">
        <v>106</v>
      </c>
      <c r="B14" s="2" t="s">
        <v>34</v>
      </c>
      <c r="C14" s="2" t="s">
        <v>34</v>
      </c>
      <c r="D14" s="2" t="s">
        <v>34</v>
      </c>
      <c r="E14" s="2" t="s">
        <v>34</v>
      </c>
      <c r="F14" s="2" t="s">
        <v>36</v>
      </c>
      <c r="G14" s="2" t="s">
        <v>34</v>
      </c>
      <c r="H14" s="2" t="s">
        <v>34</v>
      </c>
      <c r="I14" s="2" t="s">
        <v>34</v>
      </c>
      <c r="J14" s="2" t="s">
        <v>36</v>
      </c>
      <c r="K14" s="2" t="s">
        <v>34</v>
      </c>
      <c r="L14" s="5">
        <f t="shared" si="0"/>
        <v>0.8</v>
      </c>
    </row>
    <row r="15" spans="1:13" x14ac:dyDescent="0.3">
      <c r="A15" s="1" t="s">
        <v>108</v>
      </c>
      <c r="B15" s="2" t="s">
        <v>36</v>
      </c>
      <c r="C15" s="2" t="s">
        <v>34</v>
      </c>
      <c r="D15" s="2" t="s">
        <v>36</v>
      </c>
      <c r="E15" s="2" t="s">
        <v>34</v>
      </c>
      <c r="F15" s="2" t="s">
        <v>34</v>
      </c>
      <c r="G15" s="2" t="s">
        <v>34</v>
      </c>
      <c r="H15" s="2" t="s">
        <v>34</v>
      </c>
      <c r="I15" s="2" t="s">
        <v>34</v>
      </c>
      <c r="J15" s="2" t="s">
        <v>36</v>
      </c>
      <c r="K15" s="2" t="s">
        <v>34</v>
      </c>
      <c r="L15" s="5">
        <f t="shared" si="0"/>
        <v>0.7</v>
      </c>
    </row>
    <row r="16" spans="1:13" x14ac:dyDescent="0.3">
      <c r="A16" s="1" t="s">
        <v>110</v>
      </c>
      <c r="B16" s="2" t="s">
        <v>34</v>
      </c>
      <c r="C16" s="2" t="s">
        <v>34</v>
      </c>
      <c r="D16" s="2" t="s">
        <v>36</v>
      </c>
      <c r="E16" s="2" t="s">
        <v>34</v>
      </c>
      <c r="F16" s="2" t="s">
        <v>34</v>
      </c>
      <c r="G16" s="2" t="s">
        <v>34</v>
      </c>
      <c r="H16" s="2" t="s">
        <v>34</v>
      </c>
      <c r="I16" s="2" t="s">
        <v>34</v>
      </c>
      <c r="J16" s="2" t="s">
        <v>36</v>
      </c>
      <c r="K16" s="2" t="s">
        <v>34</v>
      </c>
      <c r="L16" s="5">
        <f t="shared" si="0"/>
        <v>0.8</v>
      </c>
    </row>
    <row r="17" spans="1:12" x14ac:dyDescent="0.3">
      <c r="A17" s="1" t="s">
        <v>112</v>
      </c>
      <c r="B17" s="2" t="s">
        <v>34</v>
      </c>
      <c r="C17" s="2" t="s">
        <v>34</v>
      </c>
      <c r="D17" s="2" t="s">
        <v>34</v>
      </c>
      <c r="E17" s="2" t="s">
        <v>34</v>
      </c>
      <c r="F17" s="2" t="s">
        <v>34</v>
      </c>
      <c r="G17" s="2" t="s">
        <v>34</v>
      </c>
      <c r="H17" s="2" t="s">
        <v>34</v>
      </c>
      <c r="I17" s="2" t="s">
        <v>34</v>
      </c>
      <c r="J17" s="2" t="s">
        <v>36</v>
      </c>
      <c r="K17" s="2" t="s">
        <v>34</v>
      </c>
      <c r="L17" s="5">
        <f t="shared" si="0"/>
        <v>0.9</v>
      </c>
    </row>
    <row r="18" spans="1:12" x14ac:dyDescent="0.3">
      <c r="A18" s="1" t="s">
        <v>114</v>
      </c>
      <c r="B18" s="2" t="s">
        <v>34</v>
      </c>
      <c r="C18" s="2" t="s">
        <v>34</v>
      </c>
      <c r="D18" s="2" t="s">
        <v>34</v>
      </c>
      <c r="E18" s="2" t="s">
        <v>34</v>
      </c>
      <c r="F18" s="2" t="s">
        <v>36</v>
      </c>
      <c r="G18" s="2" t="s">
        <v>34</v>
      </c>
      <c r="H18" s="2" t="s">
        <v>34</v>
      </c>
      <c r="I18" s="2" t="s">
        <v>34</v>
      </c>
      <c r="J18" s="2" t="s">
        <v>36</v>
      </c>
      <c r="K18" s="2" t="s">
        <v>34</v>
      </c>
      <c r="L18" s="5">
        <f t="shared" si="0"/>
        <v>0.8</v>
      </c>
    </row>
    <row r="19" spans="1:12" x14ac:dyDescent="0.3">
      <c r="A19" s="1" t="s">
        <v>116</v>
      </c>
      <c r="B19" s="2" t="s">
        <v>34</v>
      </c>
      <c r="C19" s="2" t="s">
        <v>34</v>
      </c>
      <c r="D19" s="2" t="s">
        <v>34</v>
      </c>
      <c r="E19" s="2" t="s">
        <v>34</v>
      </c>
      <c r="F19" s="2" t="s">
        <v>34</v>
      </c>
      <c r="G19" s="2" t="s">
        <v>34</v>
      </c>
      <c r="H19" s="2" t="s">
        <v>36</v>
      </c>
      <c r="I19" s="2" t="s">
        <v>34</v>
      </c>
      <c r="J19" s="2" t="s">
        <v>36</v>
      </c>
      <c r="K19" s="2" t="s">
        <v>34</v>
      </c>
      <c r="L19" s="5">
        <f t="shared" si="0"/>
        <v>0.8</v>
      </c>
    </row>
    <row r="20" spans="1:12" x14ac:dyDescent="0.3">
      <c r="A20" s="1" t="s">
        <v>118</v>
      </c>
      <c r="B20" s="2" t="s">
        <v>34</v>
      </c>
      <c r="C20" s="2" t="s">
        <v>34</v>
      </c>
      <c r="D20" s="2" t="s">
        <v>34</v>
      </c>
      <c r="E20" s="2" t="s">
        <v>34</v>
      </c>
      <c r="F20" s="2" t="s">
        <v>36</v>
      </c>
      <c r="G20" s="2" t="s">
        <v>34</v>
      </c>
      <c r="H20" s="2" t="s">
        <v>34</v>
      </c>
      <c r="I20" s="2" t="s">
        <v>34</v>
      </c>
      <c r="J20" s="2" t="s">
        <v>36</v>
      </c>
      <c r="K20" s="2" t="s">
        <v>34</v>
      </c>
      <c r="L20" s="5">
        <f t="shared" si="0"/>
        <v>0.8</v>
      </c>
    </row>
    <row r="21" spans="1:12" x14ac:dyDescent="0.3">
      <c r="A21" s="1" t="s">
        <v>120</v>
      </c>
      <c r="B21" s="2" t="s">
        <v>34</v>
      </c>
      <c r="C21" s="2" t="s">
        <v>34</v>
      </c>
      <c r="D21" s="2" t="s">
        <v>36</v>
      </c>
      <c r="E21" s="2" t="s">
        <v>34</v>
      </c>
      <c r="F21" s="2" t="s">
        <v>34</v>
      </c>
      <c r="G21" s="2" t="s">
        <v>34</v>
      </c>
      <c r="H21" s="2" t="s">
        <v>34</v>
      </c>
      <c r="I21" s="2" t="s">
        <v>34</v>
      </c>
      <c r="J21" s="2" t="s">
        <v>36</v>
      </c>
      <c r="K21" s="2" t="s">
        <v>34</v>
      </c>
      <c r="L21" s="5">
        <f t="shared" si="0"/>
        <v>0.8</v>
      </c>
    </row>
    <row r="22" spans="1:12" x14ac:dyDescent="0.3">
      <c r="A22" s="1" t="s">
        <v>122</v>
      </c>
      <c r="B22" s="2" t="s">
        <v>36</v>
      </c>
      <c r="C22" s="2" t="s">
        <v>34</v>
      </c>
      <c r="D22" s="2" t="s">
        <v>36</v>
      </c>
      <c r="E22" s="2" t="s">
        <v>34</v>
      </c>
      <c r="F22" s="2" t="s">
        <v>34</v>
      </c>
      <c r="G22" s="2" t="s">
        <v>34</v>
      </c>
      <c r="H22" s="2" t="s">
        <v>34</v>
      </c>
      <c r="I22" s="2" t="s">
        <v>34</v>
      </c>
      <c r="J22" s="2" t="s">
        <v>36</v>
      </c>
      <c r="K22" s="2" t="s">
        <v>34</v>
      </c>
      <c r="L22" s="5">
        <f t="shared" si="0"/>
        <v>0.7</v>
      </c>
    </row>
    <row r="23" spans="1:12" x14ac:dyDescent="0.3">
      <c r="A23" s="1" t="s">
        <v>124</v>
      </c>
      <c r="B23" s="2" t="s">
        <v>34</v>
      </c>
      <c r="C23" s="2" t="s">
        <v>34</v>
      </c>
      <c r="D23" s="2" t="s">
        <v>34</v>
      </c>
      <c r="E23" s="2" t="s">
        <v>34</v>
      </c>
      <c r="F23" s="2" t="s">
        <v>36</v>
      </c>
      <c r="G23" s="2" t="s">
        <v>34</v>
      </c>
      <c r="H23" s="2" t="s">
        <v>34</v>
      </c>
      <c r="I23" s="2" t="s">
        <v>34</v>
      </c>
      <c r="J23" s="2" t="s">
        <v>36</v>
      </c>
      <c r="K23" s="2" t="s">
        <v>34</v>
      </c>
      <c r="L23" s="5">
        <f t="shared" si="0"/>
        <v>0.8</v>
      </c>
    </row>
    <row r="24" spans="1:12" x14ac:dyDescent="0.3">
      <c r="A24" s="1" t="s">
        <v>126</v>
      </c>
      <c r="B24" s="2" t="s">
        <v>34</v>
      </c>
      <c r="C24" s="2" t="s">
        <v>34</v>
      </c>
      <c r="D24" s="2" t="s">
        <v>36</v>
      </c>
      <c r="E24" s="2" t="s">
        <v>34</v>
      </c>
      <c r="F24" s="2" t="s">
        <v>34</v>
      </c>
      <c r="G24" s="2" t="s">
        <v>34</v>
      </c>
      <c r="H24" s="2" t="s">
        <v>34</v>
      </c>
      <c r="I24" s="2" t="s">
        <v>34</v>
      </c>
      <c r="J24" s="2" t="s">
        <v>36</v>
      </c>
      <c r="K24" s="2" t="s">
        <v>34</v>
      </c>
      <c r="L24" s="5">
        <f t="shared" si="0"/>
        <v>0.8</v>
      </c>
    </row>
    <row r="25" spans="1:12" x14ac:dyDescent="0.3">
      <c r="A25" s="1" t="s">
        <v>128</v>
      </c>
      <c r="B25" s="2" t="s">
        <v>34</v>
      </c>
      <c r="C25" s="2" t="s">
        <v>34</v>
      </c>
      <c r="D25" s="2" t="s">
        <v>36</v>
      </c>
      <c r="E25" s="2" t="s">
        <v>34</v>
      </c>
      <c r="F25" s="2" t="s">
        <v>36</v>
      </c>
      <c r="G25" s="2" t="s">
        <v>34</v>
      </c>
      <c r="H25" s="2" t="s">
        <v>34</v>
      </c>
      <c r="I25" s="2" t="s">
        <v>34</v>
      </c>
      <c r="J25" s="2" t="s">
        <v>36</v>
      </c>
      <c r="K25" s="2" t="s">
        <v>34</v>
      </c>
      <c r="L25" s="5">
        <f t="shared" si="0"/>
        <v>0.7</v>
      </c>
    </row>
    <row r="26" spans="1:12" x14ac:dyDescent="0.3">
      <c r="A26" s="1" t="s">
        <v>130</v>
      </c>
      <c r="B26" s="2" t="s">
        <v>34</v>
      </c>
      <c r="C26" s="2" t="s">
        <v>34</v>
      </c>
      <c r="D26" s="2" t="s">
        <v>36</v>
      </c>
      <c r="E26" s="2" t="s">
        <v>34</v>
      </c>
      <c r="F26" s="2" t="s">
        <v>34</v>
      </c>
      <c r="G26" s="2" t="s">
        <v>34</v>
      </c>
      <c r="H26" s="2" t="s">
        <v>34</v>
      </c>
      <c r="I26" s="2" t="s">
        <v>34</v>
      </c>
      <c r="J26" s="2" t="s">
        <v>36</v>
      </c>
      <c r="K26" s="2" t="s">
        <v>34</v>
      </c>
      <c r="L26" s="5">
        <f t="shared" si="0"/>
        <v>0.8</v>
      </c>
    </row>
    <row r="27" spans="1:12" x14ac:dyDescent="0.3">
      <c r="A27" s="1" t="s">
        <v>132</v>
      </c>
      <c r="B27" s="2" t="s">
        <v>34</v>
      </c>
      <c r="C27" s="2" t="s">
        <v>34</v>
      </c>
      <c r="D27" s="2" t="s">
        <v>36</v>
      </c>
      <c r="E27" s="2" t="s">
        <v>34</v>
      </c>
      <c r="F27" s="2" t="s">
        <v>34</v>
      </c>
      <c r="G27" s="2" t="s">
        <v>34</v>
      </c>
      <c r="H27" s="2" t="s">
        <v>34</v>
      </c>
      <c r="I27" s="2" t="s">
        <v>34</v>
      </c>
      <c r="J27" s="2" t="s">
        <v>36</v>
      </c>
      <c r="K27" s="2" t="s">
        <v>34</v>
      </c>
      <c r="L27" s="5">
        <f t="shared" si="0"/>
        <v>0.8</v>
      </c>
    </row>
    <row r="28" spans="1:12" x14ac:dyDescent="0.3">
      <c r="A28" s="1" t="s">
        <v>134</v>
      </c>
      <c r="B28" s="2" t="s">
        <v>34</v>
      </c>
      <c r="C28" s="2" t="s">
        <v>34</v>
      </c>
      <c r="D28" s="2" t="s">
        <v>36</v>
      </c>
      <c r="E28" s="2" t="s">
        <v>34</v>
      </c>
      <c r="F28" s="2" t="s">
        <v>34</v>
      </c>
      <c r="G28" s="2" t="s">
        <v>34</v>
      </c>
      <c r="H28" s="2" t="s">
        <v>34</v>
      </c>
      <c r="I28" s="2" t="s">
        <v>34</v>
      </c>
      <c r="J28" s="2" t="s">
        <v>36</v>
      </c>
      <c r="K28" s="2" t="s">
        <v>34</v>
      </c>
      <c r="L28" s="5">
        <f t="shared" si="0"/>
        <v>0.8</v>
      </c>
    </row>
    <row r="29" spans="1:12" x14ac:dyDescent="0.3">
      <c r="A29" s="1" t="s">
        <v>136</v>
      </c>
      <c r="B29" s="2" t="s">
        <v>34</v>
      </c>
      <c r="C29" s="2" t="s">
        <v>34</v>
      </c>
      <c r="D29" s="2" t="s">
        <v>36</v>
      </c>
      <c r="E29" s="2" t="s">
        <v>34</v>
      </c>
      <c r="F29" s="2" t="s">
        <v>34</v>
      </c>
      <c r="G29" s="2" t="s">
        <v>34</v>
      </c>
      <c r="H29" s="2" t="s">
        <v>34</v>
      </c>
      <c r="I29" s="2" t="s">
        <v>34</v>
      </c>
      <c r="J29" s="2" t="s">
        <v>36</v>
      </c>
      <c r="K29" s="2" t="s">
        <v>34</v>
      </c>
      <c r="L29" s="5">
        <f t="shared" si="0"/>
        <v>0.8</v>
      </c>
    </row>
    <row r="30" spans="1:12" x14ac:dyDescent="0.3">
      <c r="A30" s="22"/>
      <c r="B30" s="1"/>
      <c r="C30" s="1"/>
      <c r="D30" s="1"/>
      <c r="E30" s="1"/>
      <c r="F30" s="1"/>
      <c r="G30" s="1"/>
      <c r="H30" s="1"/>
      <c r="I30" s="1"/>
      <c r="J30" s="1"/>
      <c r="K30" s="1"/>
      <c r="L30" s="5">
        <f t="shared" si="0"/>
        <v>0</v>
      </c>
    </row>
    <row r="31" spans="1:12" x14ac:dyDescent="0.3">
      <c r="A31" s="22"/>
      <c r="B31" s="1"/>
      <c r="C31" s="1"/>
      <c r="D31" s="1"/>
      <c r="E31" s="1"/>
      <c r="F31" s="1"/>
      <c r="G31" s="1"/>
      <c r="H31" s="1"/>
      <c r="I31" s="1"/>
      <c r="J31" s="1"/>
      <c r="K31" s="1"/>
      <c r="L31" s="5">
        <f t="shared" si="0"/>
        <v>0</v>
      </c>
    </row>
    <row r="32" spans="1:12" x14ac:dyDescent="0.3">
      <c r="A32" s="22"/>
      <c r="B32" s="1"/>
      <c r="C32" s="1"/>
      <c r="D32" s="1"/>
      <c r="E32" s="1"/>
      <c r="F32" s="1"/>
      <c r="G32" s="1"/>
      <c r="H32" s="1"/>
      <c r="I32" s="1"/>
      <c r="J32" s="1"/>
      <c r="K32" s="1"/>
      <c r="L32" s="5">
        <f t="shared" si="0"/>
        <v>0</v>
      </c>
    </row>
    <row r="33" spans="1:12" x14ac:dyDescent="0.3">
      <c r="A33" s="22"/>
      <c r="B33" s="1"/>
      <c r="C33" s="1"/>
      <c r="D33" s="1"/>
      <c r="E33" s="1"/>
      <c r="F33" s="1"/>
      <c r="G33" s="1"/>
      <c r="H33" s="1"/>
      <c r="I33" s="1"/>
      <c r="J33" s="1"/>
      <c r="K33" s="1"/>
      <c r="L33" s="5">
        <f t="shared" si="0"/>
        <v>0</v>
      </c>
    </row>
    <row r="34" spans="1:12" x14ac:dyDescent="0.3">
      <c r="A34" s="22"/>
      <c r="B34" s="1"/>
      <c r="C34" s="1"/>
      <c r="D34" s="1"/>
      <c r="E34" s="1"/>
      <c r="F34" s="1"/>
      <c r="G34" s="1"/>
      <c r="H34" s="1"/>
      <c r="I34" s="1"/>
      <c r="J34" s="1"/>
      <c r="K34" s="1"/>
      <c r="L34" s="5">
        <f t="shared" si="0"/>
        <v>0</v>
      </c>
    </row>
    <row r="35" spans="1:12" x14ac:dyDescent="0.3">
      <c r="L35" s="5">
        <f t="shared" si="0"/>
        <v>0</v>
      </c>
    </row>
  </sheetData>
  <mergeCells count="8">
    <mergeCell ref="L2:L3"/>
    <mergeCell ref="B1:K1"/>
    <mergeCell ref="H2:I2"/>
    <mergeCell ref="A2:A3"/>
    <mergeCell ref="B2:C2"/>
    <mergeCell ref="D2:E2"/>
    <mergeCell ref="F2:G2"/>
    <mergeCell ref="J2:K2"/>
  </mergeCells>
  <conditionalFormatting sqref="J14:J29">
    <cfRule type="uniqueValues" dxfId="1" priority="1"/>
  </conditionalFormatting>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topLeftCell="A4" zoomScale="90" zoomScaleNormal="90" workbookViewId="0">
      <selection activeCell="O17" sqref="O17"/>
    </sheetView>
  </sheetViews>
  <sheetFormatPr defaultRowHeight="14.4" x14ac:dyDescent="0.3"/>
  <cols>
    <col min="1" max="1" width="16.6640625" customWidth="1"/>
    <col min="2" max="11" width="11.44140625" customWidth="1"/>
  </cols>
  <sheetData>
    <row r="1" spans="1:12" x14ac:dyDescent="0.3">
      <c r="B1" s="55" t="s">
        <v>37</v>
      </c>
      <c r="C1" s="55"/>
      <c r="D1" s="55"/>
      <c r="E1" s="55"/>
      <c r="F1" s="55"/>
      <c r="G1" s="55"/>
      <c r="H1" s="55"/>
      <c r="I1" s="55"/>
      <c r="J1" s="55"/>
      <c r="K1" s="55"/>
    </row>
    <row r="2" spans="1:12" x14ac:dyDescent="0.3">
      <c r="A2" s="54" t="s">
        <v>25</v>
      </c>
      <c r="B2" s="58" t="s">
        <v>38</v>
      </c>
      <c r="C2" s="58"/>
      <c r="D2" s="58" t="s">
        <v>39</v>
      </c>
      <c r="E2" s="58"/>
      <c r="F2" s="58" t="s">
        <v>40</v>
      </c>
      <c r="G2" s="58"/>
      <c r="H2" s="56" t="s">
        <v>41</v>
      </c>
      <c r="I2" s="57"/>
      <c r="J2" s="58" t="s">
        <v>42</v>
      </c>
      <c r="K2" s="58"/>
      <c r="L2" s="54" t="s">
        <v>14</v>
      </c>
    </row>
    <row r="3" spans="1:12" ht="43.2" x14ac:dyDescent="0.3">
      <c r="A3" s="54"/>
      <c r="B3" s="3" t="s">
        <v>31</v>
      </c>
      <c r="C3" s="3" t="s">
        <v>32</v>
      </c>
      <c r="D3" s="3" t="s">
        <v>31</v>
      </c>
      <c r="E3" s="3" t="s">
        <v>32</v>
      </c>
      <c r="F3" s="3" t="s">
        <v>31</v>
      </c>
      <c r="G3" s="3" t="s">
        <v>32</v>
      </c>
      <c r="H3" s="3" t="s">
        <v>31</v>
      </c>
      <c r="I3" s="3" t="s">
        <v>32</v>
      </c>
      <c r="J3" s="3" t="s">
        <v>31</v>
      </c>
      <c r="K3" s="3" t="s">
        <v>32</v>
      </c>
      <c r="L3" s="54"/>
    </row>
    <row r="4" spans="1:12" x14ac:dyDescent="0.3">
      <c r="A4" s="29" t="s">
        <v>33</v>
      </c>
      <c r="B4" s="4">
        <v>0.6</v>
      </c>
      <c r="C4" s="4">
        <v>0.4</v>
      </c>
      <c r="D4" s="4">
        <v>0.6</v>
      </c>
      <c r="E4" s="4">
        <v>0.4</v>
      </c>
      <c r="F4" s="4">
        <v>0.6</v>
      </c>
      <c r="G4" s="4">
        <v>0.4</v>
      </c>
      <c r="H4" s="4">
        <v>0.6</v>
      </c>
      <c r="I4" s="4">
        <v>0.4</v>
      </c>
      <c r="J4" s="4">
        <v>0.6</v>
      </c>
      <c r="K4" s="4">
        <v>0.4</v>
      </c>
      <c r="L4" s="1">
        <v>100</v>
      </c>
    </row>
    <row r="5" spans="1:12" x14ac:dyDescent="0.3">
      <c r="A5" s="1" t="s">
        <v>88</v>
      </c>
      <c r="B5" s="2" t="s">
        <v>34</v>
      </c>
      <c r="C5" s="2" t="s">
        <v>35</v>
      </c>
      <c r="D5" s="2" t="s">
        <v>34</v>
      </c>
      <c r="E5" s="2" t="s">
        <v>34</v>
      </c>
      <c r="F5" s="2" t="s">
        <v>36</v>
      </c>
      <c r="G5" s="2" t="s">
        <v>34</v>
      </c>
      <c r="H5" s="2" t="s">
        <v>34</v>
      </c>
      <c r="I5" s="2" t="s">
        <v>34</v>
      </c>
      <c r="J5" s="2" t="s">
        <v>36</v>
      </c>
      <c r="K5" s="2" t="s">
        <v>34</v>
      </c>
      <c r="L5" s="5">
        <f>(((IF(B5="Yes",50,0)+IF(C5="Yes",50,0))+(IF(D5="Yes",50,0)+IF(E5="Yes",50,0))+(IF(F5="Yes",50,0)+IF(G5="Yes",50,0))+(IF(H5="Yes",50,0)+IF(I5="Yes",50,0))+(IF(J5="Yes",50,0)+IF(K5="Yes",50,0)))/5)/100</f>
        <v>0.8</v>
      </c>
    </row>
    <row r="6" spans="1:12" x14ac:dyDescent="0.3">
      <c r="A6" s="1" t="s">
        <v>90</v>
      </c>
      <c r="B6" s="2" t="s">
        <v>34</v>
      </c>
      <c r="C6" s="2" t="s">
        <v>34</v>
      </c>
      <c r="D6" s="2" t="s">
        <v>36</v>
      </c>
      <c r="E6" s="2" t="s">
        <v>34</v>
      </c>
      <c r="F6" s="2" t="s">
        <v>34</v>
      </c>
      <c r="G6" s="2" t="s">
        <v>34</v>
      </c>
      <c r="H6" s="2" t="s">
        <v>34</v>
      </c>
      <c r="I6" s="2" t="s">
        <v>34</v>
      </c>
      <c r="J6" s="2" t="s">
        <v>36</v>
      </c>
      <c r="K6" s="2" t="s">
        <v>34</v>
      </c>
      <c r="L6" s="5">
        <f t="shared" ref="L6:L34" si="0">(((IF(B6="Yes",50,0)+IF(C6="Yes",50,0))+(IF(D6="Yes",50,0)+IF(E6="Yes",50,0))+(IF(F6="Yes",50,0)+IF(G6="Yes",50,0))+(IF(H6="Yes",50,0)+IF(I6="Yes",50,0))+(IF(J6="Yes",50,0)+IF(K6="Yes",50,0)))/5)/100</f>
        <v>0.8</v>
      </c>
    </row>
    <row r="7" spans="1:12" x14ac:dyDescent="0.3">
      <c r="A7" s="1" t="s">
        <v>92</v>
      </c>
      <c r="B7" s="2" t="s">
        <v>34</v>
      </c>
      <c r="C7" s="2" t="s">
        <v>34</v>
      </c>
      <c r="D7" s="2" t="s">
        <v>34</v>
      </c>
      <c r="E7" s="2" t="s">
        <v>34</v>
      </c>
      <c r="F7" s="2" t="s">
        <v>34</v>
      </c>
      <c r="G7" s="2" t="s">
        <v>34</v>
      </c>
      <c r="H7" s="2" t="s">
        <v>36</v>
      </c>
      <c r="I7" s="2" t="s">
        <v>34</v>
      </c>
      <c r="J7" s="2" t="s">
        <v>36</v>
      </c>
      <c r="K7" s="2" t="s">
        <v>34</v>
      </c>
      <c r="L7" s="5">
        <f t="shared" si="0"/>
        <v>0.8</v>
      </c>
    </row>
    <row r="8" spans="1:12" x14ac:dyDescent="0.3">
      <c r="A8" s="1" t="s">
        <v>94</v>
      </c>
      <c r="B8" s="2" t="s">
        <v>34</v>
      </c>
      <c r="C8" s="2" t="s">
        <v>34</v>
      </c>
      <c r="D8" s="2" t="s">
        <v>36</v>
      </c>
      <c r="E8" s="2" t="s">
        <v>34</v>
      </c>
      <c r="F8" s="2" t="s">
        <v>36</v>
      </c>
      <c r="G8" s="2" t="s">
        <v>34</v>
      </c>
      <c r="H8" s="2" t="s">
        <v>34</v>
      </c>
      <c r="I8" s="2" t="s">
        <v>34</v>
      </c>
      <c r="J8" s="2" t="s">
        <v>36</v>
      </c>
      <c r="K8" s="2" t="s">
        <v>34</v>
      </c>
      <c r="L8" s="5">
        <f t="shared" si="0"/>
        <v>0.7</v>
      </c>
    </row>
    <row r="9" spans="1:12" x14ac:dyDescent="0.3">
      <c r="A9" s="1" t="s">
        <v>96</v>
      </c>
      <c r="B9" s="2" t="s">
        <v>34</v>
      </c>
      <c r="C9" s="2" t="s">
        <v>34</v>
      </c>
      <c r="D9" s="2" t="s">
        <v>36</v>
      </c>
      <c r="E9" s="2" t="s">
        <v>34</v>
      </c>
      <c r="F9" s="2" t="s">
        <v>34</v>
      </c>
      <c r="G9" s="2" t="s">
        <v>34</v>
      </c>
      <c r="H9" s="2" t="s">
        <v>34</v>
      </c>
      <c r="I9" s="2" t="s">
        <v>34</v>
      </c>
      <c r="J9" s="2" t="s">
        <v>36</v>
      </c>
      <c r="K9" s="2" t="s">
        <v>34</v>
      </c>
      <c r="L9" s="5">
        <f t="shared" si="0"/>
        <v>0.8</v>
      </c>
    </row>
    <row r="10" spans="1:12" x14ac:dyDescent="0.3">
      <c r="A10" s="1" t="s">
        <v>98</v>
      </c>
      <c r="B10" s="2" t="s">
        <v>34</v>
      </c>
      <c r="C10" s="2" t="s">
        <v>34</v>
      </c>
      <c r="D10" s="2" t="s">
        <v>34</v>
      </c>
      <c r="E10" s="2" t="s">
        <v>34</v>
      </c>
      <c r="F10" s="2" t="s">
        <v>36</v>
      </c>
      <c r="G10" s="2" t="s">
        <v>34</v>
      </c>
      <c r="H10" s="2" t="s">
        <v>34</v>
      </c>
      <c r="I10" s="2" t="s">
        <v>34</v>
      </c>
      <c r="J10" s="2" t="s">
        <v>36</v>
      </c>
      <c r="K10" s="2" t="s">
        <v>34</v>
      </c>
      <c r="L10" s="5">
        <f t="shared" si="0"/>
        <v>0.8</v>
      </c>
    </row>
    <row r="11" spans="1:12" x14ac:dyDescent="0.3">
      <c r="A11" s="1" t="s">
        <v>100</v>
      </c>
      <c r="B11" s="2" t="s">
        <v>36</v>
      </c>
      <c r="C11" s="2" t="s">
        <v>34</v>
      </c>
      <c r="D11" s="2" t="s">
        <v>36</v>
      </c>
      <c r="E11" s="2" t="s">
        <v>34</v>
      </c>
      <c r="F11" s="2" t="s">
        <v>34</v>
      </c>
      <c r="G11" s="2" t="s">
        <v>34</v>
      </c>
      <c r="H11" s="2" t="s">
        <v>34</v>
      </c>
      <c r="I11" s="2" t="s">
        <v>34</v>
      </c>
      <c r="J11" s="2" t="s">
        <v>36</v>
      </c>
      <c r="K11" s="2" t="s">
        <v>34</v>
      </c>
      <c r="L11" s="5">
        <f t="shared" si="0"/>
        <v>0.7</v>
      </c>
    </row>
    <row r="12" spans="1:12" x14ac:dyDescent="0.3">
      <c r="A12" s="1" t="s">
        <v>102</v>
      </c>
      <c r="B12" s="2" t="s">
        <v>34</v>
      </c>
      <c r="C12" s="2" t="s">
        <v>34</v>
      </c>
      <c r="D12" s="2" t="s">
        <v>36</v>
      </c>
      <c r="E12" s="2" t="s">
        <v>34</v>
      </c>
      <c r="F12" s="2" t="s">
        <v>34</v>
      </c>
      <c r="G12" s="2" t="s">
        <v>34</v>
      </c>
      <c r="H12" s="2" t="s">
        <v>34</v>
      </c>
      <c r="I12" s="2" t="s">
        <v>34</v>
      </c>
      <c r="J12" s="2" t="s">
        <v>36</v>
      </c>
      <c r="K12" s="2" t="s">
        <v>34</v>
      </c>
      <c r="L12" s="5">
        <f t="shared" si="0"/>
        <v>0.8</v>
      </c>
    </row>
    <row r="13" spans="1:12" x14ac:dyDescent="0.3">
      <c r="A13" s="1" t="s">
        <v>104</v>
      </c>
      <c r="B13" s="2"/>
      <c r="C13" s="2"/>
      <c r="D13" s="2"/>
      <c r="E13" s="2"/>
      <c r="F13" s="2"/>
      <c r="G13" s="2"/>
      <c r="H13" s="2"/>
      <c r="I13" s="2"/>
      <c r="J13" s="2"/>
      <c r="K13" s="2"/>
      <c r="L13" s="5">
        <f t="shared" si="0"/>
        <v>0</v>
      </c>
    </row>
    <row r="14" spans="1:12" x14ac:dyDescent="0.3">
      <c r="A14" s="1" t="s">
        <v>106</v>
      </c>
      <c r="B14" s="2" t="s">
        <v>34</v>
      </c>
      <c r="C14" s="2" t="s">
        <v>34</v>
      </c>
      <c r="D14" s="2" t="s">
        <v>34</v>
      </c>
      <c r="E14" s="2" t="s">
        <v>34</v>
      </c>
      <c r="F14" s="2" t="s">
        <v>36</v>
      </c>
      <c r="G14" s="2" t="s">
        <v>34</v>
      </c>
      <c r="H14" s="2" t="s">
        <v>34</v>
      </c>
      <c r="I14" s="2" t="s">
        <v>34</v>
      </c>
      <c r="J14" s="2" t="s">
        <v>36</v>
      </c>
      <c r="K14" s="2" t="s">
        <v>34</v>
      </c>
      <c r="L14" s="5">
        <f t="shared" si="0"/>
        <v>0.8</v>
      </c>
    </row>
    <row r="15" spans="1:12" x14ac:dyDescent="0.3">
      <c r="A15" s="1" t="s">
        <v>108</v>
      </c>
      <c r="B15" s="2" t="s">
        <v>36</v>
      </c>
      <c r="C15" s="2" t="s">
        <v>34</v>
      </c>
      <c r="D15" s="2" t="s">
        <v>36</v>
      </c>
      <c r="E15" s="2" t="s">
        <v>34</v>
      </c>
      <c r="F15" s="2" t="s">
        <v>34</v>
      </c>
      <c r="G15" s="2" t="s">
        <v>34</v>
      </c>
      <c r="H15" s="2" t="s">
        <v>34</v>
      </c>
      <c r="I15" s="2" t="s">
        <v>34</v>
      </c>
      <c r="J15" s="2" t="s">
        <v>36</v>
      </c>
      <c r="K15" s="2" t="s">
        <v>34</v>
      </c>
      <c r="L15" s="5">
        <f t="shared" si="0"/>
        <v>0.7</v>
      </c>
    </row>
    <row r="16" spans="1:12" x14ac:dyDescent="0.3">
      <c r="A16" s="1" t="s">
        <v>110</v>
      </c>
      <c r="B16" s="2" t="s">
        <v>34</v>
      </c>
      <c r="C16" s="2" t="s">
        <v>34</v>
      </c>
      <c r="D16" s="2" t="s">
        <v>36</v>
      </c>
      <c r="E16" s="2" t="s">
        <v>34</v>
      </c>
      <c r="F16" s="2" t="s">
        <v>34</v>
      </c>
      <c r="G16" s="2" t="s">
        <v>34</v>
      </c>
      <c r="H16" s="2" t="s">
        <v>34</v>
      </c>
      <c r="I16" s="2" t="s">
        <v>34</v>
      </c>
      <c r="J16" s="2" t="s">
        <v>36</v>
      </c>
      <c r="K16" s="2" t="s">
        <v>34</v>
      </c>
      <c r="L16" s="5">
        <f t="shared" si="0"/>
        <v>0.8</v>
      </c>
    </row>
    <row r="17" spans="1:12" x14ac:dyDescent="0.3">
      <c r="A17" s="1" t="s">
        <v>112</v>
      </c>
      <c r="B17" s="2" t="s">
        <v>34</v>
      </c>
      <c r="C17" s="2" t="s">
        <v>34</v>
      </c>
      <c r="D17" s="2" t="s">
        <v>34</v>
      </c>
      <c r="E17" s="2" t="s">
        <v>34</v>
      </c>
      <c r="F17" s="2" t="s">
        <v>34</v>
      </c>
      <c r="G17" s="2" t="s">
        <v>34</v>
      </c>
      <c r="H17" s="2" t="s">
        <v>34</v>
      </c>
      <c r="I17" s="2" t="s">
        <v>34</v>
      </c>
      <c r="J17" s="2" t="s">
        <v>36</v>
      </c>
      <c r="K17" s="2" t="s">
        <v>34</v>
      </c>
      <c r="L17" s="5">
        <f t="shared" si="0"/>
        <v>0.9</v>
      </c>
    </row>
    <row r="18" spans="1:12" x14ac:dyDescent="0.3">
      <c r="A18" s="1" t="s">
        <v>114</v>
      </c>
      <c r="B18" s="2" t="s">
        <v>34</v>
      </c>
      <c r="C18" s="2" t="s">
        <v>34</v>
      </c>
      <c r="D18" s="2" t="s">
        <v>34</v>
      </c>
      <c r="E18" s="2" t="s">
        <v>34</v>
      </c>
      <c r="F18" s="2" t="s">
        <v>36</v>
      </c>
      <c r="G18" s="2" t="s">
        <v>34</v>
      </c>
      <c r="H18" s="2" t="s">
        <v>34</v>
      </c>
      <c r="I18" s="2" t="s">
        <v>34</v>
      </c>
      <c r="J18" s="2" t="s">
        <v>36</v>
      </c>
      <c r="K18" s="2" t="s">
        <v>34</v>
      </c>
      <c r="L18" s="5">
        <f t="shared" si="0"/>
        <v>0.8</v>
      </c>
    </row>
    <row r="19" spans="1:12" x14ac:dyDescent="0.3">
      <c r="A19" s="1" t="s">
        <v>116</v>
      </c>
      <c r="B19" s="2" t="s">
        <v>34</v>
      </c>
      <c r="C19" s="2" t="s">
        <v>34</v>
      </c>
      <c r="D19" s="2" t="s">
        <v>34</v>
      </c>
      <c r="E19" s="2" t="s">
        <v>34</v>
      </c>
      <c r="F19" s="2" t="s">
        <v>34</v>
      </c>
      <c r="G19" s="2" t="s">
        <v>34</v>
      </c>
      <c r="H19" s="2" t="s">
        <v>36</v>
      </c>
      <c r="I19" s="2" t="s">
        <v>34</v>
      </c>
      <c r="J19" s="2" t="s">
        <v>36</v>
      </c>
      <c r="K19" s="2" t="s">
        <v>34</v>
      </c>
      <c r="L19" s="5">
        <f t="shared" si="0"/>
        <v>0.8</v>
      </c>
    </row>
    <row r="20" spans="1:12" x14ac:dyDescent="0.3">
      <c r="A20" s="1" t="s">
        <v>118</v>
      </c>
      <c r="B20" s="2" t="s">
        <v>34</v>
      </c>
      <c r="C20" s="2" t="s">
        <v>34</v>
      </c>
      <c r="D20" s="2" t="s">
        <v>34</v>
      </c>
      <c r="E20" s="2" t="s">
        <v>34</v>
      </c>
      <c r="F20" s="2" t="s">
        <v>36</v>
      </c>
      <c r="G20" s="2" t="s">
        <v>34</v>
      </c>
      <c r="H20" s="2" t="s">
        <v>34</v>
      </c>
      <c r="I20" s="2" t="s">
        <v>34</v>
      </c>
      <c r="J20" s="2" t="s">
        <v>36</v>
      </c>
      <c r="K20" s="2" t="s">
        <v>34</v>
      </c>
      <c r="L20" s="5">
        <f t="shared" si="0"/>
        <v>0.8</v>
      </c>
    </row>
    <row r="21" spans="1:12" x14ac:dyDescent="0.3">
      <c r="A21" s="1" t="s">
        <v>120</v>
      </c>
      <c r="B21" s="2" t="s">
        <v>34</v>
      </c>
      <c r="C21" s="2" t="s">
        <v>34</v>
      </c>
      <c r="D21" s="2" t="s">
        <v>36</v>
      </c>
      <c r="E21" s="2" t="s">
        <v>34</v>
      </c>
      <c r="F21" s="2" t="s">
        <v>34</v>
      </c>
      <c r="G21" s="2" t="s">
        <v>34</v>
      </c>
      <c r="H21" s="2" t="s">
        <v>34</v>
      </c>
      <c r="I21" s="2" t="s">
        <v>34</v>
      </c>
      <c r="J21" s="2" t="s">
        <v>36</v>
      </c>
      <c r="K21" s="2" t="s">
        <v>34</v>
      </c>
      <c r="L21" s="5">
        <f t="shared" si="0"/>
        <v>0.8</v>
      </c>
    </row>
    <row r="22" spans="1:12" x14ac:dyDescent="0.3">
      <c r="A22" s="1" t="s">
        <v>122</v>
      </c>
      <c r="B22" s="2" t="s">
        <v>36</v>
      </c>
      <c r="C22" s="2" t="s">
        <v>34</v>
      </c>
      <c r="D22" s="2" t="s">
        <v>36</v>
      </c>
      <c r="E22" s="2" t="s">
        <v>34</v>
      </c>
      <c r="F22" s="2" t="s">
        <v>34</v>
      </c>
      <c r="G22" s="2" t="s">
        <v>34</v>
      </c>
      <c r="H22" s="2" t="s">
        <v>34</v>
      </c>
      <c r="I22" s="2" t="s">
        <v>34</v>
      </c>
      <c r="J22" s="2" t="s">
        <v>36</v>
      </c>
      <c r="K22" s="2" t="s">
        <v>34</v>
      </c>
      <c r="L22" s="5">
        <f t="shared" si="0"/>
        <v>0.7</v>
      </c>
    </row>
    <row r="23" spans="1:12" x14ac:dyDescent="0.3">
      <c r="A23" s="1" t="s">
        <v>124</v>
      </c>
      <c r="B23" s="2" t="s">
        <v>34</v>
      </c>
      <c r="C23" s="2" t="s">
        <v>34</v>
      </c>
      <c r="D23" s="2" t="s">
        <v>34</v>
      </c>
      <c r="E23" s="2" t="s">
        <v>34</v>
      </c>
      <c r="F23" s="2" t="s">
        <v>36</v>
      </c>
      <c r="G23" s="2" t="s">
        <v>34</v>
      </c>
      <c r="H23" s="2" t="s">
        <v>34</v>
      </c>
      <c r="I23" s="2" t="s">
        <v>34</v>
      </c>
      <c r="J23" s="2" t="s">
        <v>36</v>
      </c>
      <c r="K23" s="2" t="s">
        <v>34</v>
      </c>
      <c r="L23" s="5">
        <f t="shared" si="0"/>
        <v>0.8</v>
      </c>
    </row>
    <row r="24" spans="1:12" x14ac:dyDescent="0.3">
      <c r="A24" s="1" t="s">
        <v>126</v>
      </c>
      <c r="B24" s="2" t="s">
        <v>34</v>
      </c>
      <c r="C24" s="2" t="s">
        <v>34</v>
      </c>
      <c r="D24" s="2" t="s">
        <v>36</v>
      </c>
      <c r="E24" s="2" t="s">
        <v>34</v>
      </c>
      <c r="F24" s="2" t="s">
        <v>34</v>
      </c>
      <c r="G24" s="2" t="s">
        <v>34</v>
      </c>
      <c r="H24" s="2" t="s">
        <v>34</v>
      </c>
      <c r="I24" s="2" t="s">
        <v>34</v>
      </c>
      <c r="J24" s="2" t="s">
        <v>36</v>
      </c>
      <c r="K24" s="2" t="s">
        <v>34</v>
      </c>
      <c r="L24" s="5">
        <f t="shared" si="0"/>
        <v>0.8</v>
      </c>
    </row>
    <row r="25" spans="1:12" x14ac:dyDescent="0.3">
      <c r="A25" s="1" t="s">
        <v>128</v>
      </c>
      <c r="B25" s="2" t="s">
        <v>34</v>
      </c>
      <c r="C25" s="2" t="s">
        <v>34</v>
      </c>
      <c r="D25" s="2" t="s">
        <v>36</v>
      </c>
      <c r="E25" s="2" t="s">
        <v>34</v>
      </c>
      <c r="F25" s="2" t="s">
        <v>36</v>
      </c>
      <c r="G25" s="2" t="s">
        <v>34</v>
      </c>
      <c r="H25" s="2" t="s">
        <v>34</v>
      </c>
      <c r="I25" s="2" t="s">
        <v>34</v>
      </c>
      <c r="J25" s="2" t="s">
        <v>36</v>
      </c>
      <c r="K25" s="2" t="s">
        <v>34</v>
      </c>
      <c r="L25" s="5">
        <f t="shared" si="0"/>
        <v>0.7</v>
      </c>
    </row>
    <row r="26" spans="1:12" x14ac:dyDescent="0.3">
      <c r="A26" s="1" t="s">
        <v>130</v>
      </c>
      <c r="B26" s="2" t="s">
        <v>34</v>
      </c>
      <c r="C26" s="2" t="s">
        <v>34</v>
      </c>
      <c r="D26" s="2" t="s">
        <v>36</v>
      </c>
      <c r="E26" s="2" t="s">
        <v>34</v>
      </c>
      <c r="F26" s="2" t="s">
        <v>34</v>
      </c>
      <c r="G26" s="2" t="s">
        <v>34</v>
      </c>
      <c r="H26" s="2" t="s">
        <v>34</v>
      </c>
      <c r="I26" s="2" t="s">
        <v>34</v>
      </c>
      <c r="J26" s="2" t="s">
        <v>36</v>
      </c>
      <c r="K26" s="2" t="s">
        <v>34</v>
      </c>
      <c r="L26" s="5">
        <f t="shared" si="0"/>
        <v>0.8</v>
      </c>
    </row>
    <row r="27" spans="1:12" x14ac:dyDescent="0.3">
      <c r="A27" s="1" t="s">
        <v>132</v>
      </c>
      <c r="B27" s="2" t="s">
        <v>34</v>
      </c>
      <c r="C27" s="2" t="s">
        <v>34</v>
      </c>
      <c r="D27" s="2" t="s">
        <v>36</v>
      </c>
      <c r="E27" s="2" t="s">
        <v>34</v>
      </c>
      <c r="F27" s="2" t="s">
        <v>34</v>
      </c>
      <c r="G27" s="2" t="s">
        <v>34</v>
      </c>
      <c r="H27" s="2" t="s">
        <v>34</v>
      </c>
      <c r="I27" s="2" t="s">
        <v>34</v>
      </c>
      <c r="J27" s="2" t="s">
        <v>36</v>
      </c>
      <c r="K27" s="2" t="s">
        <v>34</v>
      </c>
      <c r="L27" s="5">
        <f t="shared" si="0"/>
        <v>0.8</v>
      </c>
    </row>
    <row r="28" spans="1:12" x14ac:dyDescent="0.3">
      <c r="A28" s="1" t="s">
        <v>134</v>
      </c>
      <c r="B28" s="2" t="s">
        <v>34</v>
      </c>
      <c r="C28" s="2" t="s">
        <v>34</v>
      </c>
      <c r="D28" s="2" t="s">
        <v>36</v>
      </c>
      <c r="E28" s="2" t="s">
        <v>34</v>
      </c>
      <c r="F28" s="2" t="s">
        <v>34</v>
      </c>
      <c r="G28" s="2" t="s">
        <v>34</v>
      </c>
      <c r="H28" s="2" t="s">
        <v>34</v>
      </c>
      <c r="I28" s="2" t="s">
        <v>34</v>
      </c>
      <c r="J28" s="2" t="s">
        <v>36</v>
      </c>
      <c r="K28" s="2" t="s">
        <v>34</v>
      </c>
      <c r="L28" s="5">
        <f t="shared" si="0"/>
        <v>0.8</v>
      </c>
    </row>
    <row r="29" spans="1:12" x14ac:dyDescent="0.3">
      <c r="A29" s="1" t="s">
        <v>136</v>
      </c>
      <c r="B29" s="2" t="s">
        <v>34</v>
      </c>
      <c r="C29" s="2" t="s">
        <v>34</v>
      </c>
      <c r="D29" s="2" t="s">
        <v>36</v>
      </c>
      <c r="E29" s="2" t="s">
        <v>34</v>
      </c>
      <c r="F29" s="2" t="s">
        <v>34</v>
      </c>
      <c r="G29" s="2" t="s">
        <v>34</v>
      </c>
      <c r="H29" s="2" t="s">
        <v>34</v>
      </c>
      <c r="I29" s="2" t="s">
        <v>34</v>
      </c>
      <c r="J29" s="2" t="s">
        <v>36</v>
      </c>
      <c r="K29" s="2" t="s">
        <v>34</v>
      </c>
      <c r="L29" s="5">
        <f t="shared" si="0"/>
        <v>0.8</v>
      </c>
    </row>
    <row r="30" spans="1:12" x14ac:dyDescent="0.3">
      <c r="A30" s="22"/>
      <c r="B30" s="1"/>
      <c r="C30" s="1"/>
      <c r="D30" s="1"/>
      <c r="E30" s="1"/>
      <c r="F30" s="1"/>
      <c r="G30" s="1"/>
      <c r="H30" s="1"/>
      <c r="I30" s="1"/>
      <c r="J30" s="1"/>
      <c r="K30" s="1"/>
      <c r="L30" s="5">
        <f t="shared" si="0"/>
        <v>0</v>
      </c>
    </row>
    <row r="31" spans="1:12" x14ac:dyDescent="0.3">
      <c r="A31" s="22"/>
      <c r="B31" s="1"/>
      <c r="C31" s="1"/>
      <c r="D31" s="1"/>
      <c r="E31" s="1"/>
      <c r="F31" s="1"/>
      <c r="G31" s="1"/>
      <c r="H31" s="1"/>
      <c r="I31" s="1"/>
      <c r="J31" s="1"/>
      <c r="K31" s="1"/>
      <c r="L31" s="5">
        <f t="shared" si="0"/>
        <v>0</v>
      </c>
    </row>
    <row r="32" spans="1:12" x14ac:dyDescent="0.3">
      <c r="A32" s="22"/>
      <c r="B32" s="1"/>
      <c r="C32" s="1"/>
      <c r="D32" s="1"/>
      <c r="E32" s="1"/>
      <c r="F32" s="1"/>
      <c r="G32" s="1"/>
      <c r="H32" s="1"/>
      <c r="I32" s="1"/>
      <c r="J32" s="1"/>
      <c r="K32" s="1"/>
      <c r="L32" s="5">
        <f t="shared" si="0"/>
        <v>0</v>
      </c>
    </row>
    <row r="33" spans="1:12" x14ac:dyDescent="0.3">
      <c r="A33" s="22"/>
      <c r="B33" s="1"/>
      <c r="C33" s="1"/>
      <c r="D33" s="1"/>
      <c r="E33" s="1"/>
      <c r="F33" s="1"/>
      <c r="G33" s="1"/>
      <c r="H33" s="1"/>
      <c r="I33" s="1"/>
      <c r="J33" s="1"/>
      <c r="K33" s="1"/>
      <c r="L33" s="5">
        <f t="shared" si="0"/>
        <v>0</v>
      </c>
    </row>
    <row r="34" spans="1:12" x14ac:dyDescent="0.3">
      <c r="A34" s="22"/>
      <c r="B34" s="1"/>
      <c r="C34" s="1"/>
      <c r="D34" s="1"/>
      <c r="E34" s="1"/>
      <c r="F34" s="1"/>
      <c r="G34" s="1"/>
      <c r="H34" s="1"/>
      <c r="I34" s="1"/>
      <c r="J34" s="1"/>
      <c r="K34" s="1"/>
      <c r="L34" s="5">
        <f t="shared" si="0"/>
        <v>0</v>
      </c>
    </row>
  </sheetData>
  <mergeCells count="8">
    <mergeCell ref="B1:K1"/>
    <mergeCell ref="J2:K2"/>
    <mergeCell ref="A2:A3"/>
    <mergeCell ref="L2:L3"/>
    <mergeCell ref="D2:E2"/>
    <mergeCell ref="B2:C2"/>
    <mergeCell ref="F2:G2"/>
    <mergeCell ref="H2:I2"/>
  </mergeCells>
  <conditionalFormatting sqref="J14:J29">
    <cfRule type="uniqueValues" dxfId="0" priority="1"/>
  </conditionalFormatting>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B13" sqref="B13:B17"/>
    </sheetView>
  </sheetViews>
  <sheetFormatPr defaultRowHeight="14.4" x14ac:dyDescent="0.3"/>
  <cols>
    <col min="1" max="1" width="13.88671875" customWidth="1"/>
    <col min="2" max="2" width="28.6640625" customWidth="1"/>
    <col min="3" max="3" width="37.44140625" customWidth="1"/>
    <col min="4" max="4" width="67.88671875" customWidth="1"/>
  </cols>
  <sheetData>
    <row r="1" spans="1:4" x14ac:dyDescent="0.3">
      <c r="A1" s="32" t="s">
        <v>0</v>
      </c>
      <c r="B1" s="32" t="s">
        <v>43</v>
      </c>
      <c r="C1" s="32" t="s">
        <v>44</v>
      </c>
      <c r="D1" s="32" t="s">
        <v>45</v>
      </c>
    </row>
    <row r="2" spans="1:4" x14ac:dyDescent="0.3">
      <c r="A2" s="60" t="s">
        <v>46</v>
      </c>
      <c r="B2" s="34" t="s">
        <v>31</v>
      </c>
      <c r="C2" s="30" t="s">
        <v>51</v>
      </c>
      <c r="D2" s="30" t="s">
        <v>52</v>
      </c>
    </row>
    <row r="3" spans="1:4" ht="27.6" x14ac:dyDescent="0.3">
      <c r="A3" s="60"/>
      <c r="B3" s="61" t="s">
        <v>53</v>
      </c>
      <c r="C3" s="35" t="s">
        <v>54</v>
      </c>
      <c r="D3" s="35" t="s">
        <v>55</v>
      </c>
    </row>
    <row r="4" spans="1:4" ht="27.6" x14ac:dyDescent="0.3">
      <c r="A4" s="60"/>
      <c r="B4" s="61"/>
      <c r="C4" s="35" t="s">
        <v>56</v>
      </c>
      <c r="D4" s="35" t="s">
        <v>57</v>
      </c>
    </row>
    <row r="5" spans="1:4" ht="27.6" x14ac:dyDescent="0.3">
      <c r="A5" s="60"/>
      <c r="B5" s="61"/>
      <c r="C5" s="35" t="s">
        <v>58</v>
      </c>
      <c r="D5" s="35" t="s">
        <v>59</v>
      </c>
    </row>
    <row r="6" spans="1:4" ht="27.6" x14ac:dyDescent="0.3">
      <c r="A6" s="60"/>
      <c r="B6" s="61"/>
      <c r="C6" s="35" t="s">
        <v>60</v>
      </c>
      <c r="D6" s="35" t="s">
        <v>61</v>
      </c>
    </row>
    <row r="7" spans="1:4" x14ac:dyDescent="0.3">
      <c r="A7" s="60"/>
      <c r="B7" s="61"/>
      <c r="C7" s="35" t="s">
        <v>62</v>
      </c>
      <c r="D7" s="35" t="s">
        <v>63</v>
      </c>
    </row>
    <row r="8" spans="1:4" ht="27.6" x14ac:dyDescent="0.3">
      <c r="A8" s="60"/>
      <c r="B8" s="62" t="s">
        <v>64</v>
      </c>
      <c r="C8" s="33" t="s">
        <v>65</v>
      </c>
      <c r="D8" s="33" t="s">
        <v>66</v>
      </c>
    </row>
    <row r="9" spans="1:4" x14ac:dyDescent="0.3">
      <c r="A9" s="60"/>
      <c r="B9" s="62"/>
      <c r="C9" s="33" t="s">
        <v>67</v>
      </c>
      <c r="D9" s="33" t="s">
        <v>68</v>
      </c>
    </row>
    <row r="10" spans="1:4" ht="27.6" x14ac:dyDescent="0.3">
      <c r="A10" s="60"/>
      <c r="B10" s="62"/>
      <c r="C10" s="33" t="s">
        <v>69</v>
      </c>
      <c r="D10" s="33" t="s">
        <v>70</v>
      </c>
    </row>
    <row r="11" spans="1:4" x14ac:dyDescent="0.3">
      <c r="A11" s="60"/>
      <c r="B11" s="62"/>
      <c r="C11" s="33" t="s">
        <v>71</v>
      </c>
      <c r="D11" s="33" t="s">
        <v>72</v>
      </c>
    </row>
    <row r="12" spans="1:4" ht="41.4" x14ac:dyDescent="0.3">
      <c r="A12" s="60"/>
      <c r="B12" s="62"/>
      <c r="C12" s="33" t="s">
        <v>73</v>
      </c>
      <c r="D12" s="33" t="s">
        <v>74</v>
      </c>
    </row>
    <row r="13" spans="1:4" ht="27.6" x14ac:dyDescent="0.3">
      <c r="A13" s="60"/>
      <c r="B13" s="59" t="s">
        <v>75</v>
      </c>
      <c r="C13" s="31" t="s">
        <v>76</v>
      </c>
      <c r="D13" s="31" t="s">
        <v>77</v>
      </c>
    </row>
    <row r="14" spans="1:4" x14ac:dyDescent="0.3">
      <c r="A14" s="60"/>
      <c r="B14" s="59"/>
      <c r="C14" s="31" t="s">
        <v>78</v>
      </c>
      <c r="D14" s="31" t="s">
        <v>79</v>
      </c>
    </row>
    <row r="15" spans="1:4" ht="27.6" x14ac:dyDescent="0.3">
      <c r="A15" s="60"/>
      <c r="B15" s="59"/>
      <c r="C15" s="31" t="s">
        <v>80</v>
      </c>
      <c r="D15" s="31" t="s">
        <v>81</v>
      </c>
    </row>
    <row r="16" spans="1:4" ht="110.4" x14ac:dyDescent="0.3">
      <c r="A16" s="60"/>
      <c r="B16" s="59"/>
      <c r="C16" s="31" t="s">
        <v>83</v>
      </c>
      <c r="D16" s="31" t="s">
        <v>82</v>
      </c>
    </row>
    <row r="17" spans="1:4" x14ac:dyDescent="0.3">
      <c r="A17" s="60"/>
      <c r="B17" s="59"/>
      <c r="C17" s="31" t="s">
        <v>84</v>
      </c>
      <c r="D17" s="31" t="s">
        <v>85</v>
      </c>
    </row>
  </sheetData>
  <mergeCells count="4">
    <mergeCell ref="B13:B17"/>
    <mergeCell ref="A2:A17"/>
    <mergeCell ref="B3:B7"/>
    <mergeCell ref="B8:B12"/>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5" ma:contentTypeDescription="Create a new document." ma:contentTypeScope="" ma:versionID="3dab60aa55af7873d4fb0fb0a2c8c369">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84ff00f1b2cb8248b6feb67eea399b9"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951c5514-b77c-4532-82d5-a05f2f7d58e2">
      <UserInfo>
        <DisplayName/>
        <AccountId xsi:nil="true"/>
        <AccountType/>
      </UserInfo>
    </SharedWithUsers>
  </documentManagement>
</p:properties>
</file>

<file path=customXml/itemProps1.xml><?xml version="1.0" encoding="utf-8"?>
<ds:datastoreItem xmlns:ds="http://schemas.openxmlformats.org/officeDocument/2006/customXml" ds:itemID="{510263EC-1493-4D60-A6BA-6AD5B8CF29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c52b12-2228-488c-9d59-8a93d308b64e"/>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3CF424D-18DD-4F3C-8DF0-D7323D7E14CB}">
  <ds:schemaRefs>
    <ds:schemaRef ds:uri="http://schemas.microsoft.com/sharepoint/v3/contenttype/forms"/>
  </ds:schemaRefs>
</ds:datastoreItem>
</file>

<file path=customXml/itemProps3.xml><?xml version="1.0" encoding="utf-8"?>
<ds:datastoreItem xmlns:ds="http://schemas.openxmlformats.org/officeDocument/2006/customXml" ds:itemID="{E78C119B-EB0E-4D61-A87A-4654487A5FFB}">
  <ds:schemaRefs>
    <ds:schemaRef ds:uri="http://schemas.microsoft.com/office/2006/metadata/properties"/>
    <ds:schemaRef ds:uri="http://schemas.microsoft.com/office/infopath/2007/PartnerControls"/>
    <ds:schemaRef ds:uri="951c5514-b77c-4532-82d5-a05f2f7d58e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Enablement</vt:lpstr>
      <vt:lpstr>Overall Score</vt:lpstr>
      <vt:lpstr>Practice Check</vt:lpstr>
      <vt:lpstr>Final Check</vt:lpstr>
      <vt:lpstr>Evaluation Criteria</vt:lpstr>
    </vt:vector>
  </TitlesOfParts>
  <Manager/>
  <Company>Cognizant Technology Solutions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Windows User</cp:lastModifiedBy>
  <cp:revision/>
  <dcterms:created xsi:type="dcterms:W3CDTF">2019-06-06T12:16:35Z</dcterms:created>
  <dcterms:modified xsi:type="dcterms:W3CDTF">2019-09-09T06:27:23Z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632b3080-d09b-4e1c-987e-ffffdee84cd1</vt:lpwstr>
  </property>
  <property fmtid="{D5CDD505-2E9C-101B-9397-08002B2CF9AE}" pid="3" name="ContentTypeId">
    <vt:lpwstr>0x0101007A9C735C9F3CD54A948D0AD38DF112BF</vt:lpwstr>
  </property>
  <property fmtid="{D5CDD505-2E9C-101B-9397-08002B2CF9AE}" pid="4" name="Order">
    <vt:r8>2378300</vt:r8>
  </property>
  <property fmtid="{D5CDD505-2E9C-101B-9397-08002B2CF9AE}" pid="5" name="xd_Signature">
    <vt:bool>false</vt:bool>
  </property>
  <property fmtid="{D5CDD505-2E9C-101B-9397-08002B2CF9AE}" pid="6" name="xd_ProgID">
    <vt:lpwstr/>
  </property>
  <property fmtid="{D5CDD505-2E9C-101B-9397-08002B2CF9AE}" pid="7" name="_SourceUrl">
    <vt:lpwstr/>
  </property>
  <property fmtid="{D5CDD505-2E9C-101B-9397-08002B2CF9AE}" pid="8" name="_SharedFileIndex">
    <vt:lpwstr/>
  </property>
  <property fmtid="{D5CDD505-2E9C-101B-9397-08002B2CF9AE}" pid="9" name="ComplianceAssetId">
    <vt:lpwstr/>
  </property>
  <property fmtid="{D5CDD505-2E9C-101B-9397-08002B2CF9AE}" pid="10" name="TemplateUrl">
    <vt:lpwstr/>
  </property>
</Properties>
</file>