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Ravindra1\Desktop\Evaluation and share path\090819\"/>
    </mc:Choice>
  </mc:AlternateContent>
  <bookViews>
    <workbookView xWindow="0" yWindow="0" windowWidth="20496" windowHeight="8916" tabRatio="591" activeTab="2"/>
  </bookViews>
  <sheets>
    <sheet name="Summary" sheetId="4" r:id="rId1"/>
    <sheet name="Enablement" sheetId="5" r:id="rId2"/>
    <sheet name="Overall Score" sheetId="8" r:id="rId3"/>
    <sheet name="Practice Check" sheetId="6" r:id="rId4"/>
    <sheet name="Final Check" sheetId="2" r:id="rId5"/>
    <sheet name="Evaluation Criteria" sheetId="9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5" l="1"/>
  <c r="P5" i="5" s="1"/>
  <c r="D5" i="8" s="1"/>
  <c r="N6" i="5"/>
  <c r="P6" i="5" s="1"/>
  <c r="D6" i="8" s="1"/>
  <c r="N7" i="5"/>
  <c r="N8" i="5"/>
  <c r="P8" i="5" s="1"/>
  <c r="D8" i="8" s="1"/>
  <c r="N9" i="5"/>
  <c r="P9" i="5" s="1"/>
  <c r="D9" i="8" s="1"/>
  <c r="N10" i="5"/>
  <c r="P10" i="5" s="1"/>
  <c r="D10" i="8" s="1"/>
  <c r="N11" i="5"/>
  <c r="N12" i="5"/>
  <c r="P12" i="5" s="1"/>
  <c r="D12" i="8" s="1"/>
  <c r="N13" i="5"/>
  <c r="P13" i="5" s="1"/>
  <c r="D13" i="8" s="1"/>
  <c r="N14" i="5"/>
  <c r="P14" i="5" s="1"/>
  <c r="D14" i="8" s="1"/>
  <c r="N15" i="5"/>
  <c r="N16" i="5"/>
  <c r="P16" i="5" s="1"/>
  <c r="D16" i="8" s="1"/>
  <c r="N17" i="5"/>
  <c r="N18" i="5"/>
  <c r="N19" i="5"/>
  <c r="N20" i="5"/>
  <c r="P20" i="5" s="1"/>
  <c r="D20" i="8" s="1"/>
  <c r="N21" i="5"/>
  <c r="P21" i="5" s="1"/>
  <c r="D21" i="8" s="1"/>
  <c r="N22" i="5"/>
  <c r="P22" i="5" s="1"/>
  <c r="D22" i="8" s="1"/>
  <c r="N23" i="5"/>
  <c r="N24" i="5"/>
  <c r="P24" i="5" s="1"/>
  <c r="D24" i="8" s="1"/>
  <c r="N25" i="5"/>
  <c r="P25" i="5" s="1"/>
  <c r="D25" i="8" s="1"/>
  <c r="N26" i="5"/>
  <c r="P26" i="5" s="1"/>
  <c r="D26" i="8" s="1"/>
  <c r="N27" i="5"/>
  <c r="P27" i="5" s="1"/>
  <c r="D27" i="8" s="1"/>
  <c r="N28" i="5"/>
  <c r="P28" i="5" s="1"/>
  <c r="D28" i="8" s="1"/>
  <c r="N29" i="5"/>
  <c r="P29" i="5" s="1"/>
  <c r="D29" i="8" s="1"/>
  <c r="N30" i="5"/>
  <c r="N31" i="5"/>
  <c r="N32" i="5"/>
  <c r="P32" i="5" s="1"/>
  <c r="N33" i="5"/>
  <c r="P33" i="5" s="1"/>
  <c r="N34" i="5"/>
  <c r="P34" i="5" s="1"/>
  <c r="M5" i="5"/>
  <c r="M6" i="5"/>
  <c r="M7" i="5"/>
  <c r="M8" i="5"/>
  <c r="M9" i="5"/>
  <c r="M10" i="5"/>
  <c r="O10" i="5" s="1"/>
  <c r="C10" i="8" s="1"/>
  <c r="M11" i="5"/>
  <c r="M12" i="5"/>
  <c r="M13" i="5"/>
  <c r="M14" i="5"/>
  <c r="M15" i="5"/>
  <c r="M16" i="5"/>
  <c r="M17" i="5"/>
  <c r="M18" i="5"/>
  <c r="M19" i="5"/>
  <c r="M20" i="5"/>
  <c r="M21" i="5"/>
  <c r="M22" i="5"/>
  <c r="O22" i="5" s="1"/>
  <c r="C22" i="8" s="1"/>
  <c r="M23" i="5"/>
  <c r="M24" i="5"/>
  <c r="M25" i="5"/>
  <c r="M26" i="5"/>
  <c r="O26" i="5" s="1"/>
  <c r="C26" i="8" s="1"/>
  <c r="M27" i="5"/>
  <c r="O27" i="5" s="1"/>
  <c r="C27" i="8" s="1"/>
  <c r="M28" i="5"/>
  <c r="M29" i="5"/>
  <c r="M30" i="5"/>
  <c r="M31" i="5"/>
  <c r="M32" i="5"/>
  <c r="M33" i="5"/>
  <c r="M34" i="5"/>
  <c r="O34" i="5" s="1"/>
  <c r="N4" i="5"/>
  <c r="M4" i="5"/>
  <c r="O9" i="5" s="1"/>
  <c r="C9" i="8" s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4" i="5"/>
  <c r="L5" i="6"/>
  <c r="E5" i="8" s="1"/>
  <c r="L5" i="2"/>
  <c r="F5" i="8"/>
  <c r="L6" i="2"/>
  <c r="F6" i="8" s="1"/>
  <c r="L7" i="2"/>
  <c r="L8" i="2"/>
  <c r="F8" i="8" s="1"/>
  <c r="L9" i="2"/>
  <c r="F9" i="8" s="1"/>
  <c r="L10" i="2"/>
  <c r="F10" i="8" s="1"/>
  <c r="L11" i="2"/>
  <c r="F11" i="8" s="1"/>
  <c r="L12" i="2"/>
  <c r="F12" i="8" s="1"/>
  <c r="L13" i="2"/>
  <c r="F13" i="8" s="1"/>
  <c r="L14" i="2"/>
  <c r="L15" i="2"/>
  <c r="F15" i="8" s="1"/>
  <c r="L16" i="2"/>
  <c r="F16" i="8" s="1"/>
  <c r="L17" i="2"/>
  <c r="F17" i="8" s="1"/>
  <c r="L18" i="2"/>
  <c r="F18" i="8" s="1"/>
  <c r="L19" i="2"/>
  <c r="F19" i="8" s="1"/>
  <c r="L20" i="2"/>
  <c r="L21" i="2"/>
  <c r="F21" i="8" s="1"/>
  <c r="L22" i="2"/>
  <c r="F22" i="8" s="1"/>
  <c r="L23" i="2"/>
  <c r="L24" i="2"/>
  <c r="F24" i="8" s="1"/>
  <c r="L25" i="2"/>
  <c r="F25" i="8" s="1"/>
  <c r="L26" i="2"/>
  <c r="F26" i="8" s="1"/>
  <c r="L27" i="2"/>
  <c r="F27" i="8" s="1"/>
  <c r="L28" i="2"/>
  <c r="F28" i="8" s="1"/>
  <c r="L29" i="2"/>
  <c r="F29" i="8"/>
  <c r="L30" i="2"/>
  <c r="L31" i="2"/>
  <c r="L32" i="2"/>
  <c r="L33" i="2"/>
  <c r="L34" i="2"/>
  <c r="L26" i="6"/>
  <c r="E26" i="8" s="1"/>
  <c r="L27" i="6"/>
  <c r="E27" i="8" s="1"/>
  <c r="L28" i="6"/>
  <c r="E28" i="8" s="1"/>
  <c r="L29" i="6"/>
  <c r="E29" i="8" s="1"/>
  <c r="L30" i="6"/>
  <c r="E30" i="8"/>
  <c r="F30" i="8"/>
  <c r="L6" i="6"/>
  <c r="E6" i="8" s="1"/>
  <c r="L7" i="6"/>
  <c r="E7" i="8" s="1"/>
  <c r="L8" i="6"/>
  <c r="E8" i="8" s="1"/>
  <c r="L9" i="6"/>
  <c r="E9" i="8" s="1"/>
  <c r="L10" i="6"/>
  <c r="E10" i="8" s="1"/>
  <c r="L11" i="6"/>
  <c r="E11" i="8" s="1"/>
  <c r="L12" i="6"/>
  <c r="E12" i="8" s="1"/>
  <c r="L13" i="6"/>
  <c r="E13" i="8" s="1"/>
  <c r="L14" i="6"/>
  <c r="E14" i="8" s="1"/>
  <c r="L15" i="6"/>
  <c r="E15" i="8" s="1"/>
  <c r="L16" i="6"/>
  <c r="E16" i="8" s="1"/>
  <c r="L17" i="6"/>
  <c r="E17" i="8" s="1"/>
  <c r="L18" i="6"/>
  <c r="E18" i="8" s="1"/>
  <c r="L19" i="6"/>
  <c r="E19" i="8" s="1"/>
  <c r="L20" i="6"/>
  <c r="E20" i="8" s="1"/>
  <c r="L21" i="6"/>
  <c r="E21" i="8" s="1"/>
  <c r="L22" i="6"/>
  <c r="E22" i="8" s="1"/>
  <c r="L23" i="6"/>
  <c r="L24" i="6"/>
  <c r="E24" i="8" s="1"/>
  <c r="L25" i="6"/>
  <c r="E25" i="8" s="1"/>
  <c r="L31" i="6"/>
  <c r="L32" i="6"/>
  <c r="L33" i="6"/>
  <c r="L34" i="6"/>
  <c r="L35" i="6"/>
  <c r="F23" i="8"/>
  <c r="F20" i="8"/>
  <c r="F14" i="8"/>
  <c r="F7" i="8"/>
  <c r="E23" i="8"/>
  <c r="O33" i="5"/>
  <c r="O12" i="5"/>
  <c r="C12" i="8" s="1"/>
  <c r="O25" i="5"/>
  <c r="C25" i="8" s="1"/>
  <c r="O32" i="5"/>
  <c r="O8" i="5"/>
  <c r="C8" i="8" s="1"/>
  <c r="O29" i="5"/>
  <c r="C29" i="8" s="1"/>
  <c r="O16" i="5"/>
  <c r="C16" i="8" s="1"/>
  <c r="O20" i="5"/>
  <c r="C20" i="8" s="1"/>
  <c r="O24" i="5"/>
  <c r="C24" i="8" s="1"/>
  <c r="P18" i="5"/>
  <c r="D18" i="8" s="1"/>
  <c r="P30" i="5"/>
  <c r="D30" i="8" s="1"/>
  <c r="P11" i="5"/>
  <c r="D11" i="8" s="1"/>
  <c r="P15" i="5"/>
  <c r="D15" i="8" s="1"/>
  <c r="P19" i="5"/>
  <c r="D19" i="8" s="1"/>
  <c r="P31" i="5"/>
  <c r="P7" i="5"/>
  <c r="D7" i="8" s="1"/>
  <c r="P23" i="5"/>
  <c r="D23" i="8" s="1"/>
  <c r="P17" i="5"/>
  <c r="D17" i="8" s="1"/>
  <c r="O11" i="5" l="1"/>
  <c r="C11" i="8" s="1"/>
  <c r="G11" i="8" s="1"/>
  <c r="O7" i="5"/>
  <c r="C7" i="8" s="1"/>
  <c r="G7" i="8" s="1"/>
  <c r="G10" i="8"/>
  <c r="G22" i="8"/>
  <c r="G24" i="8"/>
  <c r="G16" i="8"/>
  <c r="G29" i="8"/>
  <c r="G25" i="8"/>
  <c r="G9" i="8"/>
  <c r="G26" i="8"/>
  <c r="G20" i="8"/>
  <c r="G27" i="8"/>
  <c r="G8" i="8"/>
  <c r="G12" i="8"/>
  <c r="O14" i="5"/>
  <c r="C14" i="8" s="1"/>
  <c r="G14" i="8" s="1"/>
  <c r="O13" i="5"/>
  <c r="C13" i="8" s="1"/>
  <c r="G13" i="8" s="1"/>
  <c r="O5" i="5"/>
  <c r="C5" i="8" s="1"/>
  <c r="G5" i="8" s="1"/>
  <c r="O30" i="5"/>
  <c r="C30" i="8" s="1"/>
  <c r="G30" i="8" s="1"/>
  <c r="H30" i="8" s="1"/>
  <c r="O18" i="5"/>
  <c r="C18" i="8" s="1"/>
  <c r="G18" i="8" s="1"/>
  <c r="O21" i="5"/>
  <c r="C21" i="8" s="1"/>
  <c r="G21" i="8" s="1"/>
  <c r="O28" i="5"/>
  <c r="C28" i="8" s="1"/>
  <c r="G28" i="8" s="1"/>
  <c r="O6" i="5"/>
  <c r="C6" i="8" s="1"/>
  <c r="G6" i="8" s="1"/>
  <c r="O23" i="5"/>
  <c r="C23" i="8" s="1"/>
  <c r="G23" i="8" s="1"/>
  <c r="O19" i="5"/>
  <c r="C19" i="8" s="1"/>
  <c r="G19" i="8" s="1"/>
  <c r="O17" i="5"/>
  <c r="C17" i="8" s="1"/>
  <c r="G17" i="8" s="1"/>
  <c r="O31" i="5"/>
  <c r="O15" i="5"/>
  <c r="C15" i="8" s="1"/>
  <c r="G15" i="8" s="1"/>
</calcChain>
</file>

<file path=xl/sharedStrings.xml><?xml version="1.0" encoding="utf-8"?>
<sst xmlns="http://schemas.openxmlformats.org/spreadsheetml/2006/main" count="777" uniqueCount="114">
  <si>
    <t>Module</t>
  </si>
  <si>
    <t>GenC - Web UI</t>
  </si>
  <si>
    <t>Course</t>
  </si>
  <si>
    <t>Java Web Developer</t>
  </si>
  <si>
    <t>Cohort</t>
  </si>
  <si>
    <t>Code</t>
  </si>
  <si>
    <t>Location</t>
  </si>
  <si>
    <t>Begin Date</t>
  </si>
  <si>
    <t>Coach ID</t>
  </si>
  <si>
    <t>Coach Name</t>
  </si>
  <si>
    <t>Facilitator Name</t>
  </si>
  <si>
    <t>SQL</t>
  </si>
  <si>
    <t>Module Total</t>
  </si>
  <si>
    <t>Module Total %</t>
  </si>
  <si>
    <t>Associate ID</t>
  </si>
  <si>
    <t>Associate Name</t>
  </si>
  <si>
    <t>Operators &amp; Functions</t>
  </si>
  <si>
    <t>Normalization, INNER JOIN, OUTER JOIN, Sub Queries</t>
  </si>
  <si>
    <t>Total</t>
  </si>
  <si>
    <t>Hands-On - # of hands on completed</t>
  </si>
  <si>
    <t>Quiz  - Final Score of quiz</t>
  </si>
  <si>
    <t>Hands-On</t>
  </si>
  <si>
    <t>Quiz</t>
  </si>
  <si>
    <t>Enablement</t>
  </si>
  <si>
    <t>Practice Check</t>
  </si>
  <si>
    <t>Final Check</t>
  </si>
  <si>
    <t>Status</t>
  </si>
  <si>
    <t>Feedback</t>
  </si>
  <si>
    <t>truYum</t>
  </si>
  <si>
    <t>Associate</t>
  </si>
  <si>
    <t>View Menu Item List</t>
  </si>
  <si>
    <t>Edit Menu Item</t>
  </si>
  <si>
    <t>Add to Cart</t>
  </si>
  <si>
    <t>View Cart</t>
  </si>
  <si>
    <t>Remove item from Cart</t>
  </si>
  <si>
    <t>Functional Completion</t>
  </si>
  <si>
    <t>Standards &amp; Best Practices</t>
  </si>
  <si>
    <t>Weightage</t>
  </si>
  <si>
    <t>Yes</t>
  </si>
  <si>
    <t>no</t>
  </si>
  <si>
    <t>Movie Cruiser</t>
  </si>
  <si>
    <t>View Movie List</t>
  </si>
  <si>
    <t>Edit Movie</t>
  </si>
  <si>
    <t>Add to Favorites</t>
  </si>
  <si>
    <t>View Favorites</t>
  </si>
  <si>
    <t>Remove Favorite</t>
  </si>
  <si>
    <t>Evaluation Area</t>
  </si>
  <si>
    <t>Criteria</t>
  </si>
  <si>
    <t>Detailed Description</t>
  </si>
  <si>
    <t>Schema and tables created based on the SQL provided</t>
  </si>
  <si>
    <t>The schema creation script provided as part of project needs to be executed. Verify if this is done.</t>
  </si>
  <si>
    <t>Sample data in tables based on screen layout</t>
  </si>
  <si>
    <t>"Sample data provided as part of specification as screen layout needs to be implemented here. This is to ensure they have necessary test data when they launch the application as a web application. "</t>
  </si>
  <si>
    <t>Select, Insert, Update, Delete scripts needed for each use cases implemented</t>
  </si>
  <si>
    <t>Verify if Select, Insert, Update, Delete scripts are correctly written for each use case</t>
  </si>
  <si>
    <t>Table and Column names with standards</t>
  </si>
  <si>
    <t>Primary and Foreign columns to have same name</t>
  </si>
  <si>
    <t>Avoid using wildcard (*) in SELECT statements</t>
  </si>
  <si>
    <t>Use aliases when joining tables</t>
  </si>
  <si>
    <t>DDL Commands - Create, DML Commands - Insert, Select with and without Where condition</t>
  </si>
  <si>
    <t>DDL Commands - Alter, Drop, DML - Update and Delete</t>
  </si>
  <si>
    <t>799491</t>
  </si>
  <si>
    <t>Hemanth  Nallanchakravarthula</t>
  </si>
  <si>
    <t>799488</t>
  </si>
  <si>
    <t>Kowsik  Narravula</t>
  </si>
  <si>
    <t>799470</t>
  </si>
  <si>
    <t>Paleti Surya Teja</t>
  </si>
  <si>
    <t>799467</t>
  </si>
  <si>
    <t>Sai Nikhil Muvvala</t>
  </si>
  <si>
    <t>799460</t>
  </si>
  <si>
    <t>Laurence Finny Bob Gathala</t>
  </si>
  <si>
    <t>799495</t>
  </si>
  <si>
    <t>abhishek  sikarwar</t>
  </si>
  <si>
    <t>799463</t>
  </si>
  <si>
    <t>Sumanta  Ghosh</t>
  </si>
  <si>
    <t>799428</t>
  </si>
  <si>
    <t>Kavipriya  Ilango</t>
  </si>
  <si>
    <t>799416</t>
  </si>
  <si>
    <t>SHIVANGI  GULATI</t>
  </si>
  <si>
    <t>799443</t>
  </si>
  <si>
    <t>Arun  P M</t>
  </si>
  <si>
    <t>799439</t>
  </si>
  <si>
    <t>Dhana Prabha  Venkatesan</t>
  </si>
  <si>
    <t>799432</t>
  </si>
  <si>
    <t>Vidhya Sree  C</t>
  </si>
  <si>
    <t>799474</t>
  </si>
  <si>
    <t>Roshel  Infan</t>
  </si>
  <si>
    <t>799466</t>
  </si>
  <si>
    <t>Syamanth  Mocherla</t>
  </si>
  <si>
    <t>799457</t>
  </si>
  <si>
    <t>Divya Yamparala</t>
  </si>
  <si>
    <t>799486</t>
  </si>
  <si>
    <t>Thribhuvana Deepak Adari</t>
  </si>
  <si>
    <t>799357</t>
  </si>
  <si>
    <t>Sankalp Kishor Khawade</t>
  </si>
  <si>
    <t>799440</t>
  </si>
  <si>
    <t>Kavitha  Raman</t>
  </si>
  <si>
    <t>799469</t>
  </si>
  <si>
    <t>Hashwanth  Alla</t>
  </si>
  <si>
    <t>799468</t>
  </si>
  <si>
    <t>Viswa Teja  Challa</t>
  </si>
  <si>
    <t>799444</t>
  </si>
  <si>
    <t>Nitish Kumar Reddy Vintha</t>
  </si>
  <si>
    <t>799431</t>
  </si>
  <si>
    <t>PABBISETTY  ABHISHEK</t>
  </si>
  <si>
    <t>799355</t>
  </si>
  <si>
    <t>Ishita  Agnihotri</t>
  </si>
  <si>
    <t>799471</t>
  </si>
  <si>
    <t>Sri Naga Mahalakshmi Sowmya  Maturi</t>
  </si>
  <si>
    <t>799487</t>
  </si>
  <si>
    <t xml:space="preserve"> Bharath Kudumula</t>
  </si>
  <si>
    <t>HYD19IJ002</t>
  </si>
  <si>
    <t>Hyderabad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</si>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</sst>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top" wrapText="1"/>
    </xf>
    <xf numFmtId="9" fontId="1" fillId="0" borderId="1" xfId="0" applyNumberFormat="1" applyFont="1" applyBorder="1" applyAlignment="1">
      <alignment horizontal="center" vertical="top" wrapText="1"/>
    </xf>
    <xf numFmtId="9" fontId="0" fillId="0" borderId="1" xfId="1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/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" fontId="1" fillId="0" borderId="1" xfId="1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1" fontId="1" fillId="0" borderId="6" xfId="1" applyNumberFormat="1" applyFont="1" applyFill="1" applyBorder="1" applyAlignment="1">
      <alignment horizontal="center" vertical="top" wrapText="1"/>
    </xf>
    <xf numFmtId="9" fontId="1" fillId="0" borderId="6" xfId="1" applyFont="1" applyFill="1" applyBorder="1" applyAlignment="1">
      <alignment horizontal="center" vertical="top" wrapText="1"/>
    </xf>
    <xf numFmtId="9" fontId="1" fillId="0" borderId="1" xfId="0" applyNumberFormat="1" applyFont="1" applyBorder="1" applyAlignment="1">
      <alignment vertical="center"/>
    </xf>
    <xf numFmtId="0" fontId="4" fillId="5" borderId="7" xfId="0" applyFont="1" applyFill="1" applyBorder="1" applyAlignment="1" applyProtection="1">
      <alignment horizontal="center" vertical="center" wrapText="1"/>
    </xf>
    <xf numFmtId="0" fontId="4" fillId="5" borderId="8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wrapText="1"/>
    </xf>
    <xf numFmtId="9" fontId="1" fillId="2" borderId="1" xfId="1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2" applyBorder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9" fontId="5" fillId="4" borderId="2" xfId="0" applyNumberFormat="1" applyFont="1" applyFill="1" applyBorder="1" applyAlignment="1">
      <alignment horizontal="center" vertical="center"/>
    </xf>
    <xf numFmtId="9" fontId="5" fillId="4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90" zoomScaleNormal="90" workbookViewId="0">
      <selection activeCell="B26" sqref="B26"/>
    </sheetView>
  </sheetViews>
  <sheetFormatPr defaultRowHeight="14.4" x14ac:dyDescent="0.3"/>
  <cols>
    <col min="1" max="1" width="15.6640625" bestFit="1" customWidth="1"/>
    <col min="2" max="2" width="19.33203125" bestFit="1" customWidth="1"/>
    <col min="3" max="3" width="11" bestFit="1" customWidth="1"/>
  </cols>
  <sheetData>
    <row r="1" spans="1:2" x14ac:dyDescent="0.3">
      <c r="A1" s="6" t="s">
        <v>0</v>
      </c>
      <c r="B1" t="s">
        <v>1</v>
      </c>
    </row>
    <row r="2" spans="1:2" x14ac:dyDescent="0.3">
      <c r="A2" s="6" t="s">
        <v>2</v>
      </c>
      <c r="B2" t="s">
        <v>3</v>
      </c>
    </row>
    <row r="3" spans="1:2" x14ac:dyDescent="0.3">
      <c r="A3" s="6"/>
    </row>
    <row r="4" spans="1:2" x14ac:dyDescent="0.3">
      <c r="A4" s="12" t="s">
        <v>4</v>
      </c>
    </row>
    <row r="5" spans="1:2" x14ac:dyDescent="0.3">
      <c r="A5" s="6" t="s">
        <v>5</v>
      </c>
      <c r="B5" t="s">
        <v>111</v>
      </c>
    </row>
    <row r="6" spans="1:2" x14ac:dyDescent="0.3">
      <c r="A6" s="6" t="s">
        <v>6</v>
      </c>
      <c r="B6" t="s">
        <v>112</v>
      </c>
    </row>
    <row r="7" spans="1:2" x14ac:dyDescent="0.3">
      <c r="A7" s="6" t="s">
        <v>7</v>
      </c>
    </row>
    <row r="8" spans="1:2" x14ac:dyDescent="0.3">
      <c r="A8" s="6"/>
    </row>
    <row r="9" spans="1:2" x14ac:dyDescent="0.3">
      <c r="A9" s="6" t="s">
        <v>8</v>
      </c>
    </row>
    <row r="10" spans="1:2" x14ac:dyDescent="0.3">
      <c r="A10" s="6" t="s">
        <v>9</v>
      </c>
    </row>
    <row r="12" spans="1:2" x14ac:dyDescent="0.3">
      <c r="A12" s="6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10" zoomScaleNormal="100" workbookViewId="0">
      <selection activeCell="G18" sqref="G18"/>
    </sheetView>
  </sheetViews>
  <sheetFormatPr defaultColWidth="9.109375" defaultRowHeight="14.4" x14ac:dyDescent="0.3"/>
  <cols>
    <col min="1" max="1" width="15.21875" style="9" customWidth="1"/>
    <col min="2" max="2" width="39.33203125" style="9" customWidth="1"/>
    <col min="3" max="3" width="13.33203125" style="9" customWidth="1"/>
    <col min="4" max="4" width="9.6640625" style="9" bestFit="1" customWidth="1"/>
    <col min="5" max="5" width="12.6640625" style="9" customWidth="1"/>
    <col min="6" max="6" width="9.6640625" style="9" bestFit="1" customWidth="1"/>
    <col min="7" max="7" width="13.33203125" style="9" customWidth="1"/>
    <col min="8" max="8" width="11.5546875" style="9" bestFit="1" customWidth="1"/>
    <col min="9" max="9" width="13.33203125" style="9" customWidth="1"/>
    <col min="10" max="10" width="11.5546875" style="9" bestFit="1" customWidth="1"/>
    <col min="11" max="12" width="9.6640625" style="9" customWidth="1"/>
    <col min="13" max="13" width="12.5546875" style="9" customWidth="1"/>
    <col min="14" max="16384" width="9.109375" style="9"/>
  </cols>
  <sheetData>
    <row r="1" spans="1:16" x14ac:dyDescent="0.3">
      <c r="C1" s="41" t="s">
        <v>11</v>
      </c>
      <c r="D1" s="41"/>
      <c r="E1" s="41"/>
      <c r="F1" s="41"/>
      <c r="G1" s="41"/>
      <c r="H1" s="41"/>
      <c r="I1" s="41"/>
      <c r="J1" s="41"/>
      <c r="K1" s="41"/>
      <c r="L1" s="41"/>
      <c r="M1" s="35" t="s">
        <v>12</v>
      </c>
      <c r="N1" s="35"/>
      <c r="O1" s="35" t="s">
        <v>13</v>
      </c>
      <c r="P1" s="35"/>
    </row>
    <row r="2" spans="1:16" ht="53.25" customHeight="1" x14ac:dyDescent="0.3">
      <c r="A2" s="36" t="s">
        <v>14</v>
      </c>
      <c r="B2" s="36" t="s">
        <v>15</v>
      </c>
      <c r="C2" s="34" t="s">
        <v>59</v>
      </c>
      <c r="D2" s="34"/>
      <c r="E2" s="34" t="s">
        <v>60</v>
      </c>
      <c r="F2" s="34"/>
      <c r="G2" s="34" t="s">
        <v>16</v>
      </c>
      <c r="H2" s="34"/>
      <c r="I2" s="34" t="s">
        <v>17</v>
      </c>
      <c r="J2" s="34"/>
      <c r="K2" s="39" t="s">
        <v>18</v>
      </c>
      <c r="L2" s="40"/>
      <c r="M2" s="35"/>
      <c r="N2" s="35"/>
      <c r="O2" s="35"/>
      <c r="P2" s="35"/>
    </row>
    <row r="3" spans="1:16" s="10" customFormat="1" ht="57.6" x14ac:dyDescent="0.3">
      <c r="A3" s="37"/>
      <c r="B3" s="37"/>
      <c r="C3" s="28" t="s">
        <v>19</v>
      </c>
      <c r="D3" s="28" t="s">
        <v>20</v>
      </c>
      <c r="E3" s="28" t="s">
        <v>19</v>
      </c>
      <c r="F3" s="28" t="s">
        <v>20</v>
      </c>
      <c r="G3" s="28" t="s">
        <v>19</v>
      </c>
      <c r="H3" s="28" t="s">
        <v>20</v>
      </c>
      <c r="I3" s="28" t="s">
        <v>19</v>
      </c>
      <c r="J3" s="28" t="s">
        <v>20</v>
      </c>
      <c r="K3" s="13" t="s">
        <v>21</v>
      </c>
      <c r="L3" s="13" t="s">
        <v>22</v>
      </c>
      <c r="M3" s="26" t="s">
        <v>21</v>
      </c>
      <c r="N3" s="26" t="s">
        <v>22</v>
      </c>
      <c r="O3" s="26" t="s">
        <v>21</v>
      </c>
      <c r="P3" s="26" t="s">
        <v>22</v>
      </c>
    </row>
    <row r="4" spans="1:16" x14ac:dyDescent="0.3">
      <c r="A4" s="38"/>
      <c r="B4" s="38"/>
      <c r="C4" s="27">
        <v>4</v>
      </c>
      <c r="D4" s="27">
        <v>100</v>
      </c>
      <c r="E4" s="27">
        <v>5</v>
      </c>
      <c r="F4" s="27">
        <v>100</v>
      </c>
      <c r="G4" s="27">
        <v>2</v>
      </c>
      <c r="H4" s="27">
        <v>100</v>
      </c>
      <c r="I4" s="27">
        <v>2</v>
      </c>
      <c r="J4" s="27">
        <v>100</v>
      </c>
      <c r="K4" s="14">
        <f>C4+E4+G4+I4</f>
        <v>13</v>
      </c>
      <c r="L4" s="14">
        <f>H4+F4+D4+J4</f>
        <v>400</v>
      </c>
      <c r="M4" s="15">
        <f>C4+E4+G4+I4</f>
        <v>13</v>
      </c>
      <c r="N4" s="15">
        <f>D4+F4+H4+J4</f>
        <v>400</v>
      </c>
      <c r="O4" s="23"/>
      <c r="P4" s="23"/>
    </row>
    <row r="5" spans="1:16" x14ac:dyDescent="0.3">
      <c r="A5" s="1" t="s">
        <v>61</v>
      </c>
      <c r="B5" s="1" t="s">
        <v>62</v>
      </c>
      <c r="C5" s="33">
        <v>4</v>
      </c>
      <c r="D5" s="33">
        <v>100</v>
      </c>
      <c r="E5" s="33">
        <v>5</v>
      </c>
      <c r="F5" s="33">
        <v>100</v>
      </c>
      <c r="G5" s="33">
        <v>2</v>
      </c>
      <c r="H5" s="33">
        <v>100</v>
      </c>
      <c r="I5" s="33">
        <v>2</v>
      </c>
      <c r="J5" s="33">
        <v>100</v>
      </c>
      <c r="K5" s="14">
        <f t="shared" ref="K5:K34" si="0">C5+E5+G5+I5</f>
        <v>13</v>
      </c>
      <c r="L5" s="14">
        <f t="shared" ref="L5:L34" si="1">H5+F5+D5+J5</f>
        <v>400</v>
      </c>
      <c r="M5" s="15">
        <f t="shared" ref="M5:M34" si="2">C5+E5+G5+I5</f>
        <v>13</v>
      </c>
      <c r="N5" s="15">
        <f t="shared" ref="N5:N34" si="3">D5+F5+H5+J5</f>
        <v>400</v>
      </c>
      <c r="O5" s="24">
        <f>M5/M$4</f>
        <v>1</v>
      </c>
      <c r="P5" s="24">
        <f>N5/N$4</f>
        <v>1</v>
      </c>
    </row>
    <row r="6" spans="1:16" x14ac:dyDescent="0.3">
      <c r="A6" s="1" t="s">
        <v>63</v>
      </c>
      <c r="B6" s="1" t="s">
        <v>64</v>
      </c>
      <c r="C6" s="33">
        <v>4</v>
      </c>
      <c r="D6" s="33">
        <v>100</v>
      </c>
      <c r="E6" s="33">
        <v>5</v>
      </c>
      <c r="F6" s="33">
        <v>100</v>
      </c>
      <c r="G6" s="33">
        <v>2</v>
      </c>
      <c r="H6" s="33">
        <v>100</v>
      </c>
      <c r="I6" s="33">
        <v>2</v>
      </c>
      <c r="J6" s="33">
        <v>100</v>
      </c>
      <c r="K6" s="14">
        <f t="shared" si="0"/>
        <v>13</v>
      </c>
      <c r="L6" s="14">
        <f t="shared" si="1"/>
        <v>400</v>
      </c>
      <c r="M6" s="15">
        <f t="shared" si="2"/>
        <v>13</v>
      </c>
      <c r="N6" s="15">
        <f t="shared" si="3"/>
        <v>400</v>
      </c>
      <c r="O6" s="24">
        <f t="shared" ref="O6:O32" si="4">M6/M$4</f>
        <v>1</v>
      </c>
      <c r="P6" s="24">
        <f t="shared" ref="P6:P32" si="5">N6/N$4</f>
        <v>1</v>
      </c>
    </row>
    <row r="7" spans="1:16" x14ac:dyDescent="0.3">
      <c r="A7" s="1" t="s">
        <v>65</v>
      </c>
      <c r="B7" s="1" t="s">
        <v>66</v>
      </c>
      <c r="C7" s="33">
        <v>4</v>
      </c>
      <c r="D7" s="33">
        <v>100</v>
      </c>
      <c r="E7" s="33">
        <v>5</v>
      </c>
      <c r="F7" s="33">
        <v>100</v>
      </c>
      <c r="G7" s="33">
        <v>2</v>
      </c>
      <c r="H7" s="33">
        <v>100</v>
      </c>
      <c r="I7" s="33">
        <v>2</v>
      </c>
      <c r="J7" s="33">
        <v>100</v>
      </c>
      <c r="K7" s="14">
        <f t="shared" si="0"/>
        <v>13</v>
      </c>
      <c r="L7" s="14">
        <f t="shared" si="1"/>
        <v>400</v>
      </c>
      <c r="M7" s="15">
        <f t="shared" si="2"/>
        <v>13</v>
      </c>
      <c r="N7" s="15">
        <f t="shared" si="3"/>
        <v>400</v>
      </c>
      <c r="O7" s="24">
        <f t="shared" si="4"/>
        <v>1</v>
      </c>
      <c r="P7" s="24">
        <f t="shared" si="5"/>
        <v>1</v>
      </c>
    </row>
    <row r="8" spans="1:16" x14ac:dyDescent="0.3">
      <c r="A8" s="1" t="s">
        <v>67</v>
      </c>
      <c r="B8" s="1" t="s">
        <v>68</v>
      </c>
      <c r="C8" s="33">
        <v>4</v>
      </c>
      <c r="D8" s="33">
        <v>100</v>
      </c>
      <c r="E8" s="33">
        <v>5</v>
      </c>
      <c r="F8" s="33">
        <v>100</v>
      </c>
      <c r="G8" s="33">
        <v>2</v>
      </c>
      <c r="H8" s="33">
        <v>100</v>
      </c>
      <c r="I8" s="33">
        <v>2</v>
      </c>
      <c r="J8" s="33">
        <v>100</v>
      </c>
      <c r="K8" s="14">
        <f t="shared" si="0"/>
        <v>13</v>
      </c>
      <c r="L8" s="14">
        <f t="shared" si="1"/>
        <v>400</v>
      </c>
      <c r="M8" s="15">
        <f t="shared" si="2"/>
        <v>13</v>
      </c>
      <c r="N8" s="15">
        <f t="shared" si="3"/>
        <v>400</v>
      </c>
      <c r="O8" s="24">
        <f t="shared" si="4"/>
        <v>1</v>
      </c>
      <c r="P8" s="24">
        <f t="shared" si="5"/>
        <v>1</v>
      </c>
    </row>
    <row r="9" spans="1:16" x14ac:dyDescent="0.3">
      <c r="A9" s="1" t="s">
        <v>69</v>
      </c>
      <c r="B9" s="1" t="s">
        <v>70</v>
      </c>
      <c r="C9" s="33">
        <v>4</v>
      </c>
      <c r="D9" s="33">
        <v>100</v>
      </c>
      <c r="E9" s="33">
        <v>5</v>
      </c>
      <c r="F9" s="33">
        <v>100</v>
      </c>
      <c r="G9" s="33">
        <v>2</v>
      </c>
      <c r="H9" s="33">
        <v>100</v>
      </c>
      <c r="I9" s="33">
        <v>2</v>
      </c>
      <c r="J9" s="33">
        <v>100</v>
      </c>
      <c r="K9" s="14">
        <f t="shared" si="0"/>
        <v>13</v>
      </c>
      <c r="L9" s="14">
        <f t="shared" si="1"/>
        <v>400</v>
      </c>
      <c r="M9" s="15">
        <f t="shared" si="2"/>
        <v>13</v>
      </c>
      <c r="N9" s="15">
        <f t="shared" si="3"/>
        <v>400</v>
      </c>
      <c r="O9" s="24">
        <f t="shared" si="4"/>
        <v>1</v>
      </c>
      <c r="P9" s="24">
        <f t="shared" si="5"/>
        <v>1</v>
      </c>
    </row>
    <row r="10" spans="1:16" x14ac:dyDescent="0.3">
      <c r="A10" s="1" t="s">
        <v>71</v>
      </c>
      <c r="B10" s="1" t="s">
        <v>72</v>
      </c>
      <c r="C10" s="33">
        <v>4</v>
      </c>
      <c r="D10" s="33">
        <v>100</v>
      </c>
      <c r="E10" s="33">
        <v>5</v>
      </c>
      <c r="F10" s="33">
        <v>100</v>
      </c>
      <c r="G10" s="33">
        <v>2</v>
      </c>
      <c r="H10" s="33">
        <v>100</v>
      </c>
      <c r="I10" s="33">
        <v>2</v>
      </c>
      <c r="J10" s="33">
        <v>100</v>
      </c>
      <c r="K10" s="14">
        <f t="shared" si="0"/>
        <v>13</v>
      </c>
      <c r="L10" s="14">
        <f t="shared" si="1"/>
        <v>400</v>
      </c>
      <c r="M10" s="15">
        <f t="shared" si="2"/>
        <v>13</v>
      </c>
      <c r="N10" s="15">
        <f t="shared" si="3"/>
        <v>400</v>
      </c>
      <c r="O10" s="24">
        <f t="shared" si="4"/>
        <v>1</v>
      </c>
      <c r="P10" s="24">
        <f t="shared" si="5"/>
        <v>1</v>
      </c>
    </row>
    <row r="11" spans="1:16" x14ac:dyDescent="0.3">
      <c r="A11" s="1" t="s">
        <v>73</v>
      </c>
      <c r="B11" s="1" t="s">
        <v>74</v>
      </c>
      <c r="C11" s="33">
        <v>4</v>
      </c>
      <c r="D11" s="33">
        <v>100</v>
      </c>
      <c r="E11" s="33">
        <v>5</v>
      </c>
      <c r="F11" s="33">
        <v>100</v>
      </c>
      <c r="G11" s="33">
        <v>2</v>
      </c>
      <c r="H11" s="33">
        <v>100</v>
      </c>
      <c r="I11" s="33">
        <v>2</v>
      </c>
      <c r="J11" s="33">
        <v>100</v>
      </c>
      <c r="K11" s="14">
        <f t="shared" si="0"/>
        <v>13</v>
      </c>
      <c r="L11" s="14">
        <f t="shared" si="1"/>
        <v>400</v>
      </c>
      <c r="M11" s="15">
        <f t="shared" si="2"/>
        <v>13</v>
      </c>
      <c r="N11" s="15">
        <f t="shared" si="3"/>
        <v>400</v>
      </c>
      <c r="O11" s="24">
        <f t="shared" si="4"/>
        <v>1</v>
      </c>
      <c r="P11" s="24">
        <f t="shared" si="5"/>
        <v>1</v>
      </c>
    </row>
    <row r="12" spans="1:16" x14ac:dyDescent="0.3">
      <c r="A12" s="1" t="s">
        <v>75</v>
      </c>
      <c r="B12" s="1" t="s">
        <v>76</v>
      </c>
      <c r="C12" s="33">
        <v>4</v>
      </c>
      <c r="D12" s="33">
        <v>100</v>
      </c>
      <c r="E12" s="33">
        <v>5</v>
      </c>
      <c r="F12" s="33">
        <v>100</v>
      </c>
      <c r="G12" s="33">
        <v>2</v>
      </c>
      <c r="H12" s="33">
        <v>100</v>
      </c>
      <c r="I12" s="33">
        <v>2</v>
      </c>
      <c r="J12" s="33">
        <v>100</v>
      </c>
      <c r="K12" s="14">
        <f t="shared" si="0"/>
        <v>13</v>
      </c>
      <c r="L12" s="14">
        <f t="shared" si="1"/>
        <v>400</v>
      </c>
      <c r="M12" s="15">
        <f t="shared" si="2"/>
        <v>13</v>
      </c>
      <c r="N12" s="15">
        <f t="shared" si="3"/>
        <v>400</v>
      </c>
      <c r="O12" s="24">
        <f t="shared" si="4"/>
        <v>1</v>
      </c>
      <c r="P12" s="24">
        <f t="shared" si="5"/>
        <v>1</v>
      </c>
    </row>
    <row r="13" spans="1:16" x14ac:dyDescent="0.3">
      <c r="A13" s="1" t="s">
        <v>77</v>
      </c>
      <c r="B13" s="1" t="s">
        <v>78</v>
      </c>
      <c r="C13" s="33">
        <v>4</v>
      </c>
      <c r="D13" s="33">
        <v>42.86</v>
      </c>
      <c r="E13" s="33">
        <v>5</v>
      </c>
      <c r="F13" s="33">
        <v>88.89</v>
      </c>
      <c r="G13" s="33">
        <v>2</v>
      </c>
      <c r="H13" s="33">
        <v>100</v>
      </c>
      <c r="I13" s="33">
        <v>2</v>
      </c>
      <c r="J13" s="33">
        <v>100</v>
      </c>
      <c r="K13" s="14">
        <f t="shared" si="0"/>
        <v>13</v>
      </c>
      <c r="L13" s="14">
        <f t="shared" si="1"/>
        <v>331.75</v>
      </c>
      <c r="M13" s="15">
        <f t="shared" si="2"/>
        <v>13</v>
      </c>
      <c r="N13" s="15">
        <f t="shared" si="3"/>
        <v>331.75</v>
      </c>
      <c r="O13" s="24">
        <f t="shared" si="4"/>
        <v>1</v>
      </c>
      <c r="P13" s="24">
        <f t="shared" si="5"/>
        <v>0.82937499999999997</v>
      </c>
    </row>
    <row r="14" spans="1:16" x14ac:dyDescent="0.3">
      <c r="A14" s="1" t="s">
        <v>79</v>
      </c>
      <c r="B14" s="1" t="s">
        <v>80</v>
      </c>
      <c r="C14" s="33">
        <v>4</v>
      </c>
      <c r="D14" s="33">
        <v>100</v>
      </c>
      <c r="E14" s="33">
        <v>5</v>
      </c>
      <c r="F14" s="33">
        <v>100</v>
      </c>
      <c r="G14" s="33">
        <v>2</v>
      </c>
      <c r="H14" s="33">
        <v>100</v>
      </c>
      <c r="I14" s="33">
        <v>2</v>
      </c>
      <c r="J14" s="33">
        <v>100</v>
      </c>
      <c r="K14" s="14">
        <f t="shared" si="0"/>
        <v>13</v>
      </c>
      <c r="L14" s="14">
        <f t="shared" si="1"/>
        <v>400</v>
      </c>
      <c r="M14" s="15">
        <f t="shared" si="2"/>
        <v>13</v>
      </c>
      <c r="N14" s="15">
        <f t="shared" si="3"/>
        <v>400</v>
      </c>
      <c r="O14" s="24">
        <f t="shared" si="4"/>
        <v>1</v>
      </c>
      <c r="P14" s="24">
        <f t="shared" si="5"/>
        <v>1</v>
      </c>
    </row>
    <row r="15" spans="1:16" x14ac:dyDescent="0.3">
      <c r="A15" s="1" t="s">
        <v>81</v>
      </c>
      <c r="B15" s="1" t="s">
        <v>82</v>
      </c>
      <c r="C15" s="33">
        <v>4</v>
      </c>
      <c r="D15" s="33">
        <v>100</v>
      </c>
      <c r="E15" s="33">
        <v>5</v>
      </c>
      <c r="F15" s="33">
        <v>100</v>
      </c>
      <c r="G15" s="33">
        <v>2</v>
      </c>
      <c r="H15" s="33">
        <v>100</v>
      </c>
      <c r="I15" s="33">
        <v>2</v>
      </c>
      <c r="J15" s="33">
        <v>100</v>
      </c>
      <c r="K15" s="14">
        <f t="shared" si="0"/>
        <v>13</v>
      </c>
      <c r="L15" s="14">
        <f t="shared" si="1"/>
        <v>400</v>
      </c>
      <c r="M15" s="15">
        <f t="shared" si="2"/>
        <v>13</v>
      </c>
      <c r="N15" s="15">
        <f t="shared" si="3"/>
        <v>400</v>
      </c>
      <c r="O15" s="24">
        <f t="shared" si="4"/>
        <v>1</v>
      </c>
      <c r="P15" s="24">
        <f t="shared" si="5"/>
        <v>1</v>
      </c>
    </row>
    <row r="16" spans="1:16" x14ac:dyDescent="0.3">
      <c r="A16" s="1" t="s">
        <v>83</v>
      </c>
      <c r="B16" s="1" t="s">
        <v>84</v>
      </c>
      <c r="C16" s="33">
        <v>4</v>
      </c>
      <c r="D16" s="33">
        <v>100</v>
      </c>
      <c r="E16" s="33">
        <v>5</v>
      </c>
      <c r="F16" s="33">
        <v>100</v>
      </c>
      <c r="G16" s="33">
        <v>2</v>
      </c>
      <c r="H16" s="33">
        <v>100</v>
      </c>
      <c r="I16" s="33">
        <v>2</v>
      </c>
      <c r="J16" s="33">
        <v>100</v>
      </c>
      <c r="K16" s="14">
        <f t="shared" si="0"/>
        <v>13</v>
      </c>
      <c r="L16" s="14">
        <f t="shared" si="1"/>
        <v>400</v>
      </c>
      <c r="M16" s="15">
        <f t="shared" si="2"/>
        <v>13</v>
      </c>
      <c r="N16" s="15">
        <f t="shared" si="3"/>
        <v>400</v>
      </c>
      <c r="O16" s="24">
        <f t="shared" si="4"/>
        <v>1</v>
      </c>
      <c r="P16" s="24">
        <f t="shared" si="5"/>
        <v>1</v>
      </c>
    </row>
    <row r="17" spans="1:16" x14ac:dyDescent="0.3">
      <c r="A17" s="1" t="s">
        <v>85</v>
      </c>
      <c r="B17" s="1" t="s">
        <v>86</v>
      </c>
      <c r="C17" s="33">
        <v>4</v>
      </c>
      <c r="D17" s="33">
        <v>95.24</v>
      </c>
      <c r="E17" s="33">
        <v>5</v>
      </c>
      <c r="F17" s="33">
        <v>100</v>
      </c>
      <c r="G17" s="33">
        <v>2</v>
      </c>
      <c r="H17" s="33">
        <v>100</v>
      </c>
      <c r="I17" s="33">
        <v>2</v>
      </c>
      <c r="J17" s="33">
        <v>100</v>
      </c>
      <c r="K17" s="14">
        <f t="shared" si="0"/>
        <v>13</v>
      </c>
      <c r="L17" s="14">
        <f t="shared" si="1"/>
        <v>395.24</v>
      </c>
      <c r="M17" s="15">
        <f t="shared" si="2"/>
        <v>13</v>
      </c>
      <c r="N17" s="15">
        <f t="shared" si="3"/>
        <v>395.24</v>
      </c>
      <c r="O17" s="24">
        <f t="shared" si="4"/>
        <v>1</v>
      </c>
      <c r="P17" s="24">
        <f t="shared" si="5"/>
        <v>0.98809999999999998</v>
      </c>
    </row>
    <row r="18" spans="1:16" x14ac:dyDescent="0.3">
      <c r="A18" s="1" t="s">
        <v>87</v>
      </c>
      <c r="B18" s="1" t="s">
        <v>88</v>
      </c>
      <c r="C18" s="33">
        <v>4</v>
      </c>
      <c r="D18" s="33">
        <v>100</v>
      </c>
      <c r="E18" s="33">
        <v>5</v>
      </c>
      <c r="F18" s="33">
        <v>100</v>
      </c>
      <c r="G18" s="33">
        <v>2</v>
      </c>
      <c r="H18" s="33">
        <v>100</v>
      </c>
      <c r="I18" s="33">
        <v>2</v>
      </c>
      <c r="J18" s="33">
        <v>100</v>
      </c>
      <c r="K18" s="14">
        <f t="shared" si="0"/>
        <v>13</v>
      </c>
      <c r="L18" s="14">
        <f t="shared" si="1"/>
        <v>400</v>
      </c>
      <c r="M18" s="15">
        <f t="shared" si="2"/>
        <v>13</v>
      </c>
      <c r="N18" s="15">
        <f t="shared" si="3"/>
        <v>400</v>
      </c>
      <c r="O18" s="24">
        <f t="shared" si="4"/>
        <v>1</v>
      </c>
      <c r="P18" s="24">
        <f t="shared" si="5"/>
        <v>1</v>
      </c>
    </row>
    <row r="19" spans="1:16" x14ac:dyDescent="0.3">
      <c r="A19" s="1" t="s">
        <v>89</v>
      </c>
      <c r="B19" s="1" t="s">
        <v>90</v>
      </c>
      <c r="C19" s="33">
        <v>4</v>
      </c>
      <c r="D19" s="33">
        <v>100</v>
      </c>
      <c r="E19" s="33">
        <v>5</v>
      </c>
      <c r="F19" s="33">
        <v>100</v>
      </c>
      <c r="G19" s="33">
        <v>2</v>
      </c>
      <c r="H19" s="33">
        <v>100</v>
      </c>
      <c r="I19" s="33">
        <v>2</v>
      </c>
      <c r="J19" s="33">
        <v>100</v>
      </c>
      <c r="K19" s="14">
        <f t="shared" si="0"/>
        <v>13</v>
      </c>
      <c r="L19" s="14">
        <f t="shared" si="1"/>
        <v>400</v>
      </c>
      <c r="M19" s="15">
        <f t="shared" si="2"/>
        <v>13</v>
      </c>
      <c r="N19" s="15">
        <f t="shared" si="3"/>
        <v>400</v>
      </c>
      <c r="O19" s="24">
        <f t="shared" si="4"/>
        <v>1</v>
      </c>
      <c r="P19" s="24">
        <f t="shared" si="5"/>
        <v>1</v>
      </c>
    </row>
    <row r="20" spans="1:16" x14ac:dyDescent="0.3">
      <c r="A20" s="1" t="s">
        <v>91</v>
      </c>
      <c r="B20" s="1" t="s">
        <v>92</v>
      </c>
      <c r="C20" s="33">
        <v>4</v>
      </c>
      <c r="D20" s="33">
        <v>100</v>
      </c>
      <c r="E20" s="33">
        <v>5</v>
      </c>
      <c r="F20" s="33">
        <v>100</v>
      </c>
      <c r="G20" s="33">
        <v>2</v>
      </c>
      <c r="H20" s="33">
        <v>100</v>
      </c>
      <c r="I20" s="33">
        <v>2</v>
      </c>
      <c r="J20" s="33">
        <v>100</v>
      </c>
      <c r="K20" s="14">
        <f t="shared" si="0"/>
        <v>13</v>
      </c>
      <c r="L20" s="14">
        <f t="shared" si="1"/>
        <v>400</v>
      </c>
      <c r="M20" s="15">
        <f t="shared" si="2"/>
        <v>13</v>
      </c>
      <c r="N20" s="15">
        <f t="shared" si="3"/>
        <v>400</v>
      </c>
      <c r="O20" s="24">
        <f t="shared" si="4"/>
        <v>1</v>
      </c>
      <c r="P20" s="24">
        <f t="shared" si="5"/>
        <v>1</v>
      </c>
    </row>
    <row r="21" spans="1:16" x14ac:dyDescent="0.3">
      <c r="A21" s="1" t="s">
        <v>93</v>
      </c>
      <c r="B21" s="1" t="s">
        <v>94</v>
      </c>
      <c r="C21" s="33">
        <v>4</v>
      </c>
      <c r="D21" s="33">
        <v>100</v>
      </c>
      <c r="E21" s="33">
        <v>5</v>
      </c>
      <c r="F21" s="33">
        <v>100</v>
      </c>
      <c r="G21" s="33">
        <v>2</v>
      </c>
      <c r="H21" s="33">
        <v>100</v>
      </c>
      <c r="I21" s="33">
        <v>2</v>
      </c>
      <c r="J21" s="33">
        <v>100</v>
      </c>
      <c r="K21" s="14">
        <f t="shared" si="0"/>
        <v>13</v>
      </c>
      <c r="L21" s="14">
        <f t="shared" si="1"/>
        <v>400</v>
      </c>
      <c r="M21" s="15">
        <f t="shared" si="2"/>
        <v>13</v>
      </c>
      <c r="N21" s="15">
        <f t="shared" si="3"/>
        <v>400</v>
      </c>
      <c r="O21" s="24">
        <f t="shared" si="4"/>
        <v>1</v>
      </c>
      <c r="P21" s="24">
        <f t="shared" si="5"/>
        <v>1</v>
      </c>
    </row>
    <row r="22" spans="1:16" x14ac:dyDescent="0.3">
      <c r="A22" s="1" t="s">
        <v>95</v>
      </c>
      <c r="B22" s="1" t="s">
        <v>96</v>
      </c>
      <c r="C22" s="33">
        <v>4</v>
      </c>
      <c r="D22" s="33">
        <v>100</v>
      </c>
      <c r="E22" s="33">
        <v>5</v>
      </c>
      <c r="F22" s="33">
        <v>100</v>
      </c>
      <c r="G22" s="33">
        <v>2</v>
      </c>
      <c r="H22" s="33">
        <v>100</v>
      </c>
      <c r="I22" s="33">
        <v>2</v>
      </c>
      <c r="J22" s="33">
        <v>100</v>
      </c>
      <c r="K22" s="14">
        <f t="shared" si="0"/>
        <v>13</v>
      </c>
      <c r="L22" s="14">
        <f t="shared" si="1"/>
        <v>400</v>
      </c>
      <c r="M22" s="15">
        <f t="shared" si="2"/>
        <v>13</v>
      </c>
      <c r="N22" s="15">
        <f t="shared" si="3"/>
        <v>400</v>
      </c>
      <c r="O22" s="24">
        <f t="shared" si="4"/>
        <v>1</v>
      </c>
      <c r="P22" s="24">
        <f t="shared" si="5"/>
        <v>1</v>
      </c>
    </row>
    <row r="23" spans="1:16" x14ac:dyDescent="0.3">
      <c r="A23" s="1" t="s">
        <v>97</v>
      </c>
      <c r="B23" s="1" t="s">
        <v>98</v>
      </c>
      <c r="C23" s="33">
        <v>4</v>
      </c>
      <c r="D23" s="33">
        <v>95.24</v>
      </c>
      <c r="E23" s="33">
        <v>5</v>
      </c>
      <c r="F23" s="33">
        <v>100</v>
      </c>
      <c r="G23" s="33">
        <v>2</v>
      </c>
      <c r="H23" s="33">
        <v>100</v>
      </c>
      <c r="I23" s="33">
        <v>2</v>
      </c>
      <c r="J23" s="33">
        <v>100</v>
      </c>
      <c r="K23" s="14">
        <f t="shared" si="0"/>
        <v>13</v>
      </c>
      <c r="L23" s="14">
        <f t="shared" si="1"/>
        <v>395.24</v>
      </c>
      <c r="M23" s="15">
        <f t="shared" si="2"/>
        <v>13</v>
      </c>
      <c r="N23" s="15">
        <f t="shared" si="3"/>
        <v>395.24</v>
      </c>
      <c r="O23" s="24">
        <f t="shared" si="4"/>
        <v>1</v>
      </c>
      <c r="P23" s="24">
        <f t="shared" si="5"/>
        <v>0.98809999999999998</v>
      </c>
    </row>
    <row r="24" spans="1:16" x14ac:dyDescent="0.3">
      <c r="A24" s="1" t="s">
        <v>99</v>
      </c>
      <c r="B24" s="1" t="s">
        <v>100</v>
      </c>
      <c r="C24" s="33">
        <v>4</v>
      </c>
      <c r="D24" s="33">
        <v>100</v>
      </c>
      <c r="E24" s="33">
        <v>5</v>
      </c>
      <c r="F24" s="33">
        <v>100</v>
      </c>
      <c r="G24" s="33">
        <v>2</v>
      </c>
      <c r="H24" s="33">
        <v>100</v>
      </c>
      <c r="I24" s="33">
        <v>2</v>
      </c>
      <c r="J24" s="33">
        <v>100</v>
      </c>
      <c r="K24" s="14">
        <f t="shared" si="0"/>
        <v>13</v>
      </c>
      <c r="L24" s="14">
        <f t="shared" si="1"/>
        <v>400</v>
      </c>
      <c r="M24" s="15">
        <f t="shared" si="2"/>
        <v>13</v>
      </c>
      <c r="N24" s="15">
        <f t="shared" si="3"/>
        <v>400</v>
      </c>
      <c r="O24" s="24">
        <f t="shared" si="4"/>
        <v>1</v>
      </c>
      <c r="P24" s="24">
        <f t="shared" si="5"/>
        <v>1</v>
      </c>
    </row>
    <row r="25" spans="1:16" x14ac:dyDescent="0.3">
      <c r="A25" s="1" t="s">
        <v>101</v>
      </c>
      <c r="B25" s="1" t="s">
        <v>102</v>
      </c>
      <c r="C25" s="33">
        <v>4</v>
      </c>
      <c r="D25" s="33">
        <v>100</v>
      </c>
      <c r="E25" s="33">
        <v>5</v>
      </c>
      <c r="F25" s="33">
        <v>100</v>
      </c>
      <c r="G25" s="33">
        <v>2</v>
      </c>
      <c r="H25" s="33">
        <v>100</v>
      </c>
      <c r="I25" s="33">
        <v>2</v>
      </c>
      <c r="J25" s="33">
        <v>100</v>
      </c>
      <c r="K25" s="14">
        <f t="shared" si="0"/>
        <v>13</v>
      </c>
      <c r="L25" s="14">
        <f t="shared" si="1"/>
        <v>400</v>
      </c>
      <c r="M25" s="15">
        <f t="shared" si="2"/>
        <v>13</v>
      </c>
      <c r="N25" s="15">
        <f t="shared" si="3"/>
        <v>400</v>
      </c>
      <c r="O25" s="24">
        <f t="shared" si="4"/>
        <v>1</v>
      </c>
      <c r="P25" s="24">
        <f t="shared" si="5"/>
        <v>1</v>
      </c>
    </row>
    <row r="26" spans="1:16" x14ac:dyDescent="0.3">
      <c r="A26" s="1" t="s">
        <v>103</v>
      </c>
      <c r="B26" s="1" t="s">
        <v>104</v>
      </c>
      <c r="C26" s="33">
        <v>4</v>
      </c>
      <c r="D26" s="33">
        <v>100</v>
      </c>
      <c r="E26" s="33">
        <v>5</v>
      </c>
      <c r="F26" s="33">
        <v>100</v>
      </c>
      <c r="G26" s="33">
        <v>2</v>
      </c>
      <c r="H26" s="33">
        <v>100</v>
      </c>
      <c r="I26" s="33">
        <v>2</v>
      </c>
      <c r="J26" s="33">
        <v>100</v>
      </c>
      <c r="K26" s="14">
        <f t="shared" si="0"/>
        <v>13</v>
      </c>
      <c r="L26" s="14">
        <f t="shared" si="1"/>
        <v>400</v>
      </c>
      <c r="M26" s="15">
        <f t="shared" si="2"/>
        <v>13</v>
      </c>
      <c r="N26" s="15">
        <f t="shared" si="3"/>
        <v>400</v>
      </c>
      <c r="O26" s="24">
        <f t="shared" si="4"/>
        <v>1</v>
      </c>
      <c r="P26" s="24">
        <f t="shared" si="5"/>
        <v>1</v>
      </c>
    </row>
    <row r="27" spans="1:16" x14ac:dyDescent="0.3">
      <c r="A27" s="1" t="s">
        <v>105</v>
      </c>
      <c r="B27" s="1" t="s">
        <v>106</v>
      </c>
      <c r="C27" s="33">
        <v>4</v>
      </c>
      <c r="D27" s="33">
        <v>100</v>
      </c>
      <c r="E27" s="33">
        <v>5</v>
      </c>
      <c r="F27" s="33">
        <v>100</v>
      </c>
      <c r="G27" s="33">
        <v>2</v>
      </c>
      <c r="H27" s="33">
        <v>100</v>
      </c>
      <c r="I27" s="33">
        <v>2</v>
      </c>
      <c r="J27" s="33">
        <v>100</v>
      </c>
      <c r="K27" s="14">
        <f t="shared" si="0"/>
        <v>13</v>
      </c>
      <c r="L27" s="14">
        <f t="shared" si="1"/>
        <v>400</v>
      </c>
      <c r="M27" s="15">
        <f t="shared" si="2"/>
        <v>13</v>
      </c>
      <c r="N27" s="15">
        <f t="shared" si="3"/>
        <v>400</v>
      </c>
      <c r="O27" s="24">
        <f t="shared" si="4"/>
        <v>1</v>
      </c>
      <c r="P27" s="24">
        <f t="shared" si="5"/>
        <v>1</v>
      </c>
    </row>
    <row r="28" spans="1:16" x14ac:dyDescent="0.3">
      <c r="A28" s="1" t="s">
        <v>107</v>
      </c>
      <c r="B28" s="1" t="s">
        <v>108</v>
      </c>
      <c r="C28" s="33">
        <v>4</v>
      </c>
      <c r="D28" s="33">
        <v>100</v>
      </c>
      <c r="E28" s="33">
        <v>5</v>
      </c>
      <c r="F28" s="33">
        <v>100</v>
      </c>
      <c r="G28" s="33">
        <v>2</v>
      </c>
      <c r="H28" s="33">
        <v>100</v>
      </c>
      <c r="I28" s="33">
        <v>2</v>
      </c>
      <c r="J28" s="33">
        <v>100</v>
      </c>
      <c r="K28" s="14">
        <f t="shared" si="0"/>
        <v>13</v>
      </c>
      <c r="L28" s="14">
        <f t="shared" si="1"/>
        <v>400</v>
      </c>
      <c r="M28" s="15">
        <f t="shared" si="2"/>
        <v>13</v>
      </c>
      <c r="N28" s="15">
        <f t="shared" si="3"/>
        <v>400</v>
      </c>
      <c r="O28" s="24">
        <f t="shared" si="4"/>
        <v>1</v>
      </c>
      <c r="P28" s="24">
        <f t="shared" si="5"/>
        <v>1</v>
      </c>
    </row>
    <row r="29" spans="1:16" x14ac:dyDescent="0.3">
      <c r="A29" s="1" t="s">
        <v>109</v>
      </c>
      <c r="B29" s="1" t="s">
        <v>110</v>
      </c>
      <c r="C29" s="33">
        <v>4</v>
      </c>
      <c r="D29" s="33">
        <v>100</v>
      </c>
      <c r="E29" s="33">
        <v>5</v>
      </c>
      <c r="F29" s="33">
        <v>100</v>
      </c>
      <c r="G29" s="33">
        <v>2</v>
      </c>
      <c r="H29" s="33">
        <v>100</v>
      </c>
      <c r="I29" s="33">
        <v>2</v>
      </c>
      <c r="J29" s="33">
        <v>100</v>
      </c>
      <c r="K29" s="14">
        <f t="shared" si="0"/>
        <v>13</v>
      </c>
      <c r="L29" s="14">
        <f t="shared" si="1"/>
        <v>400</v>
      </c>
      <c r="M29" s="15">
        <f t="shared" si="2"/>
        <v>13</v>
      </c>
      <c r="N29" s="15">
        <f t="shared" si="3"/>
        <v>400</v>
      </c>
      <c r="O29" s="24">
        <f t="shared" si="4"/>
        <v>1</v>
      </c>
      <c r="P29" s="24">
        <f t="shared" si="5"/>
        <v>1</v>
      </c>
    </row>
    <row r="30" spans="1:16" x14ac:dyDescent="0.3">
      <c r="A30" s="21"/>
      <c r="B30" s="11"/>
      <c r="C30" s="11"/>
      <c r="D30" s="11"/>
      <c r="E30" s="11"/>
      <c r="F30" s="11"/>
      <c r="G30" s="11"/>
      <c r="H30" s="11"/>
      <c r="I30" s="11"/>
      <c r="J30" s="11"/>
      <c r="K30" s="14">
        <f t="shared" si="0"/>
        <v>0</v>
      </c>
      <c r="L30" s="14">
        <f t="shared" si="1"/>
        <v>0</v>
      </c>
      <c r="M30" s="15">
        <f t="shared" si="2"/>
        <v>0</v>
      </c>
      <c r="N30" s="15">
        <f t="shared" si="3"/>
        <v>0</v>
      </c>
      <c r="O30" s="24">
        <f t="shared" si="4"/>
        <v>0</v>
      </c>
      <c r="P30" s="24">
        <f t="shared" si="5"/>
        <v>0</v>
      </c>
    </row>
    <row r="31" spans="1:16" x14ac:dyDescent="0.3">
      <c r="A31" s="21"/>
      <c r="B31" s="11"/>
      <c r="C31" s="11"/>
      <c r="D31" s="11"/>
      <c r="E31" s="11"/>
      <c r="F31" s="11"/>
      <c r="G31" s="11"/>
      <c r="H31" s="11"/>
      <c r="I31" s="11"/>
      <c r="J31" s="11"/>
      <c r="K31" s="14">
        <f t="shared" si="0"/>
        <v>0</v>
      </c>
      <c r="L31" s="14">
        <f t="shared" si="1"/>
        <v>0</v>
      </c>
      <c r="M31" s="15">
        <f t="shared" si="2"/>
        <v>0</v>
      </c>
      <c r="N31" s="15">
        <f t="shared" si="3"/>
        <v>0</v>
      </c>
      <c r="O31" s="24">
        <f t="shared" si="4"/>
        <v>0</v>
      </c>
      <c r="P31" s="24">
        <f t="shared" si="5"/>
        <v>0</v>
      </c>
    </row>
    <row r="32" spans="1:16" x14ac:dyDescent="0.3">
      <c r="A32" s="21"/>
      <c r="B32" s="11"/>
      <c r="C32" s="11"/>
      <c r="D32" s="11"/>
      <c r="E32" s="11"/>
      <c r="F32" s="11"/>
      <c r="G32" s="11"/>
      <c r="H32" s="11"/>
      <c r="I32" s="11"/>
      <c r="J32" s="11"/>
      <c r="K32" s="14">
        <f t="shared" si="0"/>
        <v>0</v>
      </c>
      <c r="L32" s="14">
        <f t="shared" si="1"/>
        <v>0</v>
      </c>
      <c r="M32" s="15">
        <f t="shared" si="2"/>
        <v>0</v>
      </c>
      <c r="N32" s="15">
        <f t="shared" si="3"/>
        <v>0</v>
      </c>
      <c r="O32" s="24">
        <f t="shared" si="4"/>
        <v>0</v>
      </c>
      <c r="P32" s="24">
        <f t="shared" si="5"/>
        <v>0</v>
      </c>
    </row>
    <row r="33" spans="1:16" x14ac:dyDescent="0.3">
      <c r="A33" s="21"/>
      <c r="B33" s="11"/>
      <c r="C33" s="11"/>
      <c r="D33" s="11"/>
      <c r="E33" s="11"/>
      <c r="F33" s="11"/>
      <c r="G33" s="11"/>
      <c r="H33" s="11"/>
      <c r="I33" s="11"/>
      <c r="J33" s="11"/>
      <c r="K33" s="14">
        <f t="shared" si="0"/>
        <v>0</v>
      </c>
      <c r="L33" s="14">
        <f t="shared" si="1"/>
        <v>0</v>
      </c>
      <c r="M33" s="15">
        <f t="shared" si="2"/>
        <v>0</v>
      </c>
      <c r="N33" s="15">
        <f t="shared" si="3"/>
        <v>0</v>
      </c>
      <c r="O33" s="24">
        <f t="shared" ref="O33:O34" si="6">M33/M$4</f>
        <v>0</v>
      </c>
      <c r="P33" s="24">
        <f t="shared" ref="P33:P34" si="7">N33/N$4</f>
        <v>0</v>
      </c>
    </row>
    <row r="34" spans="1:16" x14ac:dyDescent="0.3">
      <c r="A34" s="21"/>
      <c r="B34" s="11"/>
      <c r="C34" s="11"/>
      <c r="D34" s="11"/>
      <c r="E34" s="11"/>
      <c r="F34" s="11"/>
      <c r="G34" s="11"/>
      <c r="H34" s="11"/>
      <c r="I34" s="11"/>
      <c r="J34" s="11"/>
      <c r="K34" s="14">
        <f t="shared" si="0"/>
        <v>0</v>
      </c>
      <c r="L34" s="14">
        <f t="shared" si="1"/>
        <v>0</v>
      </c>
      <c r="M34" s="15">
        <f t="shared" si="2"/>
        <v>0</v>
      </c>
      <c r="N34" s="15">
        <f t="shared" si="3"/>
        <v>0</v>
      </c>
      <c r="O34" s="24">
        <f t="shared" si="6"/>
        <v>0</v>
      </c>
      <c r="P34" s="24">
        <f t="shared" si="7"/>
        <v>0</v>
      </c>
    </row>
  </sheetData>
  <mergeCells count="10">
    <mergeCell ref="I2:J2"/>
    <mergeCell ref="O1:P2"/>
    <mergeCell ref="A2:A4"/>
    <mergeCell ref="M1:N2"/>
    <mergeCell ref="K2:L2"/>
    <mergeCell ref="C1:L1"/>
    <mergeCell ref="C2:D2"/>
    <mergeCell ref="E2:F2"/>
    <mergeCell ref="G2:H2"/>
    <mergeCell ref="B2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4" workbookViewId="0">
      <selection activeCell="D43" sqref="D43"/>
    </sheetView>
  </sheetViews>
  <sheetFormatPr defaultRowHeight="14.4" x14ac:dyDescent="0.3"/>
  <cols>
    <col min="1" max="1" width="13.5546875" customWidth="1"/>
    <col min="2" max="2" width="33.21875" customWidth="1"/>
    <col min="3" max="8" width="17.88671875" customWidth="1"/>
    <col min="9" max="9" width="36.5546875" customWidth="1"/>
  </cols>
  <sheetData>
    <row r="1" spans="1:9" x14ac:dyDescent="0.3">
      <c r="A1" s="42" t="s">
        <v>14</v>
      </c>
      <c r="B1" s="42" t="s">
        <v>15</v>
      </c>
      <c r="C1" s="45" t="s">
        <v>23</v>
      </c>
      <c r="D1" s="45"/>
      <c r="E1" s="46" t="s">
        <v>24</v>
      </c>
      <c r="F1" s="46" t="s">
        <v>25</v>
      </c>
      <c r="G1" s="42" t="s">
        <v>18</v>
      </c>
      <c r="H1" s="42" t="s">
        <v>26</v>
      </c>
      <c r="I1" s="42" t="s">
        <v>27</v>
      </c>
    </row>
    <row r="2" spans="1:9" s="7" customFormat="1" x14ac:dyDescent="0.3">
      <c r="A2" s="43"/>
      <c r="B2" s="43"/>
      <c r="C2" s="25" t="s">
        <v>21</v>
      </c>
      <c r="D2" s="25" t="s">
        <v>22</v>
      </c>
      <c r="E2" s="46"/>
      <c r="F2" s="46"/>
      <c r="G2" s="43"/>
      <c r="H2" s="43"/>
      <c r="I2" s="43"/>
    </row>
    <row r="3" spans="1:9" s="7" customFormat="1" x14ac:dyDescent="0.3">
      <c r="A3" s="43"/>
      <c r="B3" s="43"/>
      <c r="C3" s="48">
        <v>0.15</v>
      </c>
      <c r="D3" s="48">
        <v>0.15</v>
      </c>
      <c r="E3" s="48">
        <v>0.2</v>
      </c>
      <c r="F3" s="48">
        <v>0.5</v>
      </c>
      <c r="G3" s="43"/>
      <c r="H3" s="43"/>
      <c r="I3" s="43"/>
    </row>
    <row r="4" spans="1:9" s="7" customFormat="1" x14ac:dyDescent="0.3">
      <c r="A4" s="47"/>
      <c r="B4" s="44"/>
      <c r="C4" s="49"/>
      <c r="D4" s="49"/>
      <c r="E4" s="49"/>
      <c r="F4" s="49"/>
      <c r="G4" s="44"/>
      <c r="H4" s="44"/>
      <c r="I4" s="44"/>
    </row>
    <row r="5" spans="1:9" x14ac:dyDescent="0.3">
      <c r="A5" s="1" t="s">
        <v>61</v>
      </c>
      <c r="B5" s="1" t="s">
        <v>62</v>
      </c>
      <c r="C5" s="20">
        <f>Enablement!O5</f>
        <v>1</v>
      </c>
      <c r="D5" s="20">
        <f>Enablement!P5</f>
        <v>1</v>
      </c>
      <c r="E5" s="20">
        <f>'Practice Check'!L5</f>
        <v>0.8</v>
      </c>
      <c r="F5" s="20">
        <f>'Final Check'!L5</f>
        <v>1</v>
      </c>
      <c r="G5" s="20">
        <f>C5*C$3+D5*D$3+E5*E$3+F5*F$3</f>
        <v>0.96</v>
      </c>
      <c r="H5" s="20" t="s">
        <v>113</v>
      </c>
      <c r="I5" s="8"/>
    </row>
    <row r="6" spans="1:9" x14ac:dyDescent="0.3">
      <c r="A6" s="1" t="s">
        <v>63</v>
      </c>
      <c r="B6" s="1" t="s">
        <v>64</v>
      </c>
      <c r="C6" s="20">
        <f>Enablement!O6</f>
        <v>1</v>
      </c>
      <c r="D6" s="20">
        <f>Enablement!P6</f>
        <v>1</v>
      </c>
      <c r="E6" s="20">
        <f>'Practice Check'!L6</f>
        <v>0.8</v>
      </c>
      <c r="F6" s="20">
        <f>'Final Check'!L6</f>
        <v>1</v>
      </c>
      <c r="G6" s="20">
        <f>C6*C$3+D6*D$3+E6*E$3+F6*F$3</f>
        <v>0.96</v>
      </c>
      <c r="H6" s="20" t="s">
        <v>113</v>
      </c>
      <c r="I6" s="8"/>
    </row>
    <row r="7" spans="1:9" x14ac:dyDescent="0.3">
      <c r="A7" s="1" t="s">
        <v>65</v>
      </c>
      <c r="B7" s="1" t="s">
        <v>66</v>
      </c>
      <c r="C7" s="20">
        <f>Enablement!O7</f>
        <v>1</v>
      </c>
      <c r="D7" s="20">
        <f>Enablement!P7</f>
        <v>1</v>
      </c>
      <c r="E7" s="20">
        <f>'Practice Check'!L7</f>
        <v>0.8</v>
      </c>
      <c r="F7" s="20">
        <f>'Final Check'!L7</f>
        <v>1</v>
      </c>
      <c r="G7" s="20">
        <f t="shared" ref="G7:G25" si="0">C7*C$3+D7*D$3+E7*E$3+F7*F$3</f>
        <v>0.96</v>
      </c>
      <c r="H7" s="20" t="s">
        <v>113</v>
      </c>
      <c r="I7" s="8"/>
    </row>
    <row r="8" spans="1:9" x14ac:dyDescent="0.3">
      <c r="A8" s="1" t="s">
        <v>67</v>
      </c>
      <c r="B8" s="1" t="s">
        <v>68</v>
      </c>
      <c r="C8" s="20">
        <f>Enablement!O8</f>
        <v>1</v>
      </c>
      <c r="D8" s="20">
        <f>Enablement!P8</f>
        <v>1</v>
      </c>
      <c r="E8" s="20">
        <f>'Practice Check'!L8</f>
        <v>0.7</v>
      </c>
      <c r="F8" s="20">
        <f>'Final Check'!L8</f>
        <v>0.9</v>
      </c>
      <c r="G8" s="20">
        <f t="shared" si="0"/>
        <v>0.8899999999999999</v>
      </c>
      <c r="H8" s="20" t="s">
        <v>113</v>
      </c>
      <c r="I8" s="8"/>
    </row>
    <row r="9" spans="1:9" x14ac:dyDescent="0.3">
      <c r="A9" s="1" t="s">
        <v>69</v>
      </c>
      <c r="B9" s="1" t="s">
        <v>70</v>
      </c>
      <c r="C9" s="20">
        <f>Enablement!O9</f>
        <v>1</v>
      </c>
      <c r="D9" s="20">
        <f>Enablement!P9</f>
        <v>1</v>
      </c>
      <c r="E9" s="20">
        <f>'Practice Check'!L9</f>
        <v>0.8</v>
      </c>
      <c r="F9" s="20">
        <f>'Final Check'!L9</f>
        <v>1</v>
      </c>
      <c r="G9" s="20">
        <f t="shared" si="0"/>
        <v>0.96</v>
      </c>
      <c r="H9" s="20" t="s">
        <v>113</v>
      </c>
      <c r="I9" s="8"/>
    </row>
    <row r="10" spans="1:9" x14ac:dyDescent="0.3">
      <c r="A10" s="1" t="s">
        <v>71</v>
      </c>
      <c r="B10" s="1" t="s">
        <v>72</v>
      </c>
      <c r="C10" s="20">
        <f>Enablement!O10</f>
        <v>1</v>
      </c>
      <c r="D10" s="20">
        <f>Enablement!P10</f>
        <v>1</v>
      </c>
      <c r="E10" s="20">
        <f>'Practice Check'!L10</f>
        <v>0.8</v>
      </c>
      <c r="F10" s="20">
        <f>'Final Check'!L10</f>
        <v>1</v>
      </c>
      <c r="G10" s="20">
        <f t="shared" si="0"/>
        <v>0.96</v>
      </c>
      <c r="H10" s="20" t="s">
        <v>113</v>
      </c>
      <c r="I10" s="8"/>
    </row>
    <row r="11" spans="1:9" x14ac:dyDescent="0.3">
      <c r="A11" s="1" t="s">
        <v>73</v>
      </c>
      <c r="B11" s="1" t="s">
        <v>74</v>
      </c>
      <c r="C11" s="20">
        <f>Enablement!O11</f>
        <v>1</v>
      </c>
      <c r="D11" s="20">
        <f>Enablement!P11</f>
        <v>1</v>
      </c>
      <c r="E11" s="20">
        <f>'Practice Check'!L11</f>
        <v>0.8</v>
      </c>
      <c r="F11" s="20">
        <f>'Final Check'!L11</f>
        <v>1</v>
      </c>
      <c r="G11" s="20">
        <f t="shared" si="0"/>
        <v>0.96</v>
      </c>
      <c r="H11" s="20" t="s">
        <v>113</v>
      </c>
      <c r="I11" s="8"/>
    </row>
    <row r="12" spans="1:9" x14ac:dyDescent="0.3">
      <c r="A12" s="1" t="s">
        <v>75</v>
      </c>
      <c r="B12" s="1" t="s">
        <v>76</v>
      </c>
      <c r="C12" s="20">
        <f>Enablement!O12</f>
        <v>1</v>
      </c>
      <c r="D12" s="20">
        <f>Enablement!P12</f>
        <v>1</v>
      </c>
      <c r="E12" s="20">
        <f>'Practice Check'!L12</f>
        <v>0.8</v>
      </c>
      <c r="F12" s="20">
        <f>'Final Check'!L12</f>
        <v>1</v>
      </c>
      <c r="G12" s="20">
        <f t="shared" si="0"/>
        <v>0.96</v>
      </c>
      <c r="H12" s="20" t="s">
        <v>113</v>
      </c>
      <c r="I12" s="8"/>
    </row>
    <row r="13" spans="1:9" x14ac:dyDescent="0.3">
      <c r="A13" s="1" t="s">
        <v>77</v>
      </c>
      <c r="B13" s="1" t="s">
        <v>78</v>
      </c>
      <c r="C13" s="20">
        <f>Enablement!O13</f>
        <v>1</v>
      </c>
      <c r="D13" s="20">
        <f>Enablement!P13</f>
        <v>0.82937499999999997</v>
      </c>
      <c r="E13" s="20">
        <f>'Practice Check'!L13</f>
        <v>0.8</v>
      </c>
      <c r="F13" s="20">
        <f>'Final Check'!L13</f>
        <v>1</v>
      </c>
      <c r="G13" s="20">
        <f t="shared" si="0"/>
        <v>0.93440624999999999</v>
      </c>
      <c r="H13" s="20" t="s">
        <v>113</v>
      </c>
      <c r="I13" s="8"/>
    </row>
    <row r="14" spans="1:9" x14ac:dyDescent="0.3">
      <c r="A14" s="1" t="s">
        <v>79</v>
      </c>
      <c r="B14" s="1" t="s">
        <v>80</v>
      </c>
      <c r="C14" s="20">
        <f>Enablement!O14</f>
        <v>1</v>
      </c>
      <c r="D14" s="20">
        <f>Enablement!P14</f>
        <v>1</v>
      </c>
      <c r="E14" s="20">
        <f>'Practice Check'!L14</f>
        <v>0.8</v>
      </c>
      <c r="F14" s="20">
        <f>'Final Check'!L14</f>
        <v>1</v>
      </c>
      <c r="G14" s="20">
        <f t="shared" si="0"/>
        <v>0.96</v>
      </c>
      <c r="H14" s="20" t="s">
        <v>113</v>
      </c>
      <c r="I14" s="8"/>
    </row>
    <row r="15" spans="1:9" x14ac:dyDescent="0.3">
      <c r="A15" s="1" t="s">
        <v>81</v>
      </c>
      <c r="B15" s="1" t="s">
        <v>82</v>
      </c>
      <c r="C15" s="20">
        <f>Enablement!O15</f>
        <v>1</v>
      </c>
      <c r="D15" s="20">
        <f>Enablement!P15</f>
        <v>1</v>
      </c>
      <c r="E15" s="20">
        <f>'Practice Check'!L15</f>
        <v>0.7</v>
      </c>
      <c r="F15" s="20">
        <f>'Final Check'!L15</f>
        <v>0.9</v>
      </c>
      <c r="G15" s="20">
        <f t="shared" si="0"/>
        <v>0.8899999999999999</v>
      </c>
      <c r="H15" s="20" t="s">
        <v>113</v>
      </c>
      <c r="I15" s="8"/>
    </row>
    <row r="16" spans="1:9" x14ac:dyDescent="0.3">
      <c r="A16" s="1" t="s">
        <v>83</v>
      </c>
      <c r="B16" s="1" t="s">
        <v>84</v>
      </c>
      <c r="C16" s="20">
        <f>Enablement!O16</f>
        <v>1</v>
      </c>
      <c r="D16" s="20">
        <f>Enablement!P16</f>
        <v>1</v>
      </c>
      <c r="E16" s="20">
        <f>'Practice Check'!L16</f>
        <v>0.8</v>
      </c>
      <c r="F16" s="20">
        <f>'Final Check'!L16</f>
        <v>1</v>
      </c>
      <c r="G16" s="20">
        <f t="shared" si="0"/>
        <v>0.96</v>
      </c>
      <c r="H16" s="20" t="s">
        <v>113</v>
      </c>
      <c r="I16" s="8"/>
    </row>
    <row r="17" spans="1:9" x14ac:dyDescent="0.3">
      <c r="A17" s="1" t="s">
        <v>85</v>
      </c>
      <c r="B17" s="1" t="s">
        <v>86</v>
      </c>
      <c r="C17" s="20">
        <f>Enablement!O17</f>
        <v>1</v>
      </c>
      <c r="D17" s="20">
        <f>Enablement!P17</f>
        <v>0.98809999999999998</v>
      </c>
      <c r="E17" s="20">
        <f>'Practice Check'!L17</f>
        <v>0.8</v>
      </c>
      <c r="F17" s="20">
        <f>'Final Check'!L17</f>
        <v>1</v>
      </c>
      <c r="G17" s="20">
        <f t="shared" si="0"/>
        <v>0.95821500000000004</v>
      </c>
      <c r="H17" s="20" t="s">
        <v>113</v>
      </c>
      <c r="I17" s="8"/>
    </row>
    <row r="18" spans="1:9" x14ac:dyDescent="0.3">
      <c r="A18" s="1" t="s">
        <v>87</v>
      </c>
      <c r="B18" s="1" t="s">
        <v>88</v>
      </c>
      <c r="C18" s="20">
        <f>Enablement!O18</f>
        <v>1</v>
      </c>
      <c r="D18" s="20">
        <f>Enablement!P18</f>
        <v>1</v>
      </c>
      <c r="E18" s="20">
        <f>'Practice Check'!L18</f>
        <v>0.8</v>
      </c>
      <c r="F18" s="20">
        <f>'Final Check'!L18</f>
        <v>1</v>
      </c>
      <c r="G18" s="20">
        <f t="shared" si="0"/>
        <v>0.96</v>
      </c>
      <c r="H18" s="20" t="s">
        <v>113</v>
      </c>
      <c r="I18" s="8"/>
    </row>
    <row r="19" spans="1:9" x14ac:dyDescent="0.3">
      <c r="A19" s="1" t="s">
        <v>89</v>
      </c>
      <c r="B19" s="1" t="s">
        <v>90</v>
      </c>
      <c r="C19" s="20">
        <f>Enablement!O19</f>
        <v>1</v>
      </c>
      <c r="D19" s="20">
        <f>Enablement!P19</f>
        <v>1</v>
      </c>
      <c r="E19" s="20">
        <f>'Practice Check'!L19</f>
        <v>0.8</v>
      </c>
      <c r="F19" s="20">
        <f>'Final Check'!L19</f>
        <v>1</v>
      </c>
      <c r="G19" s="20">
        <f t="shared" si="0"/>
        <v>0.96</v>
      </c>
      <c r="H19" s="20" t="s">
        <v>113</v>
      </c>
      <c r="I19" s="8"/>
    </row>
    <row r="20" spans="1:9" x14ac:dyDescent="0.3">
      <c r="A20" s="1" t="s">
        <v>91</v>
      </c>
      <c r="B20" s="1" t="s">
        <v>92</v>
      </c>
      <c r="C20" s="20">
        <f>Enablement!O20</f>
        <v>1</v>
      </c>
      <c r="D20" s="20">
        <f>Enablement!P20</f>
        <v>1</v>
      </c>
      <c r="E20" s="20">
        <f>'Practice Check'!L20</f>
        <v>0.8</v>
      </c>
      <c r="F20" s="20">
        <f>'Final Check'!L20</f>
        <v>1</v>
      </c>
      <c r="G20" s="20">
        <f t="shared" si="0"/>
        <v>0.96</v>
      </c>
      <c r="H20" s="20" t="s">
        <v>113</v>
      </c>
      <c r="I20" s="8"/>
    </row>
    <row r="21" spans="1:9" x14ac:dyDescent="0.3">
      <c r="A21" s="1" t="s">
        <v>93</v>
      </c>
      <c r="B21" s="1" t="s">
        <v>94</v>
      </c>
      <c r="C21" s="20">
        <f>Enablement!O21</f>
        <v>1</v>
      </c>
      <c r="D21" s="20">
        <f>Enablement!P21</f>
        <v>1</v>
      </c>
      <c r="E21" s="20">
        <f>'Practice Check'!L21</f>
        <v>0.8</v>
      </c>
      <c r="F21" s="20">
        <f>'Final Check'!L21</f>
        <v>1</v>
      </c>
      <c r="G21" s="20">
        <f t="shared" si="0"/>
        <v>0.96</v>
      </c>
      <c r="H21" s="20" t="s">
        <v>113</v>
      </c>
      <c r="I21" s="8"/>
    </row>
    <row r="22" spans="1:9" x14ac:dyDescent="0.3">
      <c r="A22" s="1" t="s">
        <v>95</v>
      </c>
      <c r="B22" s="1" t="s">
        <v>96</v>
      </c>
      <c r="C22" s="20">
        <f>Enablement!O22</f>
        <v>1</v>
      </c>
      <c r="D22" s="20">
        <f>Enablement!P22</f>
        <v>1</v>
      </c>
      <c r="E22" s="20">
        <f>'Practice Check'!L22</f>
        <v>0.8</v>
      </c>
      <c r="F22" s="20">
        <f>'Final Check'!L22</f>
        <v>1</v>
      </c>
      <c r="G22" s="20">
        <f t="shared" si="0"/>
        <v>0.96</v>
      </c>
      <c r="H22" s="20" t="s">
        <v>113</v>
      </c>
      <c r="I22" s="8"/>
    </row>
    <row r="23" spans="1:9" x14ac:dyDescent="0.3">
      <c r="A23" s="1" t="s">
        <v>97</v>
      </c>
      <c r="B23" s="1" t="s">
        <v>98</v>
      </c>
      <c r="C23" s="20">
        <f>Enablement!O23</f>
        <v>1</v>
      </c>
      <c r="D23" s="20">
        <f>Enablement!P23</f>
        <v>0.98809999999999998</v>
      </c>
      <c r="E23" s="20">
        <f>'Practice Check'!L23</f>
        <v>0.8</v>
      </c>
      <c r="F23" s="20">
        <f>'Final Check'!L23</f>
        <v>1</v>
      </c>
      <c r="G23" s="20">
        <f t="shared" si="0"/>
        <v>0.95821500000000004</v>
      </c>
      <c r="H23" s="20" t="s">
        <v>113</v>
      </c>
      <c r="I23" s="8"/>
    </row>
    <row r="24" spans="1:9" x14ac:dyDescent="0.3">
      <c r="A24" s="1" t="s">
        <v>99</v>
      </c>
      <c r="B24" s="1" t="s">
        <v>100</v>
      </c>
      <c r="C24" s="20">
        <f>Enablement!O24</f>
        <v>1</v>
      </c>
      <c r="D24" s="20">
        <f>Enablement!P24</f>
        <v>1</v>
      </c>
      <c r="E24" s="20">
        <f>'Practice Check'!L24</f>
        <v>0.8</v>
      </c>
      <c r="F24" s="20">
        <f>'Final Check'!L24</f>
        <v>1</v>
      </c>
      <c r="G24" s="20">
        <f t="shared" si="0"/>
        <v>0.96</v>
      </c>
      <c r="H24" s="20" t="s">
        <v>113</v>
      </c>
      <c r="I24" s="8"/>
    </row>
    <row r="25" spans="1:9" x14ac:dyDescent="0.3">
      <c r="A25" s="1" t="s">
        <v>101</v>
      </c>
      <c r="B25" s="1" t="s">
        <v>102</v>
      </c>
      <c r="C25" s="20">
        <f>Enablement!O25</f>
        <v>1</v>
      </c>
      <c r="D25" s="20">
        <f>Enablement!P25</f>
        <v>1</v>
      </c>
      <c r="E25" s="20">
        <f>'Practice Check'!L25</f>
        <v>0.8</v>
      </c>
      <c r="F25" s="20">
        <f>'Final Check'!L25</f>
        <v>1</v>
      </c>
      <c r="G25" s="20">
        <f t="shared" si="0"/>
        <v>0.96</v>
      </c>
      <c r="H25" s="20" t="s">
        <v>113</v>
      </c>
      <c r="I25" s="8"/>
    </row>
    <row r="26" spans="1:9" x14ac:dyDescent="0.3">
      <c r="A26" s="1" t="s">
        <v>103</v>
      </c>
      <c r="B26" s="1" t="s">
        <v>104</v>
      </c>
      <c r="C26" s="20">
        <f>Enablement!O26</f>
        <v>1</v>
      </c>
      <c r="D26" s="20">
        <f>Enablement!P26</f>
        <v>1</v>
      </c>
      <c r="E26" s="20">
        <f>'Practice Check'!L26</f>
        <v>0.8</v>
      </c>
      <c r="F26" s="20">
        <f>'Final Check'!L26</f>
        <v>1</v>
      </c>
      <c r="G26" s="20">
        <f t="shared" ref="G26:G30" si="1">C26*C$3+D26*D$3+E26*E$3+F26*F$3</f>
        <v>0.96</v>
      </c>
      <c r="H26" s="20" t="s">
        <v>113</v>
      </c>
      <c r="I26" s="8"/>
    </row>
    <row r="27" spans="1:9" x14ac:dyDescent="0.3">
      <c r="A27" s="1" t="s">
        <v>105</v>
      </c>
      <c r="B27" s="1" t="s">
        <v>106</v>
      </c>
      <c r="C27" s="20">
        <f>Enablement!O27</f>
        <v>1</v>
      </c>
      <c r="D27" s="20">
        <f>Enablement!P27</f>
        <v>1</v>
      </c>
      <c r="E27" s="20">
        <f>'Practice Check'!L27</f>
        <v>0.8</v>
      </c>
      <c r="F27" s="20">
        <f>'Final Check'!L27</f>
        <v>1</v>
      </c>
      <c r="G27" s="20">
        <f t="shared" si="1"/>
        <v>0.96</v>
      </c>
      <c r="H27" s="20" t="s">
        <v>113</v>
      </c>
      <c r="I27" s="8"/>
    </row>
    <row r="28" spans="1:9" x14ac:dyDescent="0.3">
      <c r="A28" s="1" t="s">
        <v>107</v>
      </c>
      <c r="B28" s="1" t="s">
        <v>108</v>
      </c>
      <c r="C28" s="20">
        <f>Enablement!O28</f>
        <v>1</v>
      </c>
      <c r="D28" s="20">
        <f>Enablement!P28</f>
        <v>1</v>
      </c>
      <c r="E28" s="20">
        <f>'Practice Check'!L28</f>
        <v>0.8</v>
      </c>
      <c r="F28" s="20">
        <f>'Final Check'!L28</f>
        <v>1</v>
      </c>
      <c r="G28" s="20">
        <f t="shared" si="1"/>
        <v>0.96</v>
      </c>
      <c r="H28" s="20" t="s">
        <v>113</v>
      </c>
      <c r="I28" s="8"/>
    </row>
    <row r="29" spans="1:9" x14ac:dyDescent="0.3">
      <c r="A29" s="1" t="s">
        <v>109</v>
      </c>
      <c r="B29" s="1" t="s">
        <v>110</v>
      </c>
      <c r="C29" s="20">
        <f>Enablement!O29</f>
        <v>1</v>
      </c>
      <c r="D29" s="20">
        <f>Enablement!P29</f>
        <v>1</v>
      </c>
      <c r="E29" s="20">
        <f>'Practice Check'!L29</f>
        <v>0.8</v>
      </c>
      <c r="F29" s="20">
        <f>'Final Check'!L29</f>
        <v>1</v>
      </c>
      <c r="G29" s="20">
        <f t="shared" si="1"/>
        <v>0.96</v>
      </c>
      <c r="H29" s="20" t="s">
        <v>113</v>
      </c>
      <c r="I29" s="8"/>
    </row>
    <row r="30" spans="1:9" x14ac:dyDescent="0.3">
      <c r="A30" s="11"/>
      <c r="B30" s="8"/>
      <c r="C30" s="20">
        <f>Enablement!O30</f>
        <v>0</v>
      </c>
      <c r="D30" s="20">
        <f>Enablement!P30</f>
        <v>0</v>
      </c>
      <c r="E30" s="20">
        <f>'Practice Check'!L30</f>
        <v>0</v>
      </c>
      <c r="F30" s="20">
        <f>'Final Check'!L30</f>
        <v>0</v>
      </c>
      <c r="G30" s="20">
        <f t="shared" si="1"/>
        <v>0</v>
      </c>
      <c r="H30" s="20" t="str">
        <f t="shared" ref="H6:H30" si="2">IF(G30&lt;70,"Not Completed","Completed")</f>
        <v>Not Completed</v>
      </c>
      <c r="I30" s="8"/>
    </row>
  </sheetData>
  <mergeCells count="12">
    <mergeCell ref="I1:I4"/>
    <mergeCell ref="C1:D1"/>
    <mergeCell ref="E1:E2"/>
    <mergeCell ref="F1:F2"/>
    <mergeCell ref="A1:A4"/>
    <mergeCell ref="B1:B4"/>
    <mergeCell ref="C3:C4"/>
    <mergeCell ref="D3:D4"/>
    <mergeCell ref="E3:E4"/>
    <mergeCell ref="F3:F4"/>
    <mergeCell ref="G1:G4"/>
    <mergeCell ref="H1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7" zoomScale="90" zoomScaleNormal="90" workbookViewId="0">
      <selection activeCell="N26" sqref="N26"/>
    </sheetView>
  </sheetViews>
  <sheetFormatPr defaultRowHeight="14.4" x14ac:dyDescent="0.3"/>
  <cols>
    <col min="1" max="1" width="19.5546875" customWidth="1"/>
    <col min="2" max="2" width="13.33203125" customWidth="1"/>
    <col min="3" max="11" width="11.44140625" customWidth="1"/>
  </cols>
  <sheetData>
    <row r="1" spans="1:13" x14ac:dyDescent="0.3">
      <c r="B1" s="51" t="s">
        <v>28</v>
      </c>
      <c r="C1" s="51"/>
      <c r="D1" s="51"/>
      <c r="E1" s="51"/>
      <c r="F1" s="51"/>
      <c r="G1" s="51"/>
      <c r="H1" s="51"/>
      <c r="I1" s="51"/>
      <c r="J1" s="51"/>
      <c r="K1" s="51"/>
    </row>
    <row r="2" spans="1:13" x14ac:dyDescent="0.3">
      <c r="A2" s="50" t="s">
        <v>29</v>
      </c>
      <c r="B2" s="54" t="s">
        <v>30</v>
      </c>
      <c r="C2" s="54"/>
      <c r="D2" s="54" t="s">
        <v>31</v>
      </c>
      <c r="E2" s="54"/>
      <c r="F2" s="54" t="s">
        <v>32</v>
      </c>
      <c r="G2" s="54"/>
      <c r="H2" s="52" t="s">
        <v>33</v>
      </c>
      <c r="I2" s="53"/>
      <c r="J2" s="54" t="s">
        <v>34</v>
      </c>
      <c r="K2" s="54"/>
      <c r="L2" s="50" t="s">
        <v>18</v>
      </c>
    </row>
    <row r="3" spans="1:13" ht="43.2" x14ac:dyDescent="0.3">
      <c r="A3" s="50"/>
      <c r="B3" s="3" t="s">
        <v>35</v>
      </c>
      <c r="C3" s="3" t="s">
        <v>36</v>
      </c>
      <c r="D3" s="3" t="s">
        <v>35</v>
      </c>
      <c r="E3" s="3" t="s">
        <v>36</v>
      </c>
      <c r="F3" s="3" t="s">
        <v>35</v>
      </c>
      <c r="G3" s="3" t="s">
        <v>36</v>
      </c>
      <c r="H3" s="3" t="s">
        <v>35</v>
      </c>
      <c r="I3" s="3" t="s">
        <v>36</v>
      </c>
      <c r="J3" s="3" t="s">
        <v>35</v>
      </c>
      <c r="K3" s="3" t="s">
        <v>36</v>
      </c>
      <c r="L3" s="50"/>
      <c r="M3" s="17"/>
    </row>
    <row r="4" spans="1:13" x14ac:dyDescent="0.3">
      <c r="A4" s="29" t="s">
        <v>37</v>
      </c>
      <c r="B4" s="16">
        <v>60</v>
      </c>
      <c r="C4" s="16">
        <v>40</v>
      </c>
      <c r="D4" s="16">
        <v>60</v>
      </c>
      <c r="E4" s="16">
        <v>40</v>
      </c>
      <c r="F4" s="16">
        <v>60</v>
      </c>
      <c r="G4" s="16">
        <v>40</v>
      </c>
      <c r="H4" s="16">
        <v>60</v>
      </c>
      <c r="I4" s="16">
        <v>40</v>
      </c>
      <c r="J4" s="16">
        <v>60</v>
      </c>
      <c r="K4" s="16">
        <v>40</v>
      </c>
      <c r="L4" s="19">
        <v>1</v>
      </c>
      <c r="M4" s="18"/>
    </row>
    <row r="5" spans="1:13" x14ac:dyDescent="0.3">
      <c r="A5" s="1" t="s">
        <v>61</v>
      </c>
      <c r="B5" s="2" t="s">
        <v>38</v>
      </c>
      <c r="C5" s="2" t="s">
        <v>39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39</v>
      </c>
      <c r="J5" s="2" t="s">
        <v>38</v>
      </c>
      <c r="K5" s="2" t="s">
        <v>38</v>
      </c>
      <c r="L5" s="5">
        <f>(((IF(B5="Yes",50,0)+IF(C5="Yes",50,0))+(IF(D5="Yes",50,0)+IF(E5="Yes",50,0))+(IF(F5="Yes",50,0)+IF(G5="Yes",50,0))+(IF(H5="Yes",50,0)+IF(I5="Yes",50,0))+(IF(J5="Yes",50,0)+IF(K5="Yes",50,0)))/5)/100</f>
        <v>0.8</v>
      </c>
    </row>
    <row r="6" spans="1:13" x14ac:dyDescent="0.3">
      <c r="A6" s="1" t="s">
        <v>63</v>
      </c>
      <c r="B6" s="2" t="s">
        <v>38</v>
      </c>
      <c r="C6" s="2" t="s">
        <v>39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39</v>
      </c>
      <c r="J6" s="2" t="s">
        <v>38</v>
      </c>
      <c r="K6" s="2" t="s">
        <v>38</v>
      </c>
      <c r="L6" s="5">
        <f t="shared" ref="L6:L35" si="0">(((IF(B6="Yes",50,0)+IF(C6="Yes",50,0))+(IF(D6="Yes",50,0)+IF(E6="Yes",50,0))+(IF(F6="Yes",50,0)+IF(G6="Yes",50,0))+(IF(H6="Yes",50,0)+IF(I6="Yes",50,0))+(IF(J6="Yes",50,0)+IF(K6="Yes",50,0)))/5)/100</f>
        <v>0.8</v>
      </c>
    </row>
    <row r="7" spans="1:13" x14ac:dyDescent="0.3">
      <c r="A7" s="1" t="s">
        <v>65</v>
      </c>
      <c r="B7" s="2" t="s">
        <v>38</v>
      </c>
      <c r="C7" s="2" t="s">
        <v>39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39</v>
      </c>
      <c r="J7" s="2" t="s">
        <v>38</v>
      </c>
      <c r="K7" s="2" t="s">
        <v>38</v>
      </c>
      <c r="L7" s="5">
        <f t="shared" si="0"/>
        <v>0.8</v>
      </c>
    </row>
    <row r="8" spans="1:13" x14ac:dyDescent="0.3">
      <c r="A8" s="1" t="s">
        <v>67</v>
      </c>
      <c r="B8" s="2" t="s">
        <v>38</v>
      </c>
      <c r="C8" s="2" t="s">
        <v>39</v>
      </c>
      <c r="D8" s="2" t="s">
        <v>39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39</v>
      </c>
      <c r="J8" s="2" t="s">
        <v>38</v>
      </c>
      <c r="K8" s="2" t="s">
        <v>38</v>
      </c>
      <c r="L8" s="5">
        <f t="shared" si="0"/>
        <v>0.7</v>
      </c>
    </row>
    <row r="9" spans="1:13" x14ac:dyDescent="0.3">
      <c r="A9" s="1" t="s">
        <v>69</v>
      </c>
      <c r="B9" s="2" t="s">
        <v>38</v>
      </c>
      <c r="C9" s="2" t="s">
        <v>39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39</v>
      </c>
      <c r="J9" s="2" t="s">
        <v>38</v>
      </c>
      <c r="K9" s="2" t="s">
        <v>38</v>
      </c>
      <c r="L9" s="5">
        <f t="shared" si="0"/>
        <v>0.8</v>
      </c>
    </row>
    <row r="10" spans="1:13" x14ac:dyDescent="0.3">
      <c r="A10" s="1" t="s">
        <v>71</v>
      </c>
      <c r="B10" s="2" t="s">
        <v>38</v>
      </c>
      <c r="C10" s="2" t="s">
        <v>39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39</v>
      </c>
      <c r="J10" s="2" t="s">
        <v>38</v>
      </c>
      <c r="K10" s="2" t="s">
        <v>38</v>
      </c>
      <c r="L10" s="5">
        <f t="shared" si="0"/>
        <v>0.8</v>
      </c>
    </row>
    <row r="11" spans="1:13" x14ac:dyDescent="0.3">
      <c r="A11" s="1" t="s">
        <v>73</v>
      </c>
      <c r="B11" s="2" t="s">
        <v>38</v>
      </c>
      <c r="C11" s="2" t="s">
        <v>39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39</v>
      </c>
      <c r="J11" s="2" t="s">
        <v>38</v>
      </c>
      <c r="K11" s="2" t="s">
        <v>38</v>
      </c>
      <c r="L11" s="5">
        <f t="shared" si="0"/>
        <v>0.8</v>
      </c>
    </row>
    <row r="12" spans="1:13" x14ac:dyDescent="0.3">
      <c r="A12" s="1" t="s">
        <v>75</v>
      </c>
      <c r="B12" s="2" t="s">
        <v>38</v>
      </c>
      <c r="C12" s="2" t="s">
        <v>39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39</v>
      </c>
      <c r="J12" s="2" t="s">
        <v>38</v>
      </c>
      <c r="K12" s="2" t="s">
        <v>38</v>
      </c>
      <c r="L12" s="5">
        <f t="shared" si="0"/>
        <v>0.8</v>
      </c>
    </row>
    <row r="13" spans="1:13" x14ac:dyDescent="0.3">
      <c r="A13" s="1" t="s">
        <v>77</v>
      </c>
      <c r="B13" s="2" t="s">
        <v>38</v>
      </c>
      <c r="C13" s="2" t="s">
        <v>39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39</v>
      </c>
      <c r="J13" s="2" t="s">
        <v>38</v>
      </c>
      <c r="K13" s="2" t="s">
        <v>38</v>
      </c>
      <c r="L13" s="5">
        <f t="shared" si="0"/>
        <v>0.8</v>
      </c>
    </row>
    <row r="14" spans="1:13" x14ac:dyDescent="0.3">
      <c r="A14" s="1" t="s">
        <v>79</v>
      </c>
      <c r="B14" s="2" t="s">
        <v>38</v>
      </c>
      <c r="C14" s="2" t="s">
        <v>39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39</v>
      </c>
      <c r="J14" s="2" t="s">
        <v>38</v>
      </c>
      <c r="K14" s="2" t="s">
        <v>38</v>
      </c>
      <c r="L14" s="5">
        <f t="shared" si="0"/>
        <v>0.8</v>
      </c>
    </row>
    <row r="15" spans="1:13" x14ac:dyDescent="0.3">
      <c r="A15" s="1" t="s">
        <v>81</v>
      </c>
      <c r="B15" s="2" t="s">
        <v>38</v>
      </c>
      <c r="C15" s="2" t="s">
        <v>39</v>
      </c>
      <c r="D15" s="2" t="s">
        <v>39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39</v>
      </c>
      <c r="J15" s="2" t="s">
        <v>38</v>
      </c>
      <c r="K15" s="2" t="s">
        <v>38</v>
      </c>
      <c r="L15" s="5">
        <f t="shared" si="0"/>
        <v>0.7</v>
      </c>
    </row>
    <row r="16" spans="1:13" x14ac:dyDescent="0.3">
      <c r="A16" s="1" t="s">
        <v>83</v>
      </c>
      <c r="B16" s="2" t="s">
        <v>38</v>
      </c>
      <c r="C16" s="2" t="s">
        <v>39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39</v>
      </c>
      <c r="J16" s="2" t="s">
        <v>38</v>
      </c>
      <c r="K16" s="2" t="s">
        <v>38</v>
      </c>
      <c r="L16" s="5">
        <f t="shared" si="0"/>
        <v>0.8</v>
      </c>
    </row>
    <row r="17" spans="1:12" x14ac:dyDescent="0.3">
      <c r="A17" s="1" t="s">
        <v>85</v>
      </c>
      <c r="B17" s="2" t="s">
        <v>38</v>
      </c>
      <c r="C17" s="2" t="s">
        <v>39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39</v>
      </c>
      <c r="J17" s="2" t="s">
        <v>38</v>
      </c>
      <c r="K17" s="2" t="s">
        <v>38</v>
      </c>
      <c r="L17" s="5">
        <f t="shared" si="0"/>
        <v>0.8</v>
      </c>
    </row>
    <row r="18" spans="1:12" x14ac:dyDescent="0.3">
      <c r="A18" s="1" t="s">
        <v>87</v>
      </c>
      <c r="B18" s="2" t="s">
        <v>38</v>
      </c>
      <c r="C18" s="2" t="s">
        <v>39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39</v>
      </c>
      <c r="J18" s="2" t="s">
        <v>38</v>
      </c>
      <c r="K18" s="2" t="s">
        <v>38</v>
      </c>
      <c r="L18" s="5">
        <f t="shared" si="0"/>
        <v>0.8</v>
      </c>
    </row>
    <row r="19" spans="1:12" x14ac:dyDescent="0.3">
      <c r="A19" s="1" t="s">
        <v>89</v>
      </c>
      <c r="B19" s="2" t="s">
        <v>38</v>
      </c>
      <c r="C19" s="2" t="s">
        <v>39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39</v>
      </c>
      <c r="J19" s="2" t="s">
        <v>38</v>
      </c>
      <c r="K19" s="2" t="s">
        <v>38</v>
      </c>
      <c r="L19" s="5">
        <f t="shared" si="0"/>
        <v>0.8</v>
      </c>
    </row>
    <row r="20" spans="1:12" x14ac:dyDescent="0.3">
      <c r="A20" s="1" t="s">
        <v>91</v>
      </c>
      <c r="B20" s="2" t="s">
        <v>38</v>
      </c>
      <c r="C20" s="2" t="s">
        <v>39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39</v>
      </c>
      <c r="J20" s="2" t="s">
        <v>38</v>
      </c>
      <c r="K20" s="2" t="s">
        <v>38</v>
      </c>
      <c r="L20" s="5">
        <f t="shared" si="0"/>
        <v>0.8</v>
      </c>
    </row>
    <row r="21" spans="1:12" x14ac:dyDescent="0.3">
      <c r="A21" s="1" t="s">
        <v>93</v>
      </c>
      <c r="B21" s="2" t="s">
        <v>38</v>
      </c>
      <c r="C21" s="2" t="s">
        <v>39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39</v>
      </c>
      <c r="J21" s="2" t="s">
        <v>38</v>
      </c>
      <c r="K21" s="2" t="s">
        <v>38</v>
      </c>
      <c r="L21" s="5">
        <f t="shared" si="0"/>
        <v>0.8</v>
      </c>
    </row>
    <row r="22" spans="1:12" x14ac:dyDescent="0.3">
      <c r="A22" s="1" t="s">
        <v>95</v>
      </c>
      <c r="B22" s="2" t="s">
        <v>38</v>
      </c>
      <c r="C22" s="2" t="s">
        <v>39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39</v>
      </c>
      <c r="J22" s="2" t="s">
        <v>38</v>
      </c>
      <c r="K22" s="2" t="s">
        <v>38</v>
      </c>
      <c r="L22" s="5">
        <f t="shared" si="0"/>
        <v>0.8</v>
      </c>
    </row>
    <row r="23" spans="1:12" x14ac:dyDescent="0.3">
      <c r="A23" s="1" t="s">
        <v>97</v>
      </c>
      <c r="B23" s="2" t="s">
        <v>38</v>
      </c>
      <c r="C23" s="2" t="s">
        <v>39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39</v>
      </c>
      <c r="J23" s="2" t="s">
        <v>38</v>
      </c>
      <c r="K23" s="2" t="s">
        <v>38</v>
      </c>
      <c r="L23" s="5">
        <f t="shared" si="0"/>
        <v>0.8</v>
      </c>
    </row>
    <row r="24" spans="1:12" x14ac:dyDescent="0.3">
      <c r="A24" s="1" t="s">
        <v>99</v>
      </c>
      <c r="B24" s="2" t="s">
        <v>38</v>
      </c>
      <c r="C24" s="2" t="s">
        <v>39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39</v>
      </c>
      <c r="J24" s="2" t="s">
        <v>38</v>
      </c>
      <c r="K24" s="2" t="s">
        <v>38</v>
      </c>
      <c r="L24" s="5">
        <f t="shared" si="0"/>
        <v>0.8</v>
      </c>
    </row>
    <row r="25" spans="1:12" x14ac:dyDescent="0.3">
      <c r="A25" s="1" t="s">
        <v>101</v>
      </c>
      <c r="B25" s="2" t="s">
        <v>38</v>
      </c>
      <c r="C25" s="2" t="s">
        <v>39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39</v>
      </c>
      <c r="J25" s="2" t="s">
        <v>38</v>
      </c>
      <c r="K25" s="2" t="s">
        <v>38</v>
      </c>
      <c r="L25" s="5">
        <f t="shared" si="0"/>
        <v>0.8</v>
      </c>
    </row>
    <row r="26" spans="1:12" x14ac:dyDescent="0.3">
      <c r="A26" s="1" t="s">
        <v>103</v>
      </c>
      <c r="B26" s="2" t="s">
        <v>38</v>
      </c>
      <c r="C26" s="2" t="s">
        <v>39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39</v>
      </c>
      <c r="J26" s="2" t="s">
        <v>38</v>
      </c>
      <c r="K26" s="2" t="s">
        <v>38</v>
      </c>
      <c r="L26" s="5">
        <f t="shared" si="0"/>
        <v>0.8</v>
      </c>
    </row>
    <row r="27" spans="1:12" x14ac:dyDescent="0.3">
      <c r="A27" s="1" t="s">
        <v>105</v>
      </c>
      <c r="B27" s="2" t="s">
        <v>38</v>
      </c>
      <c r="C27" s="2" t="s">
        <v>39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39</v>
      </c>
      <c r="J27" s="2" t="s">
        <v>38</v>
      </c>
      <c r="K27" s="2" t="s">
        <v>38</v>
      </c>
      <c r="L27" s="5">
        <f t="shared" si="0"/>
        <v>0.8</v>
      </c>
    </row>
    <row r="28" spans="1:12" x14ac:dyDescent="0.3">
      <c r="A28" s="1" t="s">
        <v>107</v>
      </c>
      <c r="B28" s="2" t="s">
        <v>38</v>
      </c>
      <c r="C28" s="2" t="s">
        <v>39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39</v>
      </c>
      <c r="J28" s="2" t="s">
        <v>38</v>
      </c>
      <c r="K28" s="2" t="s">
        <v>38</v>
      </c>
      <c r="L28" s="5">
        <f t="shared" si="0"/>
        <v>0.8</v>
      </c>
    </row>
    <row r="29" spans="1:12" x14ac:dyDescent="0.3">
      <c r="A29" s="1" t="s">
        <v>109</v>
      </c>
      <c r="B29" s="2" t="s">
        <v>38</v>
      </c>
      <c r="C29" s="2" t="s">
        <v>39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39</v>
      </c>
      <c r="J29" s="2" t="s">
        <v>38</v>
      </c>
      <c r="K29" s="2" t="s">
        <v>38</v>
      </c>
      <c r="L29" s="5">
        <f t="shared" si="0"/>
        <v>0.8</v>
      </c>
    </row>
    <row r="30" spans="1:12" x14ac:dyDescent="0.3">
      <c r="A30" s="22"/>
      <c r="B30" s="1"/>
      <c r="C30" s="1"/>
      <c r="D30" s="1"/>
      <c r="E30" s="1"/>
      <c r="F30" s="1"/>
      <c r="G30" s="1"/>
      <c r="H30" s="1"/>
      <c r="I30" s="1"/>
      <c r="J30" s="1"/>
      <c r="K30" s="1"/>
      <c r="L30" s="5">
        <f t="shared" si="0"/>
        <v>0</v>
      </c>
    </row>
    <row r="31" spans="1:12" x14ac:dyDescent="0.3">
      <c r="A31" s="22"/>
      <c r="B31" s="1"/>
      <c r="C31" s="1"/>
      <c r="D31" s="1"/>
      <c r="E31" s="1"/>
      <c r="F31" s="1"/>
      <c r="G31" s="1"/>
      <c r="H31" s="1"/>
      <c r="I31" s="1"/>
      <c r="J31" s="1"/>
      <c r="K31" s="1"/>
      <c r="L31" s="5">
        <f t="shared" si="0"/>
        <v>0</v>
      </c>
    </row>
    <row r="32" spans="1:12" x14ac:dyDescent="0.3">
      <c r="A32" s="22"/>
      <c r="B32" s="1"/>
      <c r="C32" s="1"/>
      <c r="D32" s="1"/>
      <c r="E32" s="1"/>
      <c r="F32" s="1"/>
      <c r="G32" s="1"/>
      <c r="H32" s="1"/>
      <c r="I32" s="1"/>
      <c r="J32" s="1"/>
      <c r="K32" s="1"/>
      <c r="L32" s="5">
        <f t="shared" si="0"/>
        <v>0</v>
      </c>
    </row>
    <row r="33" spans="1:12" x14ac:dyDescent="0.3">
      <c r="A33" s="22"/>
      <c r="B33" s="1"/>
      <c r="C33" s="1"/>
      <c r="D33" s="1"/>
      <c r="E33" s="1"/>
      <c r="F33" s="1"/>
      <c r="G33" s="1"/>
      <c r="H33" s="1"/>
      <c r="I33" s="1"/>
      <c r="J33" s="1"/>
      <c r="K33" s="1"/>
      <c r="L33" s="5">
        <f t="shared" si="0"/>
        <v>0</v>
      </c>
    </row>
    <row r="34" spans="1:12" x14ac:dyDescent="0.3">
      <c r="A34" s="22"/>
      <c r="B34" s="1"/>
      <c r="C34" s="1"/>
      <c r="D34" s="1"/>
      <c r="E34" s="1"/>
      <c r="F34" s="1"/>
      <c r="G34" s="1"/>
      <c r="H34" s="1"/>
      <c r="I34" s="1"/>
      <c r="J34" s="1"/>
      <c r="K34" s="1"/>
      <c r="L34" s="5">
        <f t="shared" si="0"/>
        <v>0</v>
      </c>
    </row>
    <row r="35" spans="1:12" x14ac:dyDescent="0.3">
      <c r="L35" s="5">
        <f t="shared" si="0"/>
        <v>0</v>
      </c>
    </row>
  </sheetData>
  <mergeCells count="8">
    <mergeCell ref="L2:L3"/>
    <mergeCell ref="B1:K1"/>
    <mergeCell ref="H2:I2"/>
    <mergeCell ref="A2:A3"/>
    <mergeCell ref="B2:C2"/>
    <mergeCell ref="D2:E2"/>
    <mergeCell ref="F2:G2"/>
    <mergeCell ref="J2:K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7" zoomScale="90" zoomScaleNormal="90" workbookViewId="0">
      <selection activeCell="J24" sqref="J24"/>
    </sheetView>
  </sheetViews>
  <sheetFormatPr defaultRowHeight="14.4" x14ac:dyDescent="0.3"/>
  <cols>
    <col min="1" max="1" width="16.6640625" customWidth="1"/>
    <col min="2" max="11" width="11.44140625" customWidth="1"/>
  </cols>
  <sheetData>
    <row r="1" spans="1:12" x14ac:dyDescent="0.3">
      <c r="B1" s="51" t="s">
        <v>40</v>
      </c>
      <c r="C1" s="51"/>
      <c r="D1" s="51"/>
      <c r="E1" s="51"/>
      <c r="F1" s="51"/>
      <c r="G1" s="51"/>
      <c r="H1" s="51"/>
      <c r="I1" s="51"/>
      <c r="J1" s="51"/>
      <c r="K1" s="51"/>
    </row>
    <row r="2" spans="1:12" x14ac:dyDescent="0.3">
      <c r="A2" s="50" t="s">
        <v>29</v>
      </c>
      <c r="B2" s="54" t="s">
        <v>41</v>
      </c>
      <c r="C2" s="54"/>
      <c r="D2" s="54" t="s">
        <v>42</v>
      </c>
      <c r="E2" s="54"/>
      <c r="F2" s="54" t="s">
        <v>43</v>
      </c>
      <c r="G2" s="54"/>
      <c r="H2" s="52" t="s">
        <v>44</v>
      </c>
      <c r="I2" s="53"/>
      <c r="J2" s="54" t="s">
        <v>45</v>
      </c>
      <c r="K2" s="54"/>
      <c r="L2" s="50" t="s">
        <v>18</v>
      </c>
    </row>
    <row r="3" spans="1:12" ht="43.2" x14ac:dyDescent="0.3">
      <c r="A3" s="50"/>
      <c r="B3" s="3" t="s">
        <v>35</v>
      </c>
      <c r="C3" s="3" t="s">
        <v>36</v>
      </c>
      <c r="D3" s="3" t="s">
        <v>35</v>
      </c>
      <c r="E3" s="3" t="s">
        <v>36</v>
      </c>
      <c r="F3" s="3" t="s">
        <v>35</v>
      </c>
      <c r="G3" s="3" t="s">
        <v>36</v>
      </c>
      <c r="H3" s="3" t="s">
        <v>35</v>
      </c>
      <c r="I3" s="3" t="s">
        <v>36</v>
      </c>
      <c r="J3" s="3" t="s">
        <v>35</v>
      </c>
      <c r="K3" s="3" t="s">
        <v>36</v>
      </c>
      <c r="L3" s="50"/>
    </row>
    <row r="4" spans="1:12" x14ac:dyDescent="0.3">
      <c r="A4" s="29" t="s">
        <v>37</v>
      </c>
      <c r="B4" s="4">
        <v>0.6</v>
      </c>
      <c r="C4" s="4">
        <v>0.4</v>
      </c>
      <c r="D4" s="4">
        <v>0.6</v>
      </c>
      <c r="E4" s="4">
        <v>0.4</v>
      </c>
      <c r="F4" s="4">
        <v>0.6</v>
      </c>
      <c r="G4" s="4">
        <v>0.4</v>
      </c>
      <c r="H4" s="4">
        <v>0.6</v>
      </c>
      <c r="I4" s="4">
        <v>0.4</v>
      </c>
      <c r="J4" s="4">
        <v>0.6</v>
      </c>
      <c r="K4" s="4">
        <v>0.4</v>
      </c>
      <c r="L4" s="1">
        <v>100</v>
      </c>
    </row>
    <row r="5" spans="1:12" x14ac:dyDescent="0.3">
      <c r="A5" s="1" t="s">
        <v>61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5">
        <f>(((IF(B5="Yes",50,0)+IF(C5="Yes",50,0))+(IF(D5="Yes",50,0)+IF(E5="Yes",50,0))+(IF(F5="Yes",50,0)+IF(G5="Yes",50,0))+(IF(H5="Yes",50,0)+IF(I5="Yes",50,0))+(IF(J5="Yes",50,0)+IF(K5="Yes",50,0)))/5)/100</f>
        <v>1</v>
      </c>
    </row>
    <row r="6" spans="1:12" x14ac:dyDescent="0.3">
      <c r="A6" s="1" t="s">
        <v>63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5">
        <f t="shared" ref="L6:L34" si="0">(((IF(B6="Yes",50,0)+IF(C6="Yes",50,0))+(IF(D6="Yes",50,0)+IF(E6="Yes",50,0))+(IF(F6="Yes",50,0)+IF(G6="Yes",50,0))+(IF(H6="Yes",50,0)+IF(I6="Yes",50,0))+(IF(J6="Yes",50,0)+IF(K6="Yes",50,0)))/5)/100</f>
        <v>1</v>
      </c>
    </row>
    <row r="7" spans="1:12" x14ac:dyDescent="0.3">
      <c r="A7" s="1" t="s">
        <v>65</v>
      </c>
      <c r="B7" s="2" t="s">
        <v>38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5">
        <f t="shared" si="0"/>
        <v>1</v>
      </c>
    </row>
    <row r="8" spans="1:12" x14ac:dyDescent="0.3">
      <c r="A8" s="1" t="s">
        <v>67</v>
      </c>
      <c r="B8" s="2" t="s">
        <v>38</v>
      </c>
      <c r="C8" s="2" t="s">
        <v>38</v>
      </c>
      <c r="D8" s="2" t="s">
        <v>39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5">
        <f t="shared" si="0"/>
        <v>0.9</v>
      </c>
    </row>
    <row r="9" spans="1:12" x14ac:dyDescent="0.3">
      <c r="A9" s="1" t="s">
        <v>69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5">
        <f t="shared" si="0"/>
        <v>1</v>
      </c>
    </row>
    <row r="10" spans="1:12" x14ac:dyDescent="0.3">
      <c r="A10" s="1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5">
        <f t="shared" si="0"/>
        <v>1</v>
      </c>
    </row>
    <row r="11" spans="1:12" x14ac:dyDescent="0.3">
      <c r="A11" s="1" t="s">
        <v>73</v>
      </c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5">
        <f t="shared" si="0"/>
        <v>1</v>
      </c>
    </row>
    <row r="12" spans="1:12" x14ac:dyDescent="0.3">
      <c r="A12" s="1" t="s">
        <v>75</v>
      </c>
      <c r="B12" s="2" t="s">
        <v>38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5">
        <f t="shared" si="0"/>
        <v>1</v>
      </c>
    </row>
    <row r="13" spans="1:12" x14ac:dyDescent="0.3">
      <c r="A13" s="1" t="s">
        <v>77</v>
      </c>
      <c r="B13" s="2" t="s">
        <v>38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5">
        <f t="shared" si="0"/>
        <v>1</v>
      </c>
    </row>
    <row r="14" spans="1:12" x14ac:dyDescent="0.3">
      <c r="A14" s="1" t="s">
        <v>79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5">
        <f t="shared" si="0"/>
        <v>1</v>
      </c>
    </row>
    <row r="15" spans="1:12" x14ac:dyDescent="0.3">
      <c r="A15" s="1" t="s">
        <v>81</v>
      </c>
      <c r="B15" s="2" t="s">
        <v>38</v>
      </c>
      <c r="C15" s="2" t="s">
        <v>38</v>
      </c>
      <c r="D15" s="2" t="s">
        <v>39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5">
        <f t="shared" si="0"/>
        <v>0.9</v>
      </c>
    </row>
    <row r="16" spans="1:12" x14ac:dyDescent="0.3">
      <c r="A16" s="1" t="s">
        <v>83</v>
      </c>
      <c r="B16" s="2" t="s">
        <v>38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5">
        <f t="shared" si="0"/>
        <v>1</v>
      </c>
    </row>
    <row r="17" spans="1:12" x14ac:dyDescent="0.3">
      <c r="A17" s="1" t="s">
        <v>85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5">
        <f t="shared" si="0"/>
        <v>1</v>
      </c>
    </row>
    <row r="18" spans="1:12" x14ac:dyDescent="0.3">
      <c r="A18" s="1" t="s">
        <v>87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5">
        <f t="shared" si="0"/>
        <v>1</v>
      </c>
    </row>
    <row r="19" spans="1:12" x14ac:dyDescent="0.3">
      <c r="A19" s="1" t="s">
        <v>89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5">
        <f t="shared" si="0"/>
        <v>1</v>
      </c>
    </row>
    <row r="20" spans="1:12" x14ac:dyDescent="0.3">
      <c r="A20" s="1" t="s">
        <v>91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5">
        <f t="shared" si="0"/>
        <v>1</v>
      </c>
    </row>
    <row r="21" spans="1:12" x14ac:dyDescent="0.3">
      <c r="A21" s="1" t="s">
        <v>93</v>
      </c>
      <c r="B21" s="2" t="s">
        <v>38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5">
        <f t="shared" si="0"/>
        <v>1</v>
      </c>
    </row>
    <row r="22" spans="1:12" x14ac:dyDescent="0.3">
      <c r="A22" s="1" t="s">
        <v>95</v>
      </c>
      <c r="B22" s="2" t="s">
        <v>38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5">
        <f t="shared" si="0"/>
        <v>1</v>
      </c>
    </row>
    <row r="23" spans="1:12" x14ac:dyDescent="0.3">
      <c r="A23" s="1" t="s">
        <v>97</v>
      </c>
      <c r="B23" s="2" t="s">
        <v>38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5">
        <f t="shared" si="0"/>
        <v>1</v>
      </c>
    </row>
    <row r="24" spans="1:12" x14ac:dyDescent="0.3">
      <c r="A24" s="1" t="s">
        <v>99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5">
        <f t="shared" si="0"/>
        <v>1</v>
      </c>
    </row>
    <row r="25" spans="1:12" x14ac:dyDescent="0.3">
      <c r="A25" s="1" t="s">
        <v>101</v>
      </c>
      <c r="B25" s="2" t="s">
        <v>38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5">
        <f t="shared" si="0"/>
        <v>1</v>
      </c>
    </row>
    <row r="26" spans="1:12" x14ac:dyDescent="0.3">
      <c r="A26" s="1" t="s">
        <v>103</v>
      </c>
      <c r="B26" s="2" t="s">
        <v>38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5">
        <f t="shared" si="0"/>
        <v>1</v>
      </c>
    </row>
    <row r="27" spans="1:12" x14ac:dyDescent="0.3">
      <c r="A27" s="1" t="s">
        <v>105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5">
        <f t="shared" si="0"/>
        <v>1</v>
      </c>
    </row>
    <row r="28" spans="1:12" x14ac:dyDescent="0.3">
      <c r="A28" s="1" t="s">
        <v>107</v>
      </c>
      <c r="B28" s="2" t="s">
        <v>38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5">
        <f t="shared" si="0"/>
        <v>1</v>
      </c>
    </row>
    <row r="29" spans="1:12" x14ac:dyDescent="0.3">
      <c r="A29" s="1" t="s">
        <v>109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5">
        <f t="shared" si="0"/>
        <v>1</v>
      </c>
    </row>
    <row r="30" spans="1:12" x14ac:dyDescent="0.3">
      <c r="A30" s="22"/>
      <c r="B30" s="1"/>
      <c r="C30" s="1"/>
      <c r="D30" s="1"/>
      <c r="E30" s="1"/>
      <c r="F30" s="1"/>
      <c r="G30" s="1"/>
      <c r="H30" s="1"/>
      <c r="I30" s="1"/>
      <c r="J30" s="1"/>
      <c r="K30" s="1"/>
      <c r="L30" s="5">
        <f t="shared" si="0"/>
        <v>0</v>
      </c>
    </row>
    <row r="31" spans="1:12" x14ac:dyDescent="0.3">
      <c r="A31" s="22"/>
      <c r="B31" s="1"/>
      <c r="C31" s="1"/>
      <c r="D31" s="1"/>
      <c r="E31" s="1"/>
      <c r="F31" s="1"/>
      <c r="G31" s="1"/>
      <c r="H31" s="1"/>
      <c r="I31" s="1"/>
      <c r="J31" s="1"/>
      <c r="K31" s="1"/>
      <c r="L31" s="5">
        <f t="shared" si="0"/>
        <v>0</v>
      </c>
    </row>
    <row r="32" spans="1:12" x14ac:dyDescent="0.3">
      <c r="A32" s="22"/>
      <c r="B32" s="1"/>
      <c r="C32" s="1"/>
      <c r="D32" s="1"/>
      <c r="E32" s="1"/>
      <c r="F32" s="1"/>
      <c r="G32" s="1"/>
      <c r="H32" s="1"/>
      <c r="I32" s="1"/>
      <c r="J32" s="1"/>
      <c r="K32" s="1"/>
      <c r="L32" s="5">
        <f t="shared" si="0"/>
        <v>0</v>
      </c>
    </row>
    <row r="33" spans="1:12" x14ac:dyDescent="0.3">
      <c r="A33" s="22"/>
      <c r="B33" s="1"/>
      <c r="C33" s="1"/>
      <c r="D33" s="1"/>
      <c r="E33" s="1"/>
      <c r="F33" s="1"/>
      <c r="G33" s="1"/>
      <c r="H33" s="1"/>
      <c r="I33" s="1"/>
      <c r="J33" s="1"/>
      <c r="K33" s="1"/>
      <c r="L33" s="5">
        <f t="shared" si="0"/>
        <v>0</v>
      </c>
    </row>
    <row r="34" spans="1:12" x14ac:dyDescent="0.3">
      <c r="A34" s="22"/>
      <c r="B34" s="1"/>
      <c r="C34" s="1"/>
      <c r="D34" s="1"/>
      <c r="E34" s="1"/>
      <c r="F34" s="1"/>
      <c r="G34" s="1"/>
      <c r="H34" s="1"/>
      <c r="I34" s="1"/>
      <c r="J34" s="1"/>
      <c r="K34" s="1"/>
      <c r="L34" s="5">
        <f t="shared" si="0"/>
        <v>0</v>
      </c>
    </row>
  </sheetData>
  <mergeCells count="8">
    <mergeCell ref="B1:K1"/>
    <mergeCell ref="J2:K2"/>
    <mergeCell ref="A2:A3"/>
    <mergeCell ref="L2:L3"/>
    <mergeCell ref="D2:E2"/>
    <mergeCell ref="B2:C2"/>
    <mergeCell ref="F2:G2"/>
    <mergeCell ref="H2:I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8" sqref="D18"/>
    </sheetView>
  </sheetViews>
  <sheetFormatPr defaultRowHeight="14.4" x14ac:dyDescent="0.3"/>
  <cols>
    <col min="2" max="2" width="28.6640625" customWidth="1"/>
    <col min="3" max="3" width="37.44140625" customWidth="1"/>
    <col min="4" max="4" width="67.88671875" customWidth="1"/>
  </cols>
  <sheetData>
    <row r="1" spans="1:4" x14ac:dyDescent="0.3">
      <c r="A1" s="32" t="s">
        <v>0</v>
      </c>
      <c r="B1" s="32" t="s">
        <v>46</v>
      </c>
      <c r="C1" s="32" t="s">
        <v>47</v>
      </c>
      <c r="D1" s="32" t="s">
        <v>48</v>
      </c>
    </row>
    <row r="2" spans="1:4" ht="27.6" x14ac:dyDescent="0.3">
      <c r="A2" s="59" t="s">
        <v>11</v>
      </c>
      <c r="B2" s="55" t="s">
        <v>35</v>
      </c>
      <c r="C2" s="30" t="s">
        <v>49</v>
      </c>
      <c r="D2" s="30" t="s">
        <v>50</v>
      </c>
    </row>
    <row r="3" spans="1:4" ht="41.4" x14ac:dyDescent="0.3">
      <c r="A3" s="60"/>
      <c r="B3" s="55"/>
      <c r="C3" s="30" t="s">
        <v>51</v>
      </c>
      <c r="D3" s="30" t="s">
        <v>52</v>
      </c>
    </row>
    <row r="4" spans="1:4" ht="27.6" x14ac:dyDescent="0.3">
      <c r="A4" s="60"/>
      <c r="B4" s="55"/>
      <c r="C4" s="30" t="s">
        <v>53</v>
      </c>
      <c r="D4" s="30" t="s">
        <v>54</v>
      </c>
    </row>
    <row r="5" spans="1:4" x14ac:dyDescent="0.3">
      <c r="A5" s="60"/>
      <c r="B5" s="56" t="s">
        <v>36</v>
      </c>
      <c r="C5" s="31" t="s">
        <v>55</v>
      </c>
      <c r="D5" s="31"/>
    </row>
    <row r="6" spans="1:4" ht="27.6" x14ac:dyDescent="0.3">
      <c r="A6" s="60"/>
      <c r="B6" s="57"/>
      <c r="C6" s="31" t="s">
        <v>56</v>
      </c>
      <c r="D6" s="31"/>
    </row>
    <row r="7" spans="1:4" x14ac:dyDescent="0.3">
      <c r="A7" s="60"/>
      <c r="B7" s="57"/>
      <c r="C7" s="31" t="s">
        <v>57</v>
      </c>
      <c r="D7" s="31"/>
    </row>
    <row r="8" spans="1:4" x14ac:dyDescent="0.3">
      <c r="A8" s="61"/>
      <c r="B8" s="58"/>
      <c r="C8" s="31" t="s">
        <v>58</v>
      </c>
      <c r="D8" s="31"/>
    </row>
  </sheetData>
  <mergeCells count="3">
    <mergeCell ref="B2:B4"/>
    <mergeCell ref="B5:B8"/>
    <mergeCell ref="A2:A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4" ma:contentTypeDescription="Create a new document." ma:contentTypeScope="" ma:versionID="580a171cd10c354d127ddd4ccb42a406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7de6e2cc3eb0ac4db5100074650e727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3CF424D-18DD-4F3C-8DF0-D7323D7E14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2BB9FF-0339-46DC-87DE-2BFAA3E6C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8C119B-EB0E-4D61-A87A-4654487A5FFB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Enablement</vt:lpstr>
      <vt:lpstr>Overall Score</vt:lpstr>
      <vt:lpstr>Practice Check</vt:lpstr>
      <vt:lpstr>Final Check</vt:lpstr>
      <vt:lpstr>Evaluation Criteria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2019-06-06T12:16:35Z</dcterms:created>
  <dcterms:modified xsi:type="dcterms:W3CDTF">2019-08-09T11:20:19Z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632b3080-d09b-4e1c-987e-ffffdee84cd1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2378300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