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vindra1\Desktop\Evaluation and share path\"/>
    </mc:Choice>
  </mc:AlternateContent>
  <bookViews>
    <workbookView xWindow="0" yWindow="0" windowWidth="20496" windowHeight="8916" tabRatio="591" activeTab="4"/>
  </bookViews>
  <sheets>
    <sheet name="Summary" sheetId="4" r:id="rId1"/>
    <sheet name="Overall Score" sheetId="8" r:id="rId2"/>
    <sheet name="Enablement" sheetId="5" r:id="rId3"/>
    <sheet name="Practice Check" sheetId="6" r:id="rId4"/>
    <sheet name="Final Check" sheetId="2" r:id="rId5"/>
    <sheet name="Evaluation Criteria" sheetId="7"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8" l="1"/>
  <c r="L6" i="2" l="1"/>
  <c r="L7" i="2"/>
  <c r="L8" i="2"/>
  <c r="L9" i="2"/>
  <c r="L10" i="2"/>
  <c r="L11" i="2"/>
  <c r="L12" i="2"/>
  <c r="L13" i="2"/>
  <c r="L14" i="2"/>
  <c r="L15" i="2"/>
  <c r="L16" i="2"/>
  <c r="L17" i="2"/>
  <c r="L18" i="2"/>
  <c r="L19" i="2"/>
  <c r="L20" i="2"/>
  <c r="L21" i="2"/>
  <c r="L22" i="2"/>
  <c r="L23" i="2"/>
  <c r="L24" i="2"/>
  <c r="L25" i="2"/>
  <c r="L26" i="2"/>
  <c r="L27" i="2"/>
  <c r="F27" i="8" s="1"/>
  <c r="L28" i="2"/>
  <c r="L29" i="2"/>
  <c r="F29" i="8" s="1"/>
  <c r="L30" i="2"/>
  <c r="L31" i="2"/>
  <c r="L32" i="2"/>
  <c r="L33" i="2"/>
  <c r="L34" i="2"/>
  <c r="I33" i="5"/>
  <c r="U33" i="5" s="1"/>
  <c r="J33" i="5"/>
  <c r="V33" i="5" s="1"/>
  <c r="M33" i="5"/>
  <c r="N33" i="5"/>
  <c r="S33" i="5"/>
  <c r="T33" i="5"/>
  <c r="I34" i="5"/>
  <c r="U34" i="5" s="1"/>
  <c r="J34" i="5"/>
  <c r="V34" i="5" s="1"/>
  <c r="M34" i="5"/>
  <c r="N34" i="5"/>
  <c r="S34" i="5"/>
  <c r="T34" i="5"/>
  <c r="F26" i="8"/>
  <c r="F28" i="8"/>
  <c r="E30" i="8"/>
  <c r="F30" i="8"/>
  <c r="L6" i="6" l="1"/>
  <c r="L7" i="6"/>
  <c r="L8" i="6"/>
  <c r="L9" i="6"/>
  <c r="L10" i="6"/>
  <c r="L11" i="6"/>
  <c r="L12" i="6"/>
  <c r="L13" i="6"/>
  <c r="L14" i="6"/>
  <c r="L15" i="6"/>
  <c r="L16" i="6"/>
  <c r="L17" i="6"/>
  <c r="L18" i="6"/>
  <c r="L19" i="6"/>
  <c r="L20" i="6"/>
  <c r="L21" i="6"/>
  <c r="L22" i="6"/>
  <c r="L23" i="6"/>
  <c r="L24" i="6"/>
  <c r="L25" i="6"/>
  <c r="L26" i="6"/>
  <c r="E26" i="8" s="1"/>
  <c r="L27" i="6"/>
  <c r="E27" i="8" s="1"/>
  <c r="L28" i="6"/>
  <c r="E28" i="8" s="1"/>
  <c r="L29" i="6"/>
  <c r="E29" i="8" s="1"/>
  <c r="L30" i="6"/>
  <c r="L31" i="6"/>
  <c r="L32" i="6"/>
  <c r="L33" i="6"/>
  <c r="L34" i="6"/>
  <c r="L35" i="6"/>
  <c r="S25" i="5" l="1"/>
  <c r="T25" i="5"/>
  <c r="S26" i="5"/>
  <c r="T26" i="5"/>
  <c r="S27" i="5"/>
  <c r="T27" i="5"/>
  <c r="S28" i="5"/>
  <c r="T28" i="5"/>
  <c r="S29" i="5"/>
  <c r="T29" i="5"/>
  <c r="S30" i="5"/>
  <c r="T30" i="5"/>
  <c r="S31" i="5"/>
  <c r="T31" i="5"/>
  <c r="S32" i="5"/>
  <c r="T32" i="5"/>
  <c r="M25" i="5"/>
  <c r="N25" i="5"/>
  <c r="M26" i="5"/>
  <c r="N26" i="5"/>
  <c r="M27" i="5"/>
  <c r="N27" i="5"/>
  <c r="M28" i="5"/>
  <c r="N28" i="5"/>
  <c r="M29" i="5"/>
  <c r="N29" i="5"/>
  <c r="M30" i="5"/>
  <c r="N30" i="5"/>
  <c r="M31" i="5"/>
  <c r="N31" i="5"/>
  <c r="M32" i="5"/>
  <c r="N32"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M24" i="5"/>
  <c r="N24" i="5"/>
  <c r="N23" i="5"/>
  <c r="N22" i="5"/>
  <c r="N21" i="5"/>
  <c r="N20" i="5"/>
  <c r="N19" i="5"/>
  <c r="N18" i="5"/>
  <c r="N17" i="5"/>
  <c r="N16" i="5"/>
  <c r="N15" i="5"/>
  <c r="N14" i="5"/>
  <c r="N13" i="5"/>
  <c r="N12" i="5"/>
  <c r="N11" i="5"/>
  <c r="N10" i="5"/>
  <c r="N9" i="5"/>
  <c r="N8" i="5"/>
  <c r="N7" i="5"/>
  <c r="N6" i="5"/>
  <c r="N5" i="5"/>
  <c r="M23" i="5"/>
  <c r="M22" i="5"/>
  <c r="M21" i="5"/>
  <c r="M20" i="5"/>
  <c r="M19" i="5"/>
  <c r="M18" i="5"/>
  <c r="M17" i="5"/>
  <c r="M16" i="5"/>
  <c r="M15" i="5"/>
  <c r="M14" i="5"/>
  <c r="M13" i="5"/>
  <c r="M12" i="5"/>
  <c r="M11" i="5"/>
  <c r="M10" i="5"/>
  <c r="M9" i="5"/>
  <c r="M8" i="5"/>
  <c r="M7" i="5"/>
  <c r="M6" i="5"/>
  <c r="M5" i="5"/>
  <c r="I28" i="5" l="1"/>
  <c r="I29" i="5"/>
  <c r="I30" i="5"/>
  <c r="I31" i="5"/>
  <c r="I32" i="5"/>
  <c r="I27" i="5"/>
  <c r="I26" i="5"/>
  <c r="I25" i="5"/>
  <c r="I24" i="5"/>
  <c r="I23" i="5"/>
  <c r="I22" i="5"/>
  <c r="I21" i="5"/>
  <c r="I20" i="5"/>
  <c r="I19" i="5"/>
  <c r="I18" i="5"/>
  <c r="I17" i="5"/>
  <c r="I16" i="5"/>
  <c r="I15" i="5"/>
  <c r="I14" i="5"/>
  <c r="I13" i="5"/>
  <c r="I12" i="5"/>
  <c r="I11" i="5"/>
  <c r="I10" i="5"/>
  <c r="I9" i="5"/>
  <c r="I8" i="5"/>
  <c r="I7" i="5"/>
  <c r="I6" i="5"/>
  <c r="I5" i="5"/>
  <c r="T4" i="5"/>
  <c r="N4" i="5"/>
  <c r="J6" i="5"/>
  <c r="V6" i="5" s="1"/>
  <c r="J7" i="5"/>
  <c r="V7" i="5" s="1"/>
  <c r="J8" i="5"/>
  <c r="V8" i="5" s="1"/>
  <c r="J9" i="5"/>
  <c r="V9" i="5" s="1"/>
  <c r="J10" i="5"/>
  <c r="V10" i="5" s="1"/>
  <c r="J11" i="5"/>
  <c r="V11" i="5" s="1"/>
  <c r="J12" i="5"/>
  <c r="V12" i="5" s="1"/>
  <c r="J13" i="5"/>
  <c r="V13" i="5" s="1"/>
  <c r="J14" i="5"/>
  <c r="V14" i="5" s="1"/>
  <c r="J15" i="5"/>
  <c r="V15" i="5" s="1"/>
  <c r="J16" i="5"/>
  <c r="V16" i="5" s="1"/>
  <c r="J17" i="5"/>
  <c r="V17" i="5" s="1"/>
  <c r="J18" i="5"/>
  <c r="V18" i="5" s="1"/>
  <c r="J19" i="5"/>
  <c r="V19" i="5" s="1"/>
  <c r="J20" i="5"/>
  <c r="V20" i="5" s="1"/>
  <c r="J21" i="5"/>
  <c r="V21" i="5" s="1"/>
  <c r="J22" i="5"/>
  <c r="V22" i="5" s="1"/>
  <c r="J23" i="5"/>
  <c r="V23" i="5" s="1"/>
  <c r="J24" i="5"/>
  <c r="V24" i="5" s="1"/>
  <c r="J25" i="5"/>
  <c r="V25" i="5" s="1"/>
  <c r="J26" i="5"/>
  <c r="V26" i="5" s="1"/>
  <c r="J27" i="5"/>
  <c r="V27" i="5" s="1"/>
  <c r="J28" i="5"/>
  <c r="V28" i="5" s="1"/>
  <c r="J29" i="5"/>
  <c r="V29" i="5" s="1"/>
  <c r="J30" i="5"/>
  <c r="V30" i="5" s="1"/>
  <c r="J31" i="5"/>
  <c r="V31" i="5" s="1"/>
  <c r="J32" i="5"/>
  <c r="V32" i="5" s="1"/>
  <c r="J5" i="5"/>
  <c r="V5" i="5" s="1"/>
  <c r="J4" i="5"/>
  <c r="F25" i="8" l="1"/>
  <c r="F24" i="8"/>
  <c r="F23" i="8"/>
  <c r="F22" i="8"/>
  <c r="F21" i="8"/>
  <c r="F20" i="8"/>
  <c r="F19" i="8"/>
  <c r="F18" i="8"/>
  <c r="F17" i="8"/>
  <c r="F16" i="8"/>
  <c r="F15" i="8"/>
  <c r="F14" i="8"/>
  <c r="F13" i="8"/>
  <c r="F12" i="8"/>
  <c r="F11" i="8"/>
  <c r="F10" i="8"/>
  <c r="F9" i="8"/>
  <c r="F8" i="8"/>
  <c r="F7" i="8"/>
  <c r="F6" i="8"/>
  <c r="E25" i="8"/>
  <c r="E24" i="8"/>
  <c r="E23" i="8"/>
  <c r="E22" i="8"/>
  <c r="E21" i="8"/>
  <c r="E20" i="8"/>
  <c r="E19" i="8"/>
  <c r="E18" i="8"/>
  <c r="E17" i="8"/>
  <c r="E16" i="8"/>
  <c r="E15" i="8"/>
  <c r="E14" i="8"/>
  <c r="E13" i="8"/>
  <c r="E12" i="8"/>
  <c r="E11" i="8"/>
  <c r="E10" i="8"/>
  <c r="E9" i="8"/>
  <c r="E8" i="8"/>
  <c r="E7" i="8"/>
  <c r="E6" i="8"/>
  <c r="U32" i="5" l="1"/>
  <c r="U31" i="5"/>
  <c r="U30" i="5"/>
  <c r="U29" i="5"/>
  <c r="U28" i="5"/>
  <c r="U27" i="5"/>
  <c r="U26" i="5"/>
  <c r="U25" i="5"/>
  <c r="U24" i="5"/>
  <c r="U23" i="5"/>
  <c r="U6" i="5"/>
  <c r="U7" i="5"/>
  <c r="U8" i="5"/>
  <c r="U9" i="5"/>
  <c r="U10" i="5"/>
  <c r="U11" i="5"/>
  <c r="U12" i="5"/>
  <c r="U13" i="5"/>
  <c r="U14" i="5"/>
  <c r="U15" i="5"/>
  <c r="U16" i="5"/>
  <c r="U17" i="5"/>
  <c r="U18" i="5"/>
  <c r="U19" i="5"/>
  <c r="U20" i="5"/>
  <c r="U21" i="5"/>
  <c r="U22" i="5"/>
  <c r="U5" i="5"/>
  <c r="V4" i="5" l="1"/>
  <c r="S4" i="5"/>
  <c r="M4" i="5"/>
  <c r="I4" i="5"/>
  <c r="U4" i="5" s="1"/>
  <c r="W34" i="5" l="1"/>
  <c r="W33" i="5"/>
  <c r="W17" i="5"/>
  <c r="C17" i="8" s="1"/>
  <c r="W12" i="5"/>
  <c r="C12" i="8" s="1"/>
  <c r="W19" i="5"/>
  <c r="C19" i="8" s="1"/>
  <c r="W25" i="5"/>
  <c r="C25" i="8" s="1"/>
  <c r="W23" i="5"/>
  <c r="C23" i="8" s="1"/>
  <c r="W32" i="5"/>
  <c r="W10" i="5"/>
  <c r="C10" i="8" s="1"/>
  <c r="W9" i="5"/>
  <c r="C9" i="8" s="1"/>
  <c r="W8" i="5"/>
  <c r="C8" i="8" s="1"/>
  <c r="W15" i="5"/>
  <c r="C15" i="8" s="1"/>
  <c r="W29" i="5"/>
  <c r="C29" i="8" s="1"/>
  <c r="W31" i="5"/>
  <c r="W22" i="5"/>
  <c r="C22" i="8" s="1"/>
  <c r="W6" i="5"/>
  <c r="C6" i="8" s="1"/>
  <c r="W27" i="5"/>
  <c r="C27" i="8" s="1"/>
  <c r="W28" i="5"/>
  <c r="C28" i="8" s="1"/>
  <c r="W11" i="5"/>
  <c r="C11" i="8" s="1"/>
  <c r="W21" i="5"/>
  <c r="C21" i="8" s="1"/>
  <c r="W16" i="5"/>
  <c r="C16" i="8" s="1"/>
  <c r="W18" i="5"/>
  <c r="C18" i="8" s="1"/>
  <c r="W26" i="5"/>
  <c r="C26" i="8" s="1"/>
  <c r="W30" i="5"/>
  <c r="C30" i="8" s="1"/>
  <c r="W20" i="5"/>
  <c r="C20" i="8" s="1"/>
  <c r="W5" i="5"/>
  <c r="C5" i="8" s="1"/>
  <c r="W7" i="5"/>
  <c r="C7" i="8" s="1"/>
  <c r="W13" i="5"/>
  <c r="C13" i="8" s="1"/>
  <c r="W24" i="5"/>
  <c r="C24" i="8" s="1"/>
  <c r="W14" i="5"/>
  <c r="C14" i="8" s="1"/>
  <c r="X5" i="5"/>
  <c r="D5" i="8" s="1"/>
  <c r="X34" i="5"/>
  <c r="X33" i="5"/>
  <c r="X6" i="5"/>
  <c r="D6" i="8" s="1"/>
  <c r="X10" i="5"/>
  <c r="D10" i="8" s="1"/>
  <c r="X14" i="5"/>
  <c r="D14" i="8" s="1"/>
  <c r="X18" i="5"/>
  <c r="D18" i="8" s="1"/>
  <c r="X22" i="5"/>
  <c r="D22" i="8" s="1"/>
  <c r="X26" i="5"/>
  <c r="D26" i="8" s="1"/>
  <c r="X30" i="5"/>
  <c r="D30" i="8" s="1"/>
  <c r="G30" i="8" s="1"/>
  <c r="H30" i="8" s="1"/>
  <c r="X11" i="5"/>
  <c r="D11" i="8" s="1"/>
  <c r="X15" i="5"/>
  <c r="D15" i="8" s="1"/>
  <c r="X19" i="5"/>
  <c r="D19" i="8" s="1"/>
  <c r="X27" i="5"/>
  <c r="D27" i="8" s="1"/>
  <c r="X31" i="5"/>
  <c r="X16" i="5"/>
  <c r="D16" i="8" s="1"/>
  <c r="X24" i="5"/>
  <c r="D24" i="8" s="1"/>
  <c r="X32" i="5"/>
  <c r="X13" i="5"/>
  <c r="D13" i="8" s="1"/>
  <c r="X21" i="5"/>
  <c r="D21" i="8" s="1"/>
  <c r="X29" i="5"/>
  <c r="D29" i="8" s="1"/>
  <c r="X7" i="5"/>
  <c r="D7" i="8" s="1"/>
  <c r="X23" i="5"/>
  <c r="D23" i="8" s="1"/>
  <c r="X8" i="5"/>
  <c r="D8" i="8" s="1"/>
  <c r="X12" i="5"/>
  <c r="D12" i="8" s="1"/>
  <c r="X20" i="5"/>
  <c r="D20" i="8" s="1"/>
  <c r="X28" i="5"/>
  <c r="D28" i="8" s="1"/>
  <c r="X9" i="5"/>
  <c r="D9" i="8" s="1"/>
  <c r="G9" i="8" s="1"/>
  <c r="H9" i="8" s="1"/>
  <c r="X17" i="5"/>
  <c r="D17" i="8" s="1"/>
  <c r="G17" i="8" s="1"/>
  <c r="H17" i="8" s="1"/>
  <c r="X25" i="5"/>
  <c r="D25" i="8" s="1"/>
  <c r="L5" i="2"/>
  <c r="L5" i="6"/>
  <c r="E5" i="8" s="1"/>
  <c r="G5" i="8" l="1"/>
  <c r="H5" i="8" s="1"/>
  <c r="G28" i="8"/>
  <c r="H28" i="8" s="1"/>
  <c r="G25" i="8"/>
  <c r="H25" i="8" s="1"/>
  <c r="G27" i="8"/>
  <c r="H27" i="8" s="1"/>
  <c r="G29" i="8"/>
  <c r="H29" i="8" s="1"/>
  <c r="G24" i="8"/>
  <c r="H24" i="8" s="1"/>
  <c r="G19" i="8"/>
  <c r="H19" i="8" s="1"/>
  <c r="G10" i="8"/>
  <c r="H10" i="8" s="1"/>
  <c r="G20" i="8"/>
  <c r="H20" i="8" s="1"/>
  <c r="G8" i="8"/>
  <c r="H8" i="8" s="1"/>
  <c r="G16" i="8"/>
  <c r="H16" i="8" s="1"/>
  <c r="G22" i="8"/>
  <c r="H22" i="8" s="1"/>
  <c r="G23" i="8"/>
  <c r="H23" i="8" s="1"/>
  <c r="G12" i="8"/>
  <c r="H12" i="8" s="1"/>
  <c r="G21" i="8"/>
  <c r="H21" i="8" s="1"/>
  <c r="G6" i="8"/>
  <c r="H6" i="8" s="1"/>
  <c r="G15" i="8"/>
  <c r="H15" i="8" s="1"/>
  <c r="G13" i="8"/>
  <c r="H13" i="8" s="1"/>
  <c r="G7" i="8"/>
  <c r="H7" i="8" s="1"/>
  <c r="G14" i="8"/>
  <c r="H14" i="8" s="1"/>
  <c r="G11" i="8"/>
  <c r="H11" i="8" s="1"/>
  <c r="G18" i="8"/>
  <c r="H18" i="8" s="1"/>
  <c r="G26" i="8"/>
  <c r="H26" i="8" s="1"/>
</calcChain>
</file>

<file path=xl/sharedStrings.xml><?xml version="1.0" encoding="utf-8"?>
<sst xmlns="http://schemas.openxmlformats.org/spreadsheetml/2006/main" count="749" uniqueCount="148">
  <si>
    <t>Module</t>
  </si>
  <si>
    <t>GenC - Web UI</t>
  </si>
  <si>
    <t>Course</t>
  </si>
  <si>
    <t>Java Web Developer</t>
  </si>
  <si>
    <t>Cohort</t>
  </si>
  <si>
    <t>Code</t>
  </si>
  <si>
    <t>Location</t>
  </si>
  <si>
    <t>Begin Date</t>
  </si>
  <si>
    <t>Coach ID</t>
  </si>
  <si>
    <t>Coach Name</t>
  </si>
  <si>
    <t>Facilitator Name</t>
  </si>
  <si>
    <t>Associate ID</t>
  </si>
  <si>
    <t>Associate Name</t>
  </si>
  <si>
    <t>Enablement</t>
  </si>
  <si>
    <t>Practice Check</t>
  </si>
  <si>
    <t>Final Check</t>
  </si>
  <si>
    <t>Feedback</t>
  </si>
  <si>
    <t>Hands-On</t>
  </si>
  <si>
    <t>Quiz</t>
  </si>
  <si>
    <t>HTML</t>
  </si>
  <si>
    <t>CSS</t>
  </si>
  <si>
    <t>JavaScript</t>
  </si>
  <si>
    <t>Module Total</t>
  </si>
  <si>
    <t>HTML - Intro., Structure, Section, Header, Footer</t>
  </si>
  <si>
    <t>HTML - Image, Anchor, Table, Block and Inline Elements</t>
  </si>
  <si>
    <t>HTML - Forms</t>
  </si>
  <si>
    <t>Total</t>
  </si>
  <si>
    <t>CSS - Basics</t>
  </si>
  <si>
    <t>JavaScript - Intro., functions, DOM</t>
  </si>
  <si>
    <t>JavaScript - Variables, Operators, Form</t>
  </si>
  <si>
    <t>truYum</t>
  </si>
  <si>
    <t>Associate</t>
  </si>
  <si>
    <t>View Menu Item List</t>
  </si>
  <si>
    <t>Edit Menu Item</t>
  </si>
  <si>
    <t>Add to Cart</t>
  </si>
  <si>
    <t>View Cart</t>
  </si>
  <si>
    <t>Remove item from Cart</t>
  </si>
  <si>
    <t>Functional Completion</t>
  </si>
  <si>
    <t>Standards &amp; Best Practices</t>
  </si>
  <si>
    <t>Weightage</t>
  </si>
  <si>
    <t>Movie Cruiser</t>
  </si>
  <si>
    <t>View Movie List</t>
  </si>
  <si>
    <t>Edit Movie</t>
  </si>
  <si>
    <t>Add to Favorites</t>
  </si>
  <si>
    <t>View Favorites</t>
  </si>
  <si>
    <t>Remove Favorite</t>
  </si>
  <si>
    <t>Evaluation Area</t>
  </si>
  <si>
    <t>Criteria</t>
  </si>
  <si>
    <t>Score</t>
  </si>
  <si>
    <t>Detailed Description</t>
  </si>
  <si>
    <t>Web Interface</t>
  </si>
  <si>
    <t>All pages are incorporated</t>
  </si>
  <si>
    <t>All the screens as per the use cases in the case study is implemented</t>
  </si>
  <si>
    <t>All links are performing with no errors in browser</t>
  </si>
  <si>
    <t>After opening the initial page all the links specifed in each screen should work as expected</t>
  </si>
  <si>
    <t>Correct Sample Data</t>
  </si>
  <si>
    <t>Sample data provided in the screen layout should be included as it is</t>
  </si>
  <si>
    <t>Correct page titles</t>
  </si>
  <si>
    <t>Page titles are included as specified in the layout</t>
  </si>
  <si>
    <t>Uniform application of styles across pages</t>
  </si>
  <si>
    <t>Heading, logo, navigation links, form elements should look uniform across screens</t>
  </si>
  <si>
    <t>Correct fields in each screen</t>
  </si>
  <si>
    <t>This is to ensure that all fields needed for the screen is implemented</t>
  </si>
  <si>
    <t>HTML Standards</t>
  </si>
  <si>
    <t>Definition of DOCTYPE on top of each HTML file</t>
  </si>
  <si>
    <t>&lt;!DOCTYPE html&gt;</t>
  </si>
  <si>
    <t>Non defintion of style attribute</t>
  </si>
  <si>
    <t>Inline styles affects style reusability, hence should be avoided. Style definition should in external CSS file.</t>
  </si>
  <si>
    <t>Labels maps to respective elements</t>
  </si>
  <si>
    <t>Form fields must always include a &lt;label&gt; element with a "for" attribute matching the "id".</t>
  </si>
  <si>
    <t>Name attribute correctly defined for each form element</t>
  </si>
  <si>
    <t>This helps to identify form elements in JavaScript</t>
  </si>
  <si>
    <t>Style defined as external CSS using link tag</t>
  </si>
  <si>
    <t>It is important to define the styles in external CSS file to improve style reusability</t>
  </si>
  <si>
    <t>CSS Standards</t>
  </si>
  <si>
    <t>Reuse styles for logo, page title, table and form fields</t>
  </si>
  <si>
    <t>Styles applicable across screen should be defined in a common CSS file and reused</t>
  </si>
  <si>
    <t>Correct CSS file naming</t>
  </si>
  <si>
    <t>The naming of CSS file matches with the names provided in the specification</t>
  </si>
  <si>
    <t>CSS class naming convention adhered</t>
  </si>
  <si>
    <t>Style definition names should be in lower case with words separated by hyphen.
Example: page-title</t>
  </si>
  <si>
    <t>Correct application of code indentation</t>
  </si>
  <si>
    <r>
      <t xml:space="preserve">Refer example below:
</t>
    </r>
    <r>
      <rPr>
        <sz val="11"/>
        <color theme="1"/>
        <rFont val="Consolas"/>
        <family val="3"/>
      </rPr>
      <t>.page-title {
    margin: 20px;
}</t>
    </r>
  </si>
  <si>
    <t>Appropriate names specified for class name</t>
  </si>
  <si>
    <t>Is the class name specified relevant to where it will be applied? For example, if we want to apply  certain font, style and boldness to application logo, the class should named "logo" and not as "ekart" or "header".</t>
  </si>
  <si>
    <t>JavaScript Standards</t>
  </si>
  <si>
    <t>Correct variable and function naming</t>
  </si>
  <si>
    <t>Check if camel case naming is applied for variable names and functions</t>
  </si>
  <si>
    <t>Check if appropriate indentation is applied for JavaScript code</t>
  </si>
  <si>
    <t>Correct JavaScript file naming</t>
  </si>
  <si>
    <t>Check if the .js file is named correctly as per the specification</t>
  </si>
  <si>
    <t>yes</t>
  </si>
  <si>
    <t>no</t>
  </si>
  <si>
    <t>Yes</t>
  </si>
  <si>
    <t>Module Total %</t>
  </si>
  <si>
    <t>Hands-On - # of hands on completed</t>
  </si>
  <si>
    <t>Quiz  - Final Score of quiz</t>
  </si>
  <si>
    <t>Status</t>
  </si>
  <si>
    <t>799487</t>
  </si>
  <si>
    <t xml:space="preserve"> Bharath Kudumula</t>
  </si>
  <si>
    <t>799491</t>
  </si>
  <si>
    <t>Hemanth  Nallanchakravarthula</t>
  </si>
  <si>
    <t>799488</t>
  </si>
  <si>
    <t>Kowsik  Narravula</t>
  </si>
  <si>
    <t>799467</t>
  </si>
  <si>
    <t>Sai Nikhil Muvvala</t>
  </si>
  <si>
    <t>799466</t>
  </si>
  <si>
    <t>Syamanth  Mocherla</t>
  </si>
  <si>
    <t>799460</t>
  </si>
  <si>
    <t>Laurence Finny Bob Gathala</t>
  </si>
  <si>
    <t>799486</t>
  </si>
  <si>
    <t>Thribhuvana Deepak Adari</t>
  </si>
  <si>
    <t>799355</t>
  </si>
  <si>
    <t>Ishita  Agnihotri</t>
  </si>
  <si>
    <t>799428</t>
  </si>
  <si>
    <t>Kavipriya  Ilango</t>
  </si>
  <si>
    <t>799443</t>
  </si>
  <si>
    <t>Arun  P M</t>
  </si>
  <si>
    <t>799439</t>
  </si>
  <si>
    <t>Dhana Prabha  Venkatesan</t>
  </si>
  <si>
    <t>799440</t>
  </si>
  <si>
    <t>Kavitha  Raman</t>
  </si>
  <si>
    <t>799474</t>
  </si>
  <si>
    <t>Roshel  Infan</t>
  </si>
  <si>
    <t>799471</t>
  </si>
  <si>
    <t>Sri Naga Mahalakshmi Sowmya  Maturi</t>
  </si>
  <si>
    <t>799470</t>
  </si>
  <si>
    <t>Paleti Surya Teja</t>
  </si>
  <si>
    <t>799469</t>
  </si>
  <si>
    <t>Hashwanth  Alla</t>
  </si>
  <si>
    <t>799468</t>
  </si>
  <si>
    <t>Viswa Teja  Challa</t>
  </si>
  <si>
    <t>799457</t>
  </si>
  <si>
    <t>Divya Yamparala</t>
  </si>
  <si>
    <t>799495</t>
  </si>
  <si>
    <t>abhishek  sikarwar</t>
  </si>
  <si>
    <t>799431</t>
  </si>
  <si>
    <t>PABBISETTY  ABHISHEK</t>
  </si>
  <si>
    <t>799357</t>
  </si>
  <si>
    <t>Sankalp Kishor Khawade</t>
  </si>
  <si>
    <t>799416</t>
  </si>
  <si>
    <t>SHIVANGI  GULATI</t>
  </si>
  <si>
    <t>799432</t>
  </si>
  <si>
    <t>Vidhya Sree  C</t>
  </si>
  <si>
    <t>799463</t>
  </si>
  <si>
    <t>Sumanta  Ghosh</t>
  </si>
  <si>
    <t>799444</t>
  </si>
  <si>
    <t>Nitish Kumar Reddy Vintha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</si>
</sst>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sz val="11"/>
      <color theme="1"/>
      <name val="Consolas"/>
      <family val="3"/>
    </font>
    <font>
      <b/>
      <sz val="11"/>
      <color theme="0" tint="-4.9989318521683403E-2"/>
      <name val="Calibri"/>
      <family val="2"/>
      <scheme val="minor"/>
    </font>
    <font>
      <sz val="9"/>
      <color indexed="8"/>
      <name val="Times New Roman"/>
      <family val="1"/>
    </font>
    <font>
      <b/>
      <sz val="11"/>
      <color rgb="FF000000"/>
      <name val="Calibri"/>
      <family val="2"/>
    </font>
    <font>
      <sz val="10"/>
      <name val="Arial"/>
    </font>
  </fonts>
  <fills count="7">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indexed="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8"/>
      </bottom>
      <diagonal/>
    </border>
    <border>
      <left style="thin">
        <color indexed="8"/>
      </left>
      <right style="thin">
        <color indexed="8"/>
      </right>
      <top/>
      <bottom style="thin">
        <color indexed="8"/>
      </bottom>
      <diagonal/>
    </border>
  </borders>
  <cellStyleXfs count="3">
    <xf numFmtId="0" fontId="0" fillId="0" borderId="0"/>
    <xf numFmtId="9" fontId="2" fillId="0" borderId="0" applyFont="0" applyFill="0" applyBorder="0" applyAlignment="0" applyProtection="0"/>
    <xf numFmtId="0" fontId="8" fillId="0" borderId="0"/>
  </cellStyleXfs>
  <cellXfs count="74">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vertical="top" wrapText="1"/>
    </xf>
    <xf numFmtId="9" fontId="1" fillId="0" borderId="1" xfId="0" applyNumberFormat="1" applyFont="1" applyBorder="1" applyAlignment="1">
      <alignment horizontal="center" vertical="top" wrapText="1"/>
    </xf>
    <xf numFmtId="9" fontId="0" fillId="0" borderId="1" xfId="1" applyFont="1" applyBorder="1" applyAlignment="1">
      <alignment horizontal="center"/>
    </xf>
    <xf numFmtId="0" fontId="1" fillId="0" borderId="0" xfId="0" applyFont="1"/>
    <xf numFmtId="0" fontId="0" fillId="0" borderId="0" xfId="0" applyAlignment="1">
      <alignment horizontal="center"/>
    </xf>
    <xf numFmtId="0" fontId="1" fillId="0" borderId="1" xfId="0" applyFont="1" applyBorder="1" applyAlignment="1">
      <alignment vertical="center"/>
    </xf>
    <xf numFmtId="0" fontId="1" fillId="0" borderId="1" xfId="0" applyFont="1" applyBorder="1" applyAlignment="1">
      <alignment vertical="center" wrapText="1"/>
    </xf>
    <xf numFmtId="0" fontId="0" fillId="3" borderId="1" xfId="0" applyFill="1" applyBorder="1" applyAlignment="1">
      <alignment vertical="center" wrapText="1"/>
    </xf>
    <xf numFmtId="0" fontId="1" fillId="3" borderId="1" xfId="0" applyFont="1" applyFill="1" applyBorder="1" applyAlignment="1">
      <alignment vertical="center" wrapText="1"/>
    </xf>
    <xf numFmtId="0" fontId="0" fillId="4" borderId="1" xfId="0" applyFill="1" applyBorder="1" applyAlignment="1">
      <alignment vertical="center" wrapText="1"/>
    </xf>
    <xf numFmtId="0" fontId="1" fillId="4" borderId="1"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3" fillId="0" borderId="0" xfId="0" applyFont="1"/>
    <xf numFmtId="0" fontId="1" fillId="0" borderId="1" xfId="0" applyFont="1" applyBorder="1"/>
    <xf numFmtId="0" fontId="0" fillId="0" borderId="1" xfId="0" applyBorder="1" applyAlignment="1">
      <alignment wrapText="1"/>
    </xf>
    <xf numFmtId="0" fontId="0" fillId="3" borderId="1" xfId="0" applyFill="1" applyBorder="1"/>
    <xf numFmtId="0" fontId="1" fillId="0" borderId="1" xfId="0" applyFont="1" applyBorder="1" applyAlignment="1">
      <alignment horizontal="center" vertical="center"/>
    </xf>
    <xf numFmtId="0" fontId="1" fillId="2"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wrapText="1"/>
    </xf>
    <xf numFmtId="0" fontId="1" fillId="2" borderId="1" xfId="0" applyFont="1" applyFill="1" applyBorder="1" applyAlignment="1">
      <alignment horizontal="center" vertical="top" wrapText="1"/>
    </xf>
    <xf numFmtId="0" fontId="1" fillId="4" borderId="1" xfId="0" applyFont="1" applyFill="1" applyBorder="1" applyAlignment="1">
      <alignment horizontal="center" wrapText="1"/>
    </xf>
    <xf numFmtId="0" fontId="1" fillId="4" borderId="1" xfId="1" applyNumberFormat="1" applyFont="1" applyFill="1" applyBorder="1" applyAlignment="1">
      <alignment horizontal="center" wrapText="1"/>
    </xf>
    <xf numFmtId="0" fontId="1" fillId="2" borderId="1" xfId="0" applyFont="1" applyFill="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1" fontId="1" fillId="0" borderId="1" xfId="1" applyNumberFormat="1" applyFont="1" applyBorder="1" applyAlignment="1">
      <alignment horizontal="center" vertical="top" wrapText="1"/>
    </xf>
    <xf numFmtId="0" fontId="1" fillId="0" borderId="0" xfId="0" applyFont="1" applyFill="1" applyBorder="1" applyAlignment="1">
      <alignment vertical="top" wrapText="1"/>
    </xf>
    <xf numFmtId="1" fontId="1" fillId="0" borderId="8" xfId="1" applyNumberFormat="1" applyFont="1" applyFill="1" applyBorder="1" applyAlignment="1">
      <alignment horizontal="center" vertical="top" wrapText="1"/>
    </xf>
    <xf numFmtId="9" fontId="1" fillId="0" borderId="8" xfId="1" applyFont="1" applyFill="1" applyBorder="1" applyAlignment="1">
      <alignment horizontal="center" vertical="top" wrapText="1"/>
    </xf>
    <xf numFmtId="9" fontId="1" fillId="0" borderId="1" xfId="0" applyNumberFormat="1" applyFont="1" applyBorder="1" applyAlignment="1">
      <alignment vertical="center"/>
    </xf>
    <xf numFmtId="0" fontId="6" fillId="6" borderId="9" xfId="0" applyFont="1" applyFill="1" applyBorder="1" applyAlignment="1" applyProtection="1">
      <alignment horizontal="center" vertical="center" wrapText="1"/>
    </xf>
    <xf numFmtId="0" fontId="6" fillId="6" borderId="10" xfId="0" applyFont="1" applyFill="1" applyBorder="1" applyAlignment="1" applyProtection="1">
      <alignment horizontal="center" vertical="center" wrapText="1"/>
    </xf>
    <xf numFmtId="0" fontId="1" fillId="4" borderId="1" xfId="0" applyFont="1" applyFill="1" applyBorder="1" applyAlignment="1">
      <alignment horizontal="center" vertical="center"/>
    </xf>
    <xf numFmtId="0" fontId="0" fillId="2" borderId="1" xfId="0" applyFill="1" applyBorder="1" applyAlignment="1">
      <alignment wrapText="1"/>
    </xf>
    <xf numFmtId="9" fontId="1" fillId="2" borderId="1" xfId="1" applyFont="1" applyFill="1" applyBorder="1" applyAlignment="1">
      <alignment wrapText="1"/>
    </xf>
    <xf numFmtId="0" fontId="6" fillId="6" borderId="12" xfId="0" applyFont="1" applyFill="1" applyBorder="1" applyAlignment="1" applyProtection="1">
      <alignment horizontal="center" vertical="center" wrapText="1"/>
    </xf>
    <xf numFmtId="0" fontId="0" fillId="0" borderId="3" xfId="0" applyBorder="1" applyAlignment="1">
      <alignment horizontal="center" wrapText="1"/>
    </xf>
    <xf numFmtId="0" fontId="8" fillId="0" borderId="1" xfId="2" applyBorder="1"/>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1" fillId="4" borderId="11" xfId="0" applyFont="1" applyFill="1" applyBorder="1" applyAlignment="1">
      <alignment horizontal="center" vertical="center"/>
    </xf>
    <xf numFmtId="9" fontId="7" fillId="4" borderId="2" xfId="0" applyNumberFormat="1" applyFont="1" applyFill="1" applyBorder="1" applyAlignment="1">
      <alignment horizontal="center" vertical="center"/>
    </xf>
    <xf numFmtId="9" fontId="7" fillId="4" borderId="3" xfId="0" applyNumberFormat="1" applyFont="1" applyFill="1" applyBorder="1" applyAlignment="1">
      <alignment horizontal="center" vertical="center"/>
    </xf>
    <xf numFmtId="0" fontId="1" fillId="2" borderId="1"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4" borderId="1" xfId="0" applyFont="1" applyFill="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4" borderId="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1" fillId="0" borderId="6"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vertical="top"/>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5" borderId="1" xfId="0" applyFont="1" applyFill="1" applyBorder="1" applyAlignment="1">
      <alignment horizontal="center" vertical="center"/>
    </xf>
  </cellXfs>
  <cellStyles count="3">
    <cellStyle name="Normal" xfId="0" builtinId="0"/>
    <cellStyle name="Normal 2" xfId="2"/>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workbookViewId="0">
      <selection activeCell="D18" sqref="D18"/>
    </sheetView>
  </sheetViews>
  <sheetFormatPr defaultRowHeight="14.4" x14ac:dyDescent="0.3"/>
  <cols>
    <col min="1" max="1" width="15.6640625" bestFit="1" customWidth="1"/>
    <col min="2" max="2" width="19.33203125" bestFit="1" customWidth="1"/>
    <col min="3" max="3" width="11" bestFit="1" customWidth="1"/>
  </cols>
  <sheetData>
    <row r="1" spans="1:2" x14ac:dyDescent="0.3">
      <c r="A1" s="6" t="s">
        <v>0</v>
      </c>
      <c r="B1" t="s">
        <v>1</v>
      </c>
    </row>
    <row r="2" spans="1:2" x14ac:dyDescent="0.3">
      <c r="A2" s="6" t="s">
        <v>2</v>
      </c>
      <c r="B2" t="s">
        <v>3</v>
      </c>
    </row>
    <row r="3" spans="1:2" x14ac:dyDescent="0.3">
      <c r="A3" s="6"/>
    </row>
    <row r="4" spans="1:2" x14ac:dyDescent="0.3">
      <c r="A4" s="17" t="s">
        <v>4</v>
      </c>
    </row>
    <row r="5" spans="1:2" x14ac:dyDescent="0.3">
      <c r="A5" s="6" t="s">
        <v>5</v>
      </c>
    </row>
    <row r="6" spans="1:2" x14ac:dyDescent="0.3">
      <c r="A6" s="6" t="s">
        <v>6</v>
      </c>
    </row>
    <row r="7" spans="1:2" x14ac:dyDescent="0.3">
      <c r="A7" s="6" t="s">
        <v>7</v>
      </c>
    </row>
    <row r="8" spans="1:2" x14ac:dyDescent="0.3">
      <c r="A8" s="6"/>
    </row>
    <row r="9" spans="1:2" x14ac:dyDescent="0.3">
      <c r="A9" s="6" t="s">
        <v>8</v>
      </c>
    </row>
    <row r="10" spans="1:2" x14ac:dyDescent="0.3">
      <c r="A10" s="6" t="s">
        <v>9</v>
      </c>
    </row>
    <row r="12" spans="1:2" x14ac:dyDescent="0.3">
      <c r="A12" s="6" t="s">
        <v>10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10" sqref="C10"/>
    </sheetView>
  </sheetViews>
  <sheetFormatPr defaultRowHeight="14.4" x14ac:dyDescent="0.3"/>
  <cols>
    <col min="1" max="2" width="17" customWidth="1"/>
    <col min="3" max="8" width="17.88671875" customWidth="1"/>
    <col min="9" max="9" width="36.5546875" customWidth="1"/>
  </cols>
  <sheetData>
    <row r="1" spans="1:9" x14ac:dyDescent="0.3">
      <c r="A1" s="45" t="s">
        <v>11</v>
      </c>
      <c r="B1" s="45" t="s">
        <v>12</v>
      </c>
      <c r="C1" s="48" t="s">
        <v>13</v>
      </c>
      <c r="D1" s="48"/>
      <c r="E1" s="49" t="s">
        <v>14</v>
      </c>
      <c r="F1" s="49" t="s">
        <v>15</v>
      </c>
      <c r="G1" s="45" t="s">
        <v>26</v>
      </c>
      <c r="H1" s="45" t="s">
        <v>97</v>
      </c>
      <c r="I1" s="45" t="s">
        <v>16</v>
      </c>
    </row>
    <row r="2" spans="1:9" s="7" customFormat="1" x14ac:dyDescent="0.3">
      <c r="A2" s="46"/>
      <c r="B2" s="46"/>
      <c r="C2" s="39" t="s">
        <v>17</v>
      </c>
      <c r="D2" s="39" t="s">
        <v>18</v>
      </c>
      <c r="E2" s="49"/>
      <c r="F2" s="49"/>
      <c r="G2" s="46"/>
      <c r="H2" s="46"/>
      <c r="I2" s="46"/>
    </row>
    <row r="3" spans="1:9" s="7" customFormat="1" x14ac:dyDescent="0.3">
      <c r="A3" s="46"/>
      <c r="B3" s="46"/>
      <c r="C3" s="51">
        <v>0.15</v>
      </c>
      <c r="D3" s="51">
        <v>0.15</v>
      </c>
      <c r="E3" s="51">
        <v>0.2</v>
      </c>
      <c r="F3" s="51">
        <v>0.5</v>
      </c>
      <c r="G3" s="46"/>
      <c r="H3" s="46"/>
      <c r="I3" s="46"/>
    </row>
    <row r="4" spans="1:9" s="7" customFormat="1" x14ac:dyDescent="0.3">
      <c r="A4" s="50"/>
      <c r="B4" s="47"/>
      <c r="C4" s="52"/>
      <c r="D4" s="52"/>
      <c r="E4" s="52"/>
      <c r="F4" s="52"/>
      <c r="G4" s="47"/>
      <c r="H4" s="47"/>
      <c r="I4" s="47"/>
    </row>
    <row r="5" spans="1:9" x14ac:dyDescent="0.3">
      <c r="A5" s="37"/>
      <c r="B5" s="8"/>
      <c r="C5" s="36">
        <f>Enablement!W5</f>
        <v>1</v>
      </c>
      <c r="D5" s="36">
        <f>Enablement!X5</f>
        <v>13.166666666666666</v>
      </c>
      <c r="E5" s="36">
        <f>'Practice Check'!L5</f>
        <v>0.9</v>
      </c>
      <c r="F5" s="36">
        <f>'Final Check'!L5</f>
        <v>1</v>
      </c>
      <c r="G5" s="36">
        <f>C5*C$3+D5*D$3+E5*E$3+F5*F$3</f>
        <v>2.8050000000000002</v>
      </c>
      <c r="H5" s="36" t="str">
        <f>IF(G5&lt;70,"Not Completed","Completed")</f>
        <v>Not Completed</v>
      </c>
      <c r="I5" s="8"/>
    </row>
    <row r="6" spans="1:9" x14ac:dyDescent="0.3">
      <c r="A6" s="37"/>
      <c r="B6" s="8"/>
      <c r="C6" s="36">
        <f>Enablement!W6</f>
        <v>1</v>
      </c>
      <c r="D6" s="36">
        <f>Enablement!X6</f>
        <v>13.333333333333334</v>
      </c>
      <c r="E6" s="36">
        <f>'Practice Check'!L6</f>
        <v>0.9</v>
      </c>
      <c r="F6" s="36">
        <f>'Final Check'!L6</f>
        <v>1</v>
      </c>
      <c r="G6" s="36">
        <f>C6*C$3+D6*D$3+E6*E$3+F6*F$3</f>
        <v>2.83</v>
      </c>
      <c r="H6" s="36" t="str">
        <f t="shared" ref="H6:H30" si="0">IF(G6&lt;70,"Not Completed","Completed")</f>
        <v>Not Completed</v>
      </c>
      <c r="I6" s="8"/>
    </row>
    <row r="7" spans="1:9" x14ac:dyDescent="0.3">
      <c r="A7" s="37"/>
      <c r="B7" s="8"/>
      <c r="C7" s="36">
        <f>Enablement!W7</f>
        <v>1</v>
      </c>
      <c r="D7" s="36">
        <f>Enablement!X7</f>
        <v>13.5</v>
      </c>
      <c r="E7" s="36">
        <f>'Practice Check'!L7</f>
        <v>0.9</v>
      </c>
      <c r="F7" s="36">
        <f>'Final Check'!L7</f>
        <v>1</v>
      </c>
      <c r="G7" s="36">
        <f t="shared" ref="G7:G25" si="1">C7*C$3+D7*D$3+E7*E$3+F7*F$3</f>
        <v>2.855</v>
      </c>
      <c r="H7" s="36" t="str">
        <f t="shared" si="0"/>
        <v>Not Completed</v>
      </c>
      <c r="I7" s="8"/>
    </row>
    <row r="8" spans="1:9" x14ac:dyDescent="0.3">
      <c r="A8" s="37"/>
      <c r="B8" s="8"/>
      <c r="C8" s="36">
        <f>Enablement!W8</f>
        <v>1</v>
      </c>
      <c r="D8" s="36">
        <f>Enablement!X8</f>
        <v>13.166666666666666</v>
      </c>
      <c r="E8" s="36">
        <f>'Practice Check'!L8</f>
        <v>0.9</v>
      </c>
      <c r="F8" s="36">
        <f>'Final Check'!L8</f>
        <v>1</v>
      </c>
      <c r="G8" s="36">
        <f t="shared" si="1"/>
        <v>2.8050000000000002</v>
      </c>
      <c r="H8" s="36" t="str">
        <f t="shared" si="0"/>
        <v>Not Completed</v>
      </c>
      <c r="I8" s="8"/>
    </row>
    <row r="9" spans="1:9" x14ac:dyDescent="0.3">
      <c r="A9" s="37"/>
      <c r="B9" s="8"/>
      <c r="C9" s="36">
        <f>Enablement!W9</f>
        <v>1</v>
      </c>
      <c r="D9" s="36">
        <f>Enablement!X9</f>
        <v>13</v>
      </c>
      <c r="E9" s="36">
        <f>'Practice Check'!L9</f>
        <v>0.9</v>
      </c>
      <c r="F9" s="36">
        <f>'Final Check'!L9</f>
        <v>1</v>
      </c>
      <c r="G9" s="36">
        <f t="shared" si="1"/>
        <v>2.7800000000000002</v>
      </c>
      <c r="H9" s="36" t="str">
        <f t="shared" si="0"/>
        <v>Not Completed</v>
      </c>
      <c r="I9" s="8"/>
    </row>
    <row r="10" spans="1:9" x14ac:dyDescent="0.3">
      <c r="A10" s="37"/>
      <c r="B10" s="8"/>
      <c r="C10" s="36">
        <f>Enablement!W10</f>
        <v>1</v>
      </c>
      <c r="D10" s="36">
        <f>Enablement!X10</f>
        <v>13.333333333333334</v>
      </c>
      <c r="E10" s="36">
        <f>'Practice Check'!L10</f>
        <v>0.9</v>
      </c>
      <c r="F10" s="36">
        <f>'Final Check'!L10</f>
        <v>1</v>
      </c>
      <c r="G10" s="36">
        <f t="shared" si="1"/>
        <v>2.83</v>
      </c>
      <c r="H10" s="36" t="str">
        <f t="shared" si="0"/>
        <v>Not Completed</v>
      </c>
      <c r="I10" s="8"/>
    </row>
    <row r="11" spans="1:9" x14ac:dyDescent="0.3">
      <c r="A11" s="37"/>
      <c r="B11" s="8"/>
      <c r="C11" s="36">
        <f>Enablement!W11</f>
        <v>1</v>
      </c>
      <c r="D11" s="36">
        <f>Enablement!X11</f>
        <v>13.666666666666666</v>
      </c>
      <c r="E11" s="36">
        <f>'Practice Check'!L11</f>
        <v>0.9</v>
      </c>
      <c r="F11" s="36">
        <f>'Final Check'!L11</f>
        <v>1</v>
      </c>
      <c r="G11" s="36">
        <f t="shared" si="1"/>
        <v>2.88</v>
      </c>
      <c r="H11" s="36" t="str">
        <f t="shared" si="0"/>
        <v>Not Completed</v>
      </c>
      <c r="I11" s="8"/>
    </row>
    <row r="12" spans="1:9" x14ac:dyDescent="0.3">
      <c r="A12" s="37"/>
      <c r="B12" s="8"/>
      <c r="C12" s="36">
        <f>Enablement!W12</f>
        <v>1</v>
      </c>
      <c r="D12" s="36">
        <f>Enablement!X12</f>
        <v>13.5</v>
      </c>
      <c r="E12" s="36">
        <f>'Practice Check'!L12</f>
        <v>0.9</v>
      </c>
      <c r="F12" s="36">
        <f>'Final Check'!L12</f>
        <v>1</v>
      </c>
      <c r="G12" s="36">
        <f t="shared" si="1"/>
        <v>2.855</v>
      </c>
      <c r="H12" s="36" t="str">
        <f t="shared" si="0"/>
        <v>Not Completed</v>
      </c>
      <c r="I12" s="8"/>
    </row>
    <row r="13" spans="1:9" x14ac:dyDescent="0.3">
      <c r="A13" s="37"/>
      <c r="B13" s="8"/>
      <c r="C13" s="36">
        <f>Enablement!W13</f>
        <v>1</v>
      </c>
      <c r="D13" s="36">
        <f>Enablement!X13</f>
        <v>13.5</v>
      </c>
      <c r="E13" s="36">
        <f>'Practice Check'!L13</f>
        <v>0.9</v>
      </c>
      <c r="F13" s="36">
        <f>'Final Check'!L13</f>
        <v>1</v>
      </c>
      <c r="G13" s="36">
        <f t="shared" si="1"/>
        <v>2.855</v>
      </c>
      <c r="H13" s="36" t="str">
        <f t="shared" si="0"/>
        <v>Not Completed</v>
      </c>
      <c r="I13" s="8"/>
    </row>
    <row r="14" spans="1:9" x14ac:dyDescent="0.3">
      <c r="A14" s="37"/>
      <c r="B14" s="8"/>
      <c r="C14" s="36">
        <f>Enablement!W14</f>
        <v>1</v>
      </c>
      <c r="D14" s="36">
        <f>Enablement!X14</f>
        <v>13.166666666666666</v>
      </c>
      <c r="E14" s="36">
        <f>'Practice Check'!L14</f>
        <v>0.9</v>
      </c>
      <c r="F14" s="36">
        <f>'Final Check'!L14</f>
        <v>1</v>
      </c>
      <c r="G14" s="36">
        <f t="shared" si="1"/>
        <v>2.8050000000000002</v>
      </c>
      <c r="H14" s="36" t="str">
        <f t="shared" si="0"/>
        <v>Not Completed</v>
      </c>
      <c r="I14" s="8"/>
    </row>
    <row r="15" spans="1:9" x14ac:dyDescent="0.3">
      <c r="A15" s="37"/>
      <c r="B15" s="8"/>
      <c r="C15" s="36">
        <f>Enablement!W15</f>
        <v>1</v>
      </c>
      <c r="D15" s="36">
        <f>Enablement!X15</f>
        <v>12.833333333333334</v>
      </c>
      <c r="E15" s="36">
        <f>'Practice Check'!L15</f>
        <v>0.9</v>
      </c>
      <c r="F15" s="36">
        <f>'Final Check'!L15</f>
        <v>1</v>
      </c>
      <c r="G15" s="36">
        <f t="shared" si="1"/>
        <v>2.7550000000000003</v>
      </c>
      <c r="H15" s="36" t="str">
        <f t="shared" si="0"/>
        <v>Not Completed</v>
      </c>
      <c r="I15" s="8"/>
    </row>
    <row r="16" spans="1:9" x14ac:dyDescent="0.3">
      <c r="A16" s="37"/>
      <c r="B16" s="8"/>
      <c r="C16" s="36">
        <f>Enablement!W16</f>
        <v>1</v>
      </c>
      <c r="D16" s="36">
        <f>Enablement!X16</f>
        <v>13.666666666666666</v>
      </c>
      <c r="E16" s="36">
        <f>'Practice Check'!L16</f>
        <v>0.9</v>
      </c>
      <c r="F16" s="36">
        <f>'Final Check'!L16</f>
        <v>1</v>
      </c>
      <c r="G16" s="36">
        <f t="shared" si="1"/>
        <v>2.88</v>
      </c>
      <c r="H16" s="36" t="str">
        <f t="shared" si="0"/>
        <v>Not Completed</v>
      </c>
      <c r="I16" s="8"/>
    </row>
    <row r="17" spans="1:9" x14ac:dyDescent="0.3">
      <c r="A17" s="37"/>
      <c r="B17" s="8"/>
      <c r="C17" s="36">
        <f>Enablement!W17</f>
        <v>1</v>
      </c>
      <c r="D17" s="36">
        <f>Enablement!X17</f>
        <v>13.333333333333334</v>
      </c>
      <c r="E17" s="36">
        <f>'Practice Check'!L17</f>
        <v>0.9</v>
      </c>
      <c r="F17" s="36">
        <f>'Final Check'!L17</f>
        <v>1</v>
      </c>
      <c r="G17" s="36">
        <f t="shared" si="1"/>
        <v>2.83</v>
      </c>
      <c r="H17" s="36" t="str">
        <f t="shared" si="0"/>
        <v>Not Completed</v>
      </c>
      <c r="I17" s="8"/>
    </row>
    <row r="18" spans="1:9" x14ac:dyDescent="0.3">
      <c r="A18" s="37"/>
      <c r="B18" s="8"/>
      <c r="C18" s="36">
        <f>Enablement!W18</f>
        <v>1</v>
      </c>
      <c r="D18" s="36">
        <f>Enablement!X18</f>
        <v>13</v>
      </c>
      <c r="E18" s="36">
        <f>'Practice Check'!L18</f>
        <v>0.9</v>
      </c>
      <c r="F18" s="36">
        <f>'Final Check'!L18</f>
        <v>1</v>
      </c>
      <c r="G18" s="36">
        <f t="shared" si="1"/>
        <v>2.7800000000000002</v>
      </c>
      <c r="H18" s="36" t="str">
        <f t="shared" si="0"/>
        <v>Not Completed</v>
      </c>
      <c r="I18" s="8"/>
    </row>
    <row r="19" spans="1:9" x14ac:dyDescent="0.3">
      <c r="A19" s="37"/>
      <c r="B19" s="8"/>
      <c r="C19" s="36">
        <f>Enablement!W19</f>
        <v>1</v>
      </c>
      <c r="D19" s="36">
        <f>Enablement!X19</f>
        <v>13</v>
      </c>
      <c r="E19" s="36">
        <f>'Practice Check'!L19</f>
        <v>0.9</v>
      </c>
      <c r="F19" s="36">
        <f>'Final Check'!L19</f>
        <v>1</v>
      </c>
      <c r="G19" s="36">
        <f t="shared" si="1"/>
        <v>2.7800000000000002</v>
      </c>
      <c r="H19" s="36" t="str">
        <f t="shared" si="0"/>
        <v>Not Completed</v>
      </c>
      <c r="I19" s="8"/>
    </row>
    <row r="20" spans="1:9" x14ac:dyDescent="0.3">
      <c r="A20" s="37"/>
      <c r="B20" s="8"/>
      <c r="C20" s="36">
        <f>Enablement!W20</f>
        <v>0.93333333333333335</v>
      </c>
      <c r="D20" s="36">
        <f>Enablement!X20</f>
        <v>12.833333333333334</v>
      </c>
      <c r="E20" s="36">
        <f>'Practice Check'!L20</f>
        <v>0.9</v>
      </c>
      <c r="F20" s="36">
        <f>'Final Check'!L20</f>
        <v>1</v>
      </c>
      <c r="G20" s="36">
        <f t="shared" si="1"/>
        <v>2.7450000000000001</v>
      </c>
      <c r="H20" s="36" t="str">
        <f t="shared" si="0"/>
        <v>Not Completed</v>
      </c>
      <c r="I20" s="8"/>
    </row>
    <row r="21" spans="1:9" x14ac:dyDescent="0.3">
      <c r="A21" s="37"/>
      <c r="B21" s="8"/>
      <c r="C21" s="36">
        <f>Enablement!W21</f>
        <v>1</v>
      </c>
      <c r="D21" s="36">
        <f>Enablement!X21</f>
        <v>13</v>
      </c>
      <c r="E21" s="36">
        <f>'Practice Check'!L21</f>
        <v>0.9</v>
      </c>
      <c r="F21" s="36">
        <f>'Final Check'!L21</f>
        <v>1</v>
      </c>
      <c r="G21" s="36">
        <f t="shared" si="1"/>
        <v>2.7800000000000002</v>
      </c>
      <c r="H21" s="36" t="str">
        <f t="shared" si="0"/>
        <v>Not Completed</v>
      </c>
      <c r="I21" s="8"/>
    </row>
    <row r="22" spans="1:9" x14ac:dyDescent="0.3">
      <c r="A22" s="37"/>
      <c r="B22" s="8"/>
      <c r="C22" s="36">
        <f>Enablement!W22</f>
        <v>1</v>
      </c>
      <c r="D22" s="36">
        <f>Enablement!X22</f>
        <v>13.5</v>
      </c>
      <c r="E22" s="36">
        <f>'Practice Check'!L22</f>
        <v>0.9</v>
      </c>
      <c r="F22" s="36">
        <f>'Final Check'!L22</f>
        <v>1</v>
      </c>
      <c r="G22" s="36">
        <f t="shared" si="1"/>
        <v>2.855</v>
      </c>
      <c r="H22" s="36" t="str">
        <f t="shared" si="0"/>
        <v>Not Completed</v>
      </c>
      <c r="I22" s="8"/>
    </row>
    <row r="23" spans="1:9" x14ac:dyDescent="0.3">
      <c r="A23" s="37"/>
      <c r="B23" s="8"/>
      <c r="C23" s="36">
        <f>Enablement!W23</f>
        <v>1</v>
      </c>
      <c r="D23" s="36">
        <f>Enablement!X23</f>
        <v>13.5</v>
      </c>
      <c r="E23" s="36">
        <f>'Practice Check'!L23</f>
        <v>0.9</v>
      </c>
      <c r="F23" s="36">
        <f>'Final Check'!L23</f>
        <v>1</v>
      </c>
      <c r="G23" s="36">
        <f t="shared" si="1"/>
        <v>2.855</v>
      </c>
      <c r="H23" s="36" t="str">
        <f t="shared" si="0"/>
        <v>Not Completed</v>
      </c>
      <c r="I23" s="8"/>
    </row>
    <row r="24" spans="1:9" x14ac:dyDescent="0.3">
      <c r="A24" s="37"/>
      <c r="B24" s="8"/>
      <c r="C24" s="36">
        <f>Enablement!W24</f>
        <v>1</v>
      </c>
      <c r="D24" s="36">
        <f>Enablement!X24</f>
        <v>13.333333333333334</v>
      </c>
      <c r="E24" s="36">
        <f>'Practice Check'!L24</f>
        <v>0.9</v>
      </c>
      <c r="F24" s="36">
        <f>'Final Check'!L24</f>
        <v>1</v>
      </c>
      <c r="G24" s="36">
        <f t="shared" si="1"/>
        <v>2.83</v>
      </c>
      <c r="H24" s="36" t="str">
        <f t="shared" si="0"/>
        <v>Not Completed</v>
      </c>
      <c r="I24" s="8"/>
    </row>
    <row r="25" spans="1:9" x14ac:dyDescent="0.3">
      <c r="A25" s="16"/>
      <c r="B25" s="8"/>
      <c r="C25" s="36">
        <f>Enablement!W25</f>
        <v>1</v>
      </c>
      <c r="D25" s="36">
        <f>Enablement!X25</f>
        <v>13.5</v>
      </c>
      <c r="E25" s="36">
        <f>'Practice Check'!L25</f>
        <v>0.9</v>
      </c>
      <c r="F25" s="36">
        <f>'Final Check'!L25</f>
        <v>1</v>
      </c>
      <c r="G25" s="36">
        <f t="shared" si="1"/>
        <v>2.855</v>
      </c>
      <c r="H25" s="36" t="str">
        <f t="shared" si="0"/>
        <v>Not Completed</v>
      </c>
      <c r="I25" s="8"/>
    </row>
    <row r="26" spans="1:9" x14ac:dyDescent="0.3">
      <c r="A26" s="16"/>
      <c r="B26" s="8"/>
      <c r="C26" s="36">
        <f>Enablement!W26</f>
        <v>1</v>
      </c>
      <c r="D26" s="36">
        <f>Enablement!X26</f>
        <v>13.333333333333334</v>
      </c>
      <c r="E26" s="36">
        <f>'Practice Check'!L26</f>
        <v>0.9</v>
      </c>
      <c r="F26" s="36">
        <f>'Final Check'!L26</f>
        <v>1</v>
      </c>
      <c r="G26" s="36">
        <f t="shared" ref="G26:G30" si="2">C26*C$3+D26*D$3+E26*E$3+F26*F$3</f>
        <v>2.83</v>
      </c>
      <c r="H26" s="36" t="str">
        <f t="shared" si="0"/>
        <v>Not Completed</v>
      </c>
      <c r="I26" s="8"/>
    </row>
    <row r="27" spans="1:9" x14ac:dyDescent="0.3">
      <c r="A27" s="16"/>
      <c r="B27" s="8"/>
      <c r="C27" s="36">
        <f>Enablement!W27</f>
        <v>1</v>
      </c>
      <c r="D27" s="36">
        <f>Enablement!X27</f>
        <v>13.5</v>
      </c>
      <c r="E27" s="36">
        <f>'Practice Check'!L27</f>
        <v>0.9</v>
      </c>
      <c r="F27" s="36">
        <f>'Final Check'!L27</f>
        <v>1</v>
      </c>
      <c r="G27" s="36">
        <f t="shared" si="2"/>
        <v>2.855</v>
      </c>
      <c r="H27" s="36" t="str">
        <f t="shared" si="0"/>
        <v>Not Completed</v>
      </c>
      <c r="I27" s="8"/>
    </row>
    <row r="28" spans="1:9" x14ac:dyDescent="0.3">
      <c r="A28" s="16"/>
      <c r="B28" s="8"/>
      <c r="C28" s="36">
        <f>Enablement!W28</f>
        <v>1</v>
      </c>
      <c r="D28" s="36">
        <f>Enablement!X28</f>
        <v>13.166666666666666</v>
      </c>
      <c r="E28" s="36">
        <f>'Practice Check'!L28</f>
        <v>0.9</v>
      </c>
      <c r="F28" s="36">
        <f>'Final Check'!L28</f>
        <v>1</v>
      </c>
      <c r="G28" s="36">
        <f t="shared" si="2"/>
        <v>2.8050000000000002</v>
      </c>
      <c r="H28" s="36" t="str">
        <f t="shared" si="0"/>
        <v>Not Completed</v>
      </c>
      <c r="I28" s="8"/>
    </row>
    <row r="29" spans="1:9" x14ac:dyDescent="0.3">
      <c r="A29" s="16"/>
      <c r="B29" s="8"/>
      <c r="C29" s="36">
        <f>Enablement!W29</f>
        <v>0.8</v>
      </c>
      <c r="D29" s="36">
        <f>Enablement!X29</f>
        <v>12.666666666666666</v>
      </c>
      <c r="E29" s="36">
        <f>'Practice Check'!L29</f>
        <v>0.9</v>
      </c>
      <c r="F29" s="36">
        <f>'Final Check'!L29</f>
        <v>1</v>
      </c>
      <c r="G29" s="36">
        <f t="shared" si="2"/>
        <v>2.7</v>
      </c>
      <c r="H29" s="36" t="str">
        <f t="shared" si="0"/>
        <v>Not Completed</v>
      </c>
      <c r="I29" s="8"/>
    </row>
    <row r="30" spans="1:9" x14ac:dyDescent="0.3">
      <c r="A30" s="16"/>
      <c r="B30" s="8"/>
      <c r="C30" s="36">
        <f>Enablement!W30</f>
        <v>0</v>
      </c>
      <c r="D30" s="36">
        <f>Enablement!X30</f>
        <v>0</v>
      </c>
      <c r="E30" s="36">
        <f>'Practice Check'!L30</f>
        <v>0</v>
      </c>
      <c r="F30" s="36">
        <f>'Final Check'!L30</f>
        <v>0</v>
      </c>
      <c r="G30" s="36">
        <f t="shared" si="2"/>
        <v>0</v>
      </c>
      <c r="H30" s="36" t="str">
        <f t="shared" si="0"/>
        <v>Not Completed</v>
      </c>
      <c r="I30" s="8"/>
    </row>
  </sheetData>
  <mergeCells count="12">
    <mergeCell ref="I1:I4"/>
    <mergeCell ref="C1:D1"/>
    <mergeCell ref="E1:E2"/>
    <mergeCell ref="F1:F2"/>
    <mergeCell ref="A1:A4"/>
    <mergeCell ref="B1:B4"/>
    <mergeCell ref="C3:C4"/>
    <mergeCell ref="D3:D4"/>
    <mergeCell ref="E3:E4"/>
    <mergeCell ref="F3:F4"/>
    <mergeCell ref="G1:G4"/>
    <mergeCell ref="H1:H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topLeftCell="A4" zoomScaleNormal="100" workbookViewId="0">
      <selection activeCell="C29" sqref="C29"/>
    </sheetView>
  </sheetViews>
  <sheetFormatPr defaultColWidth="9.109375" defaultRowHeight="14.4" x14ac:dyDescent="0.3"/>
  <cols>
    <col min="1" max="1" width="12.109375" style="14" customWidth="1"/>
    <col min="2" max="2" width="32.33203125" style="14" customWidth="1"/>
    <col min="3" max="3" width="13.33203125" style="14" customWidth="1"/>
    <col min="4" max="4" width="9.6640625" style="14" bestFit="1" customWidth="1"/>
    <col min="5" max="5" width="12.6640625" style="14" customWidth="1"/>
    <col min="6" max="6" width="9.6640625" style="14" bestFit="1" customWidth="1"/>
    <col min="7" max="7" width="10.109375" style="14" bestFit="1" customWidth="1"/>
    <col min="8" max="8" width="11.5546875" style="14" bestFit="1" customWidth="1"/>
    <col min="9" max="10" width="9.6640625" style="14" customWidth="1"/>
    <col min="11" max="11" width="12.109375" style="14" customWidth="1"/>
    <col min="12" max="14" width="9.88671875" style="14" customWidth="1"/>
    <col min="15" max="15" width="12.5546875" style="14" customWidth="1"/>
    <col min="16" max="16" width="10.6640625" style="14" customWidth="1"/>
    <col min="17" max="20" width="9.88671875" style="14" customWidth="1"/>
    <col min="21" max="21" width="12.5546875" style="14" customWidth="1"/>
    <col min="22" max="16384" width="9.109375" style="14"/>
  </cols>
  <sheetData>
    <row r="1" spans="1:24" x14ac:dyDescent="0.3">
      <c r="C1" s="62" t="s">
        <v>19</v>
      </c>
      <c r="D1" s="62"/>
      <c r="E1" s="62"/>
      <c r="F1" s="62"/>
      <c r="G1" s="62"/>
      <c r="H1" s="62"/>
      <c r="I1" s="62"/>
      <c r="J1" s="62"/>
      <c r="K1" s="63" t="s">
        <v>20</v>
      </c>
      <c r="L1" s="64"/>
      <c r="M1" s="64"/>
      <c r="N1" s="64"/>
      <c r="O1" s="62" t="s">
        <v>21</v>
      </c>
      <c r="P1" s="62"/>
      <c r="Q1" s="62"/>
      <c r="R1" s="62"/>
      <c r="S1" s="62"/>
      <c r="T1" s="62"/>
      <c r="U1" s="53" t="s">
        <v>22</v>
      </c>
      <c r="V1" s="53"/>
      <c r="W1" s="53" t="s">
        <v>94</v>
      </c>
      <c r="X1" s="53"/>
    </row>
    <row r="2" spans="1:24" x14ac:dyDescent="0.3">
      <c r="A2" s="54" t="s">
        <v>11</v>
      </c>
      <c r="B2" s="54" t="s">
        <v>12</v>
      </c>
      <c r="C2" s="65" t="s">
        <v>23</v>
      </c>
      <c r="D2" s="65"/>
      <c r="E2" s="65" t="s">
        <v>24</v>
      </c>
      <c r="F2" s="65"/>
      <c r="G2" s="65" t="s">
        <v>25</v>
      </c>
      <c r="H2" s="65"/>
      <c r="I2" s="60" t="s">
        <v>26</v>
      </c>
      <c r="J2" s="61"/>
      <c r="K2" s="65" t="s">
        <v>27</v>
      </c>
      <c r="L2" s="65"/>
      <c r="M2" s="57" t="s">
        <v>26</v>
      </c>
      <c r="N2" s="57"/>
      <c r="O2" s="58" t="s">
        <v>28</v>
      </c>
      <c r="P2" s="59"/>
      <c r="Q2" s="58" t="s">
        <v>29</v>
      </c>
      <c r="R2" s="59"/>
      <c r="S2" s="57" t="s">
        <v>26</v>
      </c>
      <c r="T2" s="57"/>
      <c r="U2" s="53"/>
      <c r="V2" s="53"/>
      <c r="W2" s="53"/>
      <c r="X2" s="53"/>
    </row>
    <row r="3" spans="1:24" s="15" customFormat="1" ht="72" x14ac:dyDescent="0.3">
      <c r="A3" s="55"/>
      <c r="B3" s="55"/>
      <c r="C3" s="31" t="s">
        <v>95</v>
      </c>
      <c r="D3" s="31" t="s">
        <v>96</v>
      </c>
      <c r="E3" s="31" t="s">
        <v>95</v>
      </c>
      <c r="F3" s="31" t="s">
        <v>96</v>
      </c>
      <c r="G3" s="31" t="s">
        <v>95</v>
      </c>
      <c r="H3" s="31" t="s">
        <v>96</v>
      </c>
      <c r="I3" s="23" t="s">
        <v>17</v>
      </c>
      <c r="J3" s="23" t="s">
        <v>18</v>
      </c>
      <c r="K3" s="31" t="s">
        <v>95</v>
      </c>
      <c r="L3" s="31" t="s">
        <v>96</v>
      </c>
      <c r="M3" s="23" t="s">
        <v>17</v>
      </c>
      <c r="N3" s="23" t="s">
        <v>18</v>
      </c>
      <c r="O3" s="24" t="s">
        <v>95</v>
      </c>
      <c r="P3" s="24" t="s">
        <v>96</v>
      </c>
      <c r="Q3" s="31" t="s">
        <v>95</v>
      </c>
      <c r="R3" s="31" t="s">
        <v>96</v>
      </c>
      <c r="S3" s="23" t="s">
        <v>17</v>
      </c>
      <c r="T3" s="23" t="s">
        <v>18</v>
      </c>
      <c r="U3" s="22" t="s">
        <v>17</v>
      </c>
      <c r="V3" s="22" t="s">
        <v>18</v>
      </c>
      <c r="W3" s="26" t="s">
        <v>17</v>
      </c>
      <c r="X3" s="26" t="s">
        <v>18</v>
      </c>
    </row>
    <row r="4" spans="1:24" x14ac:dyDescent="0.3">
      <c r="A4" s="56"/>
      <c r="B4" s="56"/>
      <c r="C4" s="25">
        <v>3</v>
      </c>
      <c r="D4" s="30">
        <v>1</v>
      </c>
      <c r="E4" s="25">
        <v>4</v>
      </c>
      <c r="F4" s="30">
        <v>1</v>
      </c>
      <c r="G4" s="25">
        <v>2</v>
      </c>
      <c r="H4" s="30">
        <v>1</v>
      </c>
      <c r="I4" s="27">
        <f>C4+E4+G4</f>
        <v>9</v>
      </c>
      <c r="J4" s="27">
        <f>H4+F4+D4</f>
        <v>3</v>
      </c>
      <c r="K4" s="25">
        <v>4</v>
      </c>
      <c r="L4" s="30">
        <v>1</v>
      </c>
      <c r="M4" s="27">
        <f>K4</f>
        <v>4</v>
      </c>
      <c r="N4" s="27">
        <f>L4</f>
        <v>1</v>
      </c>
      <c r="O4" s="25">
        <v>1</v>
      </c>
      <c r="P4" s="30">
        <v>1</v>
      </c>
      <c r="Q4" s="25">
        <v>1</v>
      </c>
      <c r="R4" s="30">
        <v>1</v>
      </c>
      <c r="S4" s="28">
        <f>O4+Q4</f>
        <v>2</v>
      </c>
      <c r="T4" s="27">
        <f>R4+P4</f>
        <v>2</v>
      </c>
      <c r="U4" s="29">
        <f>I4+M4+S4</f>
        <v>15</v>
      </c>
      <c r="V4" s="29">
        <f>J4+N4+T4</f>
        <v>6</v>
      </c>
      <c r="W4" s="40"/>
      <c r="X4" s="40"/>
    </row>
    <row r="5" spans="1:24" x14ac:dyDescent="0.3">
      <c r="A5" s="1" t="s">
        <v>98</v>
      </c>
      <c r="B5" s="1" t="s">
        <v>99</v>
      </c>
      <c r="C5" s="1">
        <v>3</v>
      </c>
      <c r="D5" s="1">
        <v>10</v>
      </c>
      <c r="E5" s="44">
        <v>4</v>
      </c>
      <c r="F5" s="44">
        <v>7</v>
      </c>
      <c r="G5" s="44">
        <v>2</v>
      </c>
      <c r="H5" s="44">
        <v>11</v>
      </c>
      <c r="I5" s="27">
        <f t="shared" ref="I5:I32" si="0">C5+E5+G5</f>
        <v>9</v>
      </c>
      <c r="J5" s="27">
        <f>H5+F5+D5</f>
        <v>28</v>
      </c>
      <c r="K5" s="44">
        <v>4</v>
      </c>
      <c r="L5" s="44">
        <v>17</v>
      </c>
      <c r="M5" s="27">
        <f t="shared" ref="M5:M23" si="1">K5</f>
        <v>4</v>
      </c>
      <c r="N5" s="27">
        <f t="shared" ref="N5:N24" si="2">L5</f>
        <v>17</v>
      </c>
      <c r="O5" s="44">
        <v>1</v>
      </c>
      <c r="P5" s="44">
        <v>19</v>
      </c>
      <c r="Q5" s="1">
        <v>1</v>
      </c>
      <c r="R5" s="1">
        <v>15</v>
      </c>
      <c r="S5" s="28">
        <f t="shared" ref="S5:S24" si="3">O5+Q5</f>
        <v>2</v>
      </c>
      <c r="T5" s="27">
        <f t="shared" ref="T5:T24" si="4">R5+P5</f>
        <v>34</v>
      </c>
      <c r="U5" s="29">
        <f>I5+M5+S5</f>
        <v>15</v>
      </c>
      <c r="V5" s="29">
        <f>J5+N5+T5</f>
        <v>79</v>
      </c>
      <c r="W5" s="41">
        <f>U5/U$4</f>
        <v>1</v>
      </c>
      <c r="X5" s="41">
        <f>V5/V$4</f>
        <v>13.166666666666666</v>
      </c>
    </row>
    <row r="6" spans="1:24" x14ac:dyDescent="0.3">
      <c r="A6" s="1" t="s">
        <v>100</v>
      </c>
      <c r="B6" s="1" t="s">
        <v>101</v>
      </c>
      <c r="C6" s="1">
        <v>3</v>
      </c>
      <c r="D6" s="1">
        <v>10</v>
      </c>
      <c r="E6" s="44">
        <v>4</v>
      </c>
      <c r="F6" s="44">
        <v>8</v>
      </c>
      <c r="G6" s="44">
        <v>2</v>
      </c>
      <c r="H6" s="44">
        <v>11</v>
      </c>
      <c r="I6" s="27">
        <f t="shared" si="0"/>
        <v>9</v>
      </c>
      <c r="J6" s="27">
        <f t="shared" ref="J6:J32" si="5">H6+F6+D6</f>
        <v>29</v>
      </c>
      <c r="K6" s="44">
        <v>4</v>
      </c>
      <c r="L6" s="44">
        <v>18</v>
      </c>
      <c r="M6" s="27">
        <f t="shared" si="1"/>
        <v>4</v>
      </c>
      <c r="N6" s="27">
        <f t="shared" si="2"/>
        <v>18</v>
      </c>
      <c r="O6" s="44">
        <v>1</v>
      </c>
      <c r="P6" s="44">
        <v>18</v>
      </c>
      <c r="Q6" s="1">
        <v>1</v>
      </c>
      <c r="R6" s="1">
        <v>15</v>
      </c>
      <c r="S6" s="28">
        <f t="shared" si="3"/>
        <v>2</v>
      </c>
      <c r="T6" s="27">
        <f t="shared" si="4"/>
        <v>33</v>
      </c>
      <c r="U6" s="29">
        <f t="shared" ref="U6:U32" si="6">I6+M6+S6</f>
        <v>15</v>
      </c>
      <c r="V6" s="29">
        <f t="shared" ref="V6:V32" si="7">J6+N6+T6</f>
        <v>80</v>
      </c>
      <c r="W6" s="41">
        <f t="shared" ref="W6:W32" si="8">U6/U$4</f>
        <v>1</v>
      </c>
      <c r="X6" s="41">
        <f t="shared" ref="X6:X32" si="9">V6/V$4</f>
        <v>13.333333333333334</v>
      </c>
    </row>
    <row r="7" spans="1:24" x14ac:dyDescent="0.3">
      <c r="A7" s="1" t="s">
        <v>102</v>
      </c>
      <c r="B7" s="1" t="s">
        <v>103</v>
      </c>
      <c r="C7" s="1">
        <v>3</v>
      </c>
      <c r="D7" s="1">
        <v>10</v>
      </c>
      <c r="E7" s="44">
        <v>4</v>
      </c>
      <c r="F7" s="44">
        <v>8</v>
      </c>
      <c r="G7" s="44">
        <v>2</v>
      </c>
      <c r="H7" s="44">
        <v>11</v>
      </c>
      <c r="I7" s="27">
        <f t="shared" si="0"/>
        <v>9</v>
      </c>
      <c r="J7" s="27">
        <f t="shared" si="5"/>
        <v>29</v>
      </c>
      <c r="K7" s="44">
        <v>4</v>
      </c>
      <c r="L7" s="44">
        <v>18</v>
      </c>
      <c r="M7" s="27">
        <f t="shared" si="1"/>
        <v>4</v>
      </c>
      <c r="N7" s="27">
        <f t="shared" si="2"/>
        <v>18</v>
      </c>
      <c r="O7" s="44">
        <v>1</v>
      </c>
      <c r="P7" s="44">
        <v>19</v>
      </c>
      <c r="Q7" s="1">
        <v>1</v>
      </c>
      <c r="R7" s="1">
        <v>15</v>
      </c>
      <c r="S7" s="28">
        <f t="shared" si="3"/>
        <v>2</v>
      </c>
      <c r="T7" s="27">
        <f t="shared" si="4"/>
        <v>34</v>
      </c>
      <c r="U7" s="29">
        <f t="shared" si="6"/>
        <v>15</v>
      </c>
      <c r="V7" s="29">
        <f t="shared" si="7"/>
        <v>81</v>
      </c>
      <c r="W7" s="41">
        <f t="shared" si="8"/>
        <v>1</v>
      </c>
      <c r="X7" s="41">
        <f t="shared" si="9"/>
        <v>13.5</v>
      </c>
    </row>
    <row r="8" spans="1:24" x14ac:dyDescent="0.3">
      <c r="A8" s="1" t="s">
        <v>104</v>
      </c>
      <c r="B8" s="1" t="s">
        <v>105</v>
      </c>
      <c r="C8" s="1">
        <v>3</v>
      </c>
      <c r="D8" s="1">
        <v>10</v>
      </c>
      <c r="E8" s="44">
        <v>4</v>
      </c>
      <c r="F8" s="44">
        <v>8</v>
      </c>
      <c r="G8" s="44">
        <v>2</v>
      </c>
      <c r="H8" s="44">
        <v>12</v>
      </c>
      <c r="I8" s="27">
        <f t="shared" si="0"/>
        <v>9</v>
      </c>
      <c r="J8" s="27">
        <f t="shared" si="5"/>
        <v>30</v>
      </c>
      <c r="K8" s="44">
        <v>4</v>
      </c>
      <c r="L8" s="44">
        <v>16</v>
      </c>
      <c r="M8" s="27">
        <f t="shared" si="1"/>
        <v>4</v>
      </c>
      <c r="N8" s="27">
        <f t="shared" si="2"/>
        <v>16</v>
      </c>
      <c r="O8" s="44">
        <v>1</v>
      </c>
      <c r="P8" s="44">
        <v>19</v>
      </c>
      <c r="Q8" s="1">
        <v>1</v>
      </c>
      <c r="R8" s="1">
        <v>14</v>
      </c>
      <c r="S8" s="28">
        <f t="shared" si="3"/>
        <v>2</v>
      </c>
      <c r="T8" s="27">
        <f t="shared" si="4"/>
        <v>33</v>
      </c>
      <c r="U8" s="29">
        <f t="shared" si="6"/>
        <v>15</v>
      </c>
      <c r="V8" s="29">
        <f t="shared" si="7"/>
        <v>79</v>
      </c>
      <c r="W8" s="41">
        <f t="shared" si="8"/>
        <v>1</v>
      </c>
      <c r="X8" s="41">
        <f t="shared" si="9"/>
        <v>13.166666666666666</v>
      </c>
    </row>
    <row r="9" spans="1:24" x14ac:dyDescent="0.3">
      <c r="A9" s="1" t="s">
        <v>106</v>
      </c>
      <c r="B9" s="1" t="s">
        <v>107</v>
      </c>
      <c r="C9" s="1">
        <v>3</v>
      </c>
      <c r="D9" s="1">
        <v>10</v>
      </c>
      <c r="E9" s="44">
        <v>4</v>
      </c>
      <c r="F9" s="44">
        <v>8</v>
      </c>
      <c r="G9" s="44">
        <v>2</v>
      </c>
      <c r="H9" s="44">
        <v>10</v>
      </c>
      <c r="I9" s="27">
        <f t="shared" si="0"/>
        <v>9</v>
      </c>
      <c r="J9" s="27">
        <f t="shared" si="5"/>
        <v>28</v>
      </c>
      <c r="K9" s="44">
        <v>4</v>
      </c>
      <c r="L9" s="44">
        <v>17</v>
      </c>
      <c r="M9" s="27">
        <f t="shared" si="1"/>
        <v>4</v>
      </c>
      <c r="N9" s="27">
        <f t="shared" si="2"/>
        <v>17</v>
      </c>
      <c r="O9" s="44">
        <v>1</v>
      </c>
      <c r="P9" s="44">
        <v>18</v>
      </c>
      <c r="Q9" s="1">
        <v>1</v>
      </c>
      <c r="R9" s="1">
        <v>15</v>
      </c>
      <c r="S9" s="28">
        <f t="shared" si="3"/>
        <v>2</v>
      </c>
      <c r="T9" s="27">
        <f t="shared" si="4"/>
        <v>33</v>
      </c>
      <c r="U9" s="29">
        <f t="shared" si="6"/>
        <v>15</v>
      </c>
      <c r="V9" s="29">
        <f t="shared" si="7"/>
        <v>78</v>
      </c>
      <c r="W9" s="41">
        <f t="shared" si="8"/>
        <v>1</v>
      </c>
      <c r="X9" s="41">
        <f t="shared" si="9"/>
        <v>13</v>
      </c>
    </row>
    <row r="10" spans="1:24" x14ac:dyDescent="0.3">
      <c r="A10" s="1" t="s">
        <v>108</v>
      </c>
      <c r="B10" s="1" t="s">
        <v>109</v>
      </c>
      <c r="C10" s="1">
        <v>3</v>
      </c>
      <c r="D10" s="1">
        <v>10</v>
      </c>
      <c r="E10" s="44">
        <v>4</v>
      </c>
      <c r="F10" s="44">
        <v>8</v>
      </c>
      <c r="G10" s="44">
        <v>2</v>
      </c>
      <c r="H10" s="44">
        <v>12</v>
      </c>
      <c r="I10" s="27">
        <f t="shared" si="0"/>
        <v>9</v>
      </c>
      <c r="J10" s="27">
        <f t="shared" si="5"/>
        <v>30</v>
      </c>
      <c r="K10" s="44">
        <v>4</v>
      </c>
      <c r="L10" s="44">
        <v>16</v>
      </c>
      <c r="M10" s="27">
        <f t="shared" si="1"/>
        <v>4</v>
      </c>
      <c r="N10" s="27">
        <f t="shared" si="2"/>
        <v>16</v>
      </c>
      <c r="O10" s="44">
        <v>1</v>
      </c>
      <c r="P10" s="44">
        <v>19</v>
      </c>
      <c r="Q10" s="1">
        <v>1</v>
      </c>
      <c r="R10" s="1">
        <v>15</v>
      </c>
      <c r="S10" s="28">
        <f t="shared" si="3"/>
        <v>2</v>
      </c>
      <c r="T10" s="27">
        <f t="shared" si="4"/>
        <v>34</v>
      </c>
      <c r="U10" s="29">
        <f t="shared" si="6"/>
        <v>15</v>
      </c>
      <c r="V10" s="29">
        <f t="shared" si="7"/>
        <v>80</v>
      </c>
      <c r="W10" s="41">
        <f t="shared" si="8"/>
        <v>1</v>
      </c>
      <c r="X10" s="41">
        <f t="shared" si="9"/>
        <v>13.333333333333334</v>
      </c>
    </row>
    <row r="11" spans="1:24" x14ac:dyDescent="0.3">
      <c r="A11" s="1" t="s">
        <v>110</v>
      </c>
      <c r="B11" s="1" t="s">
        <v>111</v>
      </c>
      <c r="C11" s="1">
        <v>3</v>
      </c>
      <c r="D11" s="1">
        <v>10</v>
      </c>
      <c r="E11" s="44">
        <v>4</v>
      </c>
      <c r="F11" s="44">
        <v>8</v>
      </c>
      <c r="G11" s="44">
        <v>2</v>
      </c>
      <c r="H11" s="44">
        <v>12</v>
      </c>
      <c r="I11" s="27">
        <f t="shared" si="0"/>
        <v>9</v>
      </c>
      <c r="J11" s="27">
        <f t="shared" si="5"/>
        <v>30</v>
      </c>
      <c r="K11" s="44">
        <v>4</v>
      </c>
      <c r="L11" s="44">
        <v>18</v>
      </c>
      <c r="M11" s="27">
        <f t="shared" si="1"/>
        <v>4</v>
      </c>
      <c r="N11" s="27">
        <f t="shared" si="2"/>
        <v>18</v>
      </c>
      <c r="O11" s="44">
        <v>1</v>
      </c>
      <c r="P11" s="44">
        <v>19</v>
      </c>
      <c r="Q11" s="1">
        <v>1</v>
      </c>
      <c r="R11" s="1">
        <v>15</v>
      </c>
      <c r="S11" s="28">
        <f t="shared" si="3"/>
        <v>2</v>
      </c>
      <c r="T11" s="27">
        <f t="shared" si="4"/>
        <v>34</v>
      </c>
      <c r="U11" s="29">
        <f t="shared" si="6"/>
        <v>15</v>
      </c>
      <c r="V11" s="29">
        <f t="shared" si="7"/>
        <v>82</v>
      </c>
      <c r="W11" s="41">
        <f t="shared" si="8"/>
        <v>1</v>
      </c>
      <c r="X11" s="41">
        <f t="shared" si="9"/>
        <v>13.666666666666666</v>
      </c>
    </row>
    <row r="12" spans="1:24" x14ac:dyDescent="0.3">
      <c r="A12" s="1" t="s">
        <v>112</v>
      </c>
      <c r="B12" s="1" t="s">
        <v>113</v>
      </c>
      <c r="C12" s="1">
        <v>3</v>
      </c>
      <c r="D12" s="1">
        <v>10</v>
      </c>
      <c r="E12" s="44">
        <v>4</v>
      </c>
      <c r="F12" s="44">
        <v>7</v>
      </c>
      <c r="G12" s="44">
        <v>2</v>
      </c>
      <c r="H12" s="44">
        <v>12</v>
      </c>
      <c r="I12" s="27">
        <f t="shared" si="0"/>
        <v>9</v>
      </c>
      <c r="J12" s="27">
        <f t="shared" si="5"/>
        <v>29</v>
      </c>
      <c r="K12" s="44">
        <v>4</v>
      </c>
      <c r="L12" s="44">
        <v>18</v>
      </c>
      <c r="M12" s="27">
        <f t="shared" si="1"/>
        <v>4</v>
      </c>
      <c r="N12" s="27">
        <f t="shared" si="2"/>
        <v>18</v>
      </c>
      <c r="O12" s="44">
        <v>1</v>
      </c>
      <c r="P12" s="44">
        <v>19</v>
      </c>
      <c r="Q12" s="1">
        <v>1</v>
      </c>
      <c r="R12" s="1">
        <v>15</v>
      </c>
      <c r="S12" s="28">
        <f t="shared" si="3"/>
        <v>2</v>
      </c>
      <c r="T12" s="27">
        <f t="shared" si="4"/>
        <v>34</v>
      </c>
      <c r="U12" s="29">
        <f t="shared" si="6"/>
        <v>15</v>
      </c>
      <c r="V12" s="29">
        <f t="shared" si="7"/>
        <v>81</v>
      </c>
      <c r="W12" s="41">
        <f t="shared" si="8"/>
        <v>1</v>
      </c>
      <c r="X12" s="41">
        <f t="shared" si="9"/>
        <v>13.5</v>
      </c>
    </row>
    <row r="13" spans="1:24" x14ac:dyDescent="0.3">
      <c r="A13" s="1" t="s">
        <v>114</v>
      </c>
      <c r="B13" s="1" t="s">
        <v>115</v>
      </c>
      <c r="C13" s="1">
        <v>3</v>
      </c>
      <c r="D13" s="1">
        <v>10</v>
      </c>
      <c r="E13" s="44">
        <v>4</v>
      </c>
      <c r="F13" s="44">
        <v>8</v>
      </c>
      <c r="G13" s="44">
        <v>2</v>
      </c>
      <c r="H13" s="44">
        <v>12</v>
      </c>
      <c r="I13" s="27">
        <f t="shared" si="0"/>
        <v>9</v>
      </c>
      <c r="J13" s="27">
        <f t="shared" si="5"/>
        <v>30</v>
      </c>
      <c r="K13" s="44">
        <v>4</v>
      </c>
      <c r="L13" s="44">
        <v>18</v>
      </c>
      <c r="M13" s="27">
        <f t="shared" si="1"/>
        <v>4</v>
      </c>
      <c r="N13" s="27">
        <f t="shared" si="2"/>
        <v>18</v>
      </c>
      <c r="O13" s="44">
        <v>1</v>
      </c>
      <c r="P13" s="44">
        <v>18</v>
      </c>
      <c r="Q13" s="1">
        <v>1</v>
      </c>
      <c r="R13" s="1">
        <v>15</v>
      </c>
      <c r="S13" s="28">
        <f t="shared" si="3"/>
        <v>2</v>
      </c>
      <c r="T13" s="27">
        <f t="shared" si="4"/>
        <v>33</v>
      </c>
      <c r="U13" s="29">
        <f t="shared" si="6"/>
        <v>15</v>
      </c>
      <c r="V13" s="29">
        <f t="shared" si="7"/>
        <v>81</v>
      </c>
      <c r="W13" s="41">
        <f t="shared" si="8"/>
        <v>1</v>
      </c>
      <c r="X13" s="41">
        <f t="shared" si="9"/>
        <v>13.5</v>
      </c>
    </row>
    <row r="14" spans="1:24" x14ac:dyDescent="0.3">
      <c r="A14" s="1" t="s">
        <v>116</v>
      </c>
      <c r="B14" s="1" t="s">
        <v>117</v>
      </c>
      <c r="C14" s="1">
        <v>3</v>
      </c>
      <c r="D14" s="1">
        <v>10</v>
      </c>
      <c r="E14" s="44">
        <v>4</v>
      </c>
      <c r="F14" s="44">
        <v>7</v>
      </c>
      <c r="G14" s="44">
        <v>2</v>
      </c>
      <c r="H14" s="44">
        <v>10</v>
      </c>
      <c r="I14" s="27">
        <f t="shared" si="0"/>
        <v>9</v>
      </c>
      <c r="J14" s="27">
        <f t="shared" si="5"/>
        <v>27</v>
      </c>
      <c r="K14" s="44">
        <v>4</v>
      </c>
      <c r="L14" s="44">
        <v>18</v>
      </c>
      <c r="M14" s="27">
        <f t="shared" si="1"/>
        <v>4</v>
      </c>
      <c r="N14" s="27">
        <f t="shared" si="2"/>
        <v>18</v>
      </c>
      <c r="O14" s="44">
        <v>1</v>
      </c>
      <c r="P14" s="44">
        <v>19</v>
      </c>
      <c r="Q14" s="1">
        <v>1</v>
      </c>
      <c r="R14" s="1">
        <v>15</v>
      </c>
      <c r="S14" s="28">
        <f t="shared" si="3"/>
        <v>2</v>
      </c>
      <c r="T14" s="27">
        <f t="shared" si="4"/>
        <v>34</v>
      </c>
      <c r="U14" s="29">
        <f t="shared" si="6"/>
        <v>15</v>
      </c>
      <c r="V14" s="29">
        <f t="shared" si="7"/>
        <v>79</v>
      </c>
      <c r="W14" s="41">
        <f t="shared" si="8"/>
        <v>1</v>
      </c>
      <c r="X14" s="41">
        <f t="shared" si="9"/>
        <v>13.166666666666666</v>
      </c>
    </row>
    <row r="15" spans="1:24" x14ac:dyDescent="0.3">
      <c r="A15" s="1" t="s">
        <v>118</v>
      </c>
      <c r="B15" s="1" t="s">
        <v>119</v>
      </c>
      <c r="C15" s="1">
        <v>3</v>
      </c>
      <c r="D15" s="1">
        <v>10</v>
      </c>
      <c r="E15" s="44">
        <v>4</v>
      </c>
      <c r="F15" s="44">
        <v>6</v>
      </c>
      <c r="G15" s="44">
        <v>2</v>
      </c>
      <c r="H15" s="44">
        <v>9</v>
      </c>
      <c r="I15" s="27">
        <f t="shared" si="0"/>
        <v>9</v>
      </c>
      <c r="J15" s="27">
        <f t="shared" si="5"/>
        <v>25</v>
      </c>
      <c r="K15" s="44">
        <v>4</v>
      </c>
      <c r="L15" s="44">
        <v>18</v>
      </c>
      <c r="M15" s="27">
        <f t="shared" si="1"/>
        <v>4</v>
      </c>
      <c r="N15" s="27">
        <f t="shared" si="2"/>
        <v>18</v>
      </c>
      <c r="O15" s="44">
        <v>1</v>
      </c>
      <c r="P15" s="44">
        <v>19</v>
      </c>
      <c r="Q15" s="1">
        <v>1</v>
      </c>
      <c r="R15" s="1">
        <v>15</v>
      </c>
      <c r="S15" s="28">
        <f t="shared" si="3"/>
        <v>2</v>
      </c>
      <c r="T15" s="27">
        <f t="shared" si="4"/>
        <v>34</v>
      </c>
      <c r="U15" s="29">
        <f t="shared" si="6"/>
        <v>15</v>
      </c>
      <c r="V15" s="29">
        <f t="shared" si="7"/>
        <v>77</v>
      </c>
      <c r="W15" s="41">
        <f t="shared" si="8"/>
        <v>1</v>
      </c>
      <c r="X15" s="41">
        <f t="shared" si="9"/>
        <v>12.833333333333334</v>
      </c>
    </row>
    <row r="16" spans="1:24" x14ac:dyDescent="0.3">
      <c r="A16" s="1" t="s">
        <v>120</v>
      </c>
      <c r="B16" s="1" t="s">
        <v>121</v>
      </c>
      <c r="C16" s="1">
        <v>3</v>
      </c>
      <c r="D16" s="1">
        <v>10</v>
      </c>
      <c r="E16" s="44">
        <v>4</v>
      </c>
      <c r="F16" s="44">
        <v>8</v>
      </c>
      <c r="G16" s="44">
        <v>2</v>
      </c>
      <c r="H16" s="44">
        <v>12</v>
      </c>
      <c r="I16" s="27">
        <f t="shared" si="0"/>
        <v>9</v>
      </c>
      <c r="J16" s="27">
        <f t="shared" si="5"/>
        <v>30</v>
      </c>
      <c r="K16" s="44">
        <v>4</v>
      </c>
      <c r="L16" s="44">
        <v>18</v>
      </c>
      <c r="M16" s="27">
        <f t="shared" si="1"/>
        <v>4</v>
      </c>
      <c r="N16" s="27">
        <f t="shared" si="2"/>
        <v>18</v>
      </c>
      <c r="O16" s="44">
        <v>1</v>
      </c>
      <c r="P16" s="44">
        <v>19</v>
      </c>
      <c r="Q16" s="1">
        <v>1</v>
      </c>
      <c r="R16" s="1">
        <v>15</v>
      </c>
      <c r="S16" s="28">
        <f t="shared" si="3"/>
        <v>2</v>
      </c>
      <c r="T16" s="27">
        <f t="shared" si="4"/>
        <v>34</v>
      </c>
      <c r="U16" s="29">
        <f t="shared" si="6"/>
        <v>15</v>
      </c>
      <c r="V16" s="29">
        <f t="shared" si="7"/>
        <v>82</v>
      </c>
      <c r="W16" s="41">
        <f t="shared" si="8"/>
        <v>1</v>
      </c>
      <c r="X16" s="41">
        <f t="shared" si="9"/>
        <v>13.666666666666666</v>
      </c>
    </row>
    <row r="17" spans="1:24" x14ac:dyDescent="0.3">
      <c r="A17" s="1" t="s">
        <v>122</v>
      </c>
      <c r="B17" s="1" t="s">
        <v>123</v>
      </c>
      <c r="C17" s="1">
        <v>3</v>
      </c>
      <c r="D17" s="1">
        <v>10</v>
      </c>
      <c r="E17" s="44">
        <v>4</v>
      </c>
      <c r="F17" s="44">
        <v>8</v>
      </c>
      <c r="G17" s="44">
        <v>2</v>
      </c>
      <c r="H17" s="44">
        <v>11</v>
      </c>
      <c r="I17" s="27">
        <f t="shared" si="0"/>
        <v>9</v>
      </c>
      <c r="J17" s="27">
        <f t="shared" si="5"/>
        <v>29</v>
      </c>
      <c r="K17" s="44">
        <v>4</v>
      </c>
      <c r="L17" s="44">
        <v>18</v>
      </c>
      <c r="M17" s="27">
        <f t="shared" si="1"/>
        <v>4</v>
      </c>
      <c r="N17" s="27">
        <f t="shared" si="2"/>
        <v>18</v>
      </c>
      <c r="O17" s="44">
        <v>1</v>
      </c>
      <c r="P17" s="44">
        <v>19</v>
      </c>
      <c r="Q17" s="1">
        <v>1</v>
      </c>
      <c r="R17" s="1">
        <v>14</v>
      </c>
      <c r="S17" s="28">
        <f t="shared" si="3"/>
        <v>2</v>
      </c>
      <c r="T17" s="27">
        <f t="shared" si="4"/>
        <v>33</v>
      </c>
      <c r="U17" s="29">
        <f t="shared" si="6"/>
        <v>15</v>
      </c>
      <c r="V17" s="29">
        <f t="shared" si="7"/>
        <v>80</v>
      </c>
      <c r="W17" s="41">
        <f t="shared" si="8"/>
        <v>1</v>
      </c>
      <c r="X17" s="41">
        <f t="shared" si="9"/>
        <v>13.333333333333334</v>
      </c>
    </row>
    <row r="18" spans="1:24" x14ac:dyDescent="0.3">
      <c r="A18" s="1" t="s">
        <v>124</v>
      </c>
      <c r="B18" s="1" t="s">
        <v>125</v>
      </c>
      <c r="C18" s="1">
        <v>3</v>
      </c>
      <c r="D18" s="1">
        <v>9</v>
      </c>
      <c r="E18" s="44">
        <v>4</v>
      </c>
      <c r="F18" s="44">
        <v>7</v>
      </c>
      <c r="G18" s="44">
        <v>2</v>
      </c>
      <c r="H18" s="44">
        <v>12</v>
      </c>
      <c r="I18" s="27">
        <f t="shared" si="0"/>
        <v>9</v>
      </c>
      <c r="J18" s="27">
        <f t="shared" si="5"/>
        <v>28</v>
      </c>
      <c r="K18" s="44">
        <v>4</v>
      </c>
      <c r="L18" s="44">
        <v>18</v>
      </c>
      <c r="M18" s="27">
        <f t="shared" si="1"/>
        <v>4</v>
      </c>
      <c r="N18" s="27">
        <f t="shared" si="2"/>
        <v>18</v>
      </c>
      <c r="O18" s="44">
        <v>1</v>
      </c>
      <c r="P18" s="44">
        <v>17</v>
      </c>
      <c r="Q18" s="1">
        <v>1</v>
      </c>
      <c r="R18" s="1">
        <v>15</v>
      </c>
      <c r="S18" s="28">
        <f t="shared" si="3"/>
        <v>2</v>
      </c>
      <c r="T18" s="27">
        <f t="shared" si="4"/>
        <v>32</v>
      </c>
      <c r="U18" s="29">
        <f t="shared" si="6"/>
        <v>15</v>
      </c>
      <c r="V18" s="29">
        <f t="shared" si="7"/>
        <v>78</v>
      </c>
      <c r="W18" s="41">
        <f t="shared" si="8"/>
        <v>1</v>
      </c>
      <c r="X18" s="41">
        <f t="shared" si="9"/>
        <v>13</v>
      </c>
    </row>
    <row r="19" spans="1:24" x14ac:dyDescent="0.3">
      <c r="A19" s="1" t="s">
        <v>126</v>
      </c>
      <c r="B19" s="1" t="s">
        <v>127</v>
      </c>
      <c r="C19" s="1">
        <v>3</v>
      </c>
      <c r="D19" s="1">
        <v>9</v>
      </c>
      <c r="E19" s="44">
        <v>4</v>
      </c>
      <c r="F19" s="44">
        <v>6</v>
      </c>
      <c r="G19" s="44">
        <v>2</v>
      </c>
      <c r="H19" s="44">
        <v>11</v>
      </c>
      <c r="I19" s="27">
        <f t="shared" si="0"/>
        <v>9</v>
      </c>
      <c r="J19" s="27">
        <f t="shared" si="5"/>
        <v>26</v>
      </c>
      <c r="K19" s="44">
        <v>4</v>
      </c>
      <c r="L19" s="44">
        <v>18</v>
      </c>
      <c r="M19" s="27">
        <f t="shared" si="1"/>
        <v>4</v>
      </c>
      <c r="N19" s="27">
        <f t="shared" si="2"/>
        <v>18</v>
      </c>
      <c r="O19" s="44">
        <v>1</v>
      </c>
      <c r="P19" s="44">
        <v>19</v>
      </c>
      <c r="Q19" s="1">
        <v>1</v>
      </c>
      <c r="R19" s="1">
        <v>15</v>
      </c>
      <c r="S19" s="28">
        <f t="shared" si="3"/>
        <v>2</v>
      </c>
      <c r="T19" s="27">
        <f t="shared" si="4"/>
        <v>34</v>
      </c>
      <c r="U19" s="29">
        <f t="shared" si="6"/>
        <v>15</v>
      </c>
      <c r="V19" s="29">
        <f t="shared" si="7"/>
        <v>78</v>
      </c>
      <c r="W19" s="41">
        <f t="shared" si="8"/>
        <v>1</v>
      </c>
      <c r="X19" s="41">
        <f t="shared" si="9"/>
        <v>13</v>
      </c>
    </row>
    <row r="20" spans="1:24" x14ac:dyDescent="0.3">
      <c r="A20" s="1" t="s">
        <v>128</v>
      </c>
      <c r="B20" s="1" t="s">
        <v>129</v>
      </c>
      <c r="C20" s="1">
        <v>3</v>
      </c>
      <c r="D20" s="1">
        <v>9</v>
      </c>
      <c r="E20" s="44">
        <v>4</v>
      </c>
      <c r="F20" s="44">
        <v>6</v>
      </c>
      <c r="G20" s="44">
        <v>2</v>
      </c>
      <c r="H20" s="44">
        <v>11</v>
      </c>
      <c r="I20" s="27">
        <f t="shared" si="0"/>
        <v>9</v>
      </c>
      <c r="J20" s="27">
        <f t="shared" si="5"/>
        <v>26</v>
      </c>
      <c r="K20" s="44">
        <v>4</v>
      </c>
      <c r="L20" s="44">
        <v>18</v>
      </c>
      <c r="M20" s="27">
        <f t="shared" si="1"/>
        <v>4</v>
      </c>
      <c r="N20" s="27">
        <f t="shared" si="2"/>
        <v>18</v>
      </c>
      <c r="O20" s="44">
        <v>1</v>
      </c>
      <c r="P20" s="44">
        <v>19</v>
      </c>
      <c r="Q20" s="1">
        <v>0</v>
      </c>
      <c r="R20" s="1">
        <v>14</v>
      </c>
      <c r="S20" s="28">
        <f t="shared" si="3"/>
        <v>1</v>
      </c>
      <c r="T20" s="27">
        <f t="shared" si="4"/>
        <v>33</v>
      </c>
      <c r="U20" s="29">
        <f t="shared" si="6"/>
        <v>14</v>
      </c>
      <c r="V20" s="29">
        <f t="shared" si="7"/>
        <v>77</v>
      </c>
      <c r="W20" s="41">
        <f t="shared" si="8"/>
        <v>0.93333333333333335</v>
      </c>
      <c r="X20" s="41">
        <f t="shared" si="9"/>
        <v>12.833333333333334</v>
      </c>
    </row>
    <row r="21" spans="1:24" x14ac:dyDescent="0.3">
      <c r="A21" s="1" t="s">
        <v>130</v>
      </c>
      <c r="B21" s="1" t="s">
        <v>131</v>
      </c>
      <c r="C21" s="1">
        <v>3</v>
      </c>
      <c r="D21" s="1">
        <v>9</v>
      </c>
      <c r="E21" s="44">
        <v>4</v>
      </c>
      <c r="F21" s="44">
        <v>7</v>
      </c>
      <c r="G21" s="44">
        <v>2</v>
      </c>
      <c r="H21" s="44">
        <v>12</v>
      </c>
      <c r="I21" s="27">
        <f t="shared" si="0"/>
        <v>9</v>
      </c>
      <c r="J21" s="27">
        <f t="shared" si="5"/>
        <v>28</v>
      </c>
      <c r="K21" s="44">
        <v>4</v>
      </c>
      <c r="L21" s="44">
        <v>16</v>
      </c>
      <c r="M21" s="27">
        <f t="shared" si="1"/>
        <v>4</v>
      </c>
      <c r="N21" s="27">
        <f t="shared" si="2"/>
        <v>16</v>
      </c>
      <c r="O21" s="44">
        <v>1</v>
      </c>
      <c r="P21" s="44">
        <v>19</v>
      </c>
      <c r="Q21" s="1">
        <v>1</v>
      </c>
      <c r="R21" s="1">
        <v>15</v>
      </c>
      <c r="S21" s="28">
        <f t="shared" si="3"/>
        <v>2</v>
      </c>
      <c r="T21" s="27">
        <f t="shared" si="4"/>
        <v>34</v>
      </c>
      <c r="U21" s="29">
        <f t="shared" si="6"/>
        <v>15</v>
      </c>
      <c r="V21" s="29">
        <f t="shared" si="7"/>
        <v>78</v>
      </c>
      <c r="W21" s="41">
        <f t="shared" si="8"/>
        <v>1</v>
      </c>
      <c r="X21" s="41">
        <f t="shared" si="9"/>
        <v>13</v>
      </c>
    </row>
    <row r="22" spans="1:24" x14ac:dyDescent="0.3">
      <c r="A22" s="1" t="s">
        <v>132</v>
      </c>
      <c r="B22" s="1" t="s">
        <v>133</v>
      </c>
      <c r="C22" s="1">
        <v>3</v>
      </c>
      <c r="D22" s="1">
        <v>9</v>
      </c>
      <c r="E22" s="44">
        <v>4</v>
      </c>
      <c r="F22" s="44">
        <v>8</v>
      </c>
      <c r="G22" s="44">
        <v>2</v>
      </c>
      <c r="H22" s="44">
        <v>12</v>
      </c>
      <c r="I22" s="27">
        <f t="shared" si="0"/>
        <v>9</v>
      </c>
      <c r="J22" s="27">
        <f t="shared" si="5"/>
        <v>29</v>
      </c>
      <c r="K22" s="44">
        <v>4</v>
      </c>
      <c r="L22" s="44">
        <v>18</v>
      </c>
      <c r="M22" s="27">
        <f t="shared" si="1"/>
        <v>4</v>
      </c>
      <c r="N22" s="27">
        <f t="shared" si="2"/>
        <v>18</v>
      </c>
      <c r="O22" s="44">
        <v>1</v>
      </c>
      <c r="P22" s="44">
        <v>19</v>
      </c>
      <c r="Q22" s="1">
        <v>1</v>
      </c>
      <c r="R22" s="1">
        <v>15</v>
      </c>
      <c r="S22" s="28">
        <f t="shared" si="3"/>
        <v>2</v>
      </c>
      <c r="T22" s="27">
        <f t="shared" si="4"/>
        <v>34</v>
      </c>
      <c r="U22" s="29">
        <f t="shared" si="6"/>
        <v>15</v>
      </c>
      <c r="V22" s="29">
        <f t="shared" si="7"/>
        <v>81</v>
      </c>
      <c r="W22" s="41">
        <f t="shared" si="8"/>
        <v>1</v>
      </c>
      <c r="X22" s="41">
        <f t="shared" si="9"/>
        <v>13.5</v>
      </c>
    </row>
    <row r="23" spans="1:24" x14ac:dyDescent="0.3">
      <c r="A23" s="1" t="s">
        <v>134</v>
      </c>
      <c r="B23" s="1" t="s">
        <v>135</v>
      </c>
      <c r="C23" s="1">
        <v>3</v>
      </c>
      <c r="D23" s="1">
        <v>9</v>
      </c>
      <c r="E23" s="44">
        <v>4</v>
      </c>
      <c r="F23" s="44">
        <v>8</v>
      </c>
      <c r="G23" s="44">
        <v>2</v>
      </c>
      <c r="H23" s="44">
        <v>12</v>
      </c>
      <c r="I23" s="27">
        <f t="shared" si="0"/>
        <v>9</v>
      </c>
      <c r="J23" s="27">
        <f t="shared" si="5"/>
        <v>29</v>
      </c>
      <c r="K23" s="44">
        <v>4</v>
      </c>
      <c r="L23" s="44">
        <v>18</v>
      </c>
      <c r="M23" s="27">
        <f t="shared" si="1"/>
        <v>4</v>
      </c>
      <c r="N23" s="27">
        <f t="shared" si="2"/>
        <v>18</v>
      </c>
      <c r="O23" s="44">
        <v>1</v>
      </c>
      <c r="P23" s="44">
        <v>19</v>
      </c>
      <c r="Q23" s="1">
        <v>1</v>
      </c>
      <c r="R23" s="1">
        <v>15</v>
      </c>
      <c r="S23" s="28">
        <f t="shared" si="3"/>
        <v>2</v>
      </c>
      <c r="T23" s="27">
        <f t="shared" si="4"/>
        <v>34</v>
      </c>
      <c r="U23" s="29">
        <f t="shared" si="6"/>
        <v>15</v>
      </c>
      <c r="V23" s="29">
        <f t="shared" si="7"/>
        <v>81</v>
      </c>
      <c r="W23" s="41">
        <f t="shared" si="8"/>
        <v>1</v>
      </c>
      <c r="X23" s="41">
        <f t="shared" si="9"/>
        <v>13.5</v>
      </c>
    </row>
    <row r="24" spans="1:24" x14ac:dyDescent="0.3">
      <c r="A24" s="1" t="s">
        <v>136</v>
      </c>
      <c r="B24" s="1" t="s">
        <v>137</v>
      </c>
      <c r="C24" s="1">
        <v>3</v>
      </c>
      <c r="D24" s="1">
        <v>9</v>
      </c>
      <c r="E24" s="44">
        <v>4</v>
      </c>
      <c r="F24" s="44">
        <v>8</v>
      </c>
      <c r="G24" s="44">
        <v>2</v>
      </c>
      <c r="H24" s="44">
        <v>11</v>
      </c>
      <c r="I24" s="27">
        <f t="shared" si="0"/>
        <v>9</v>
      </c>
      <c r="J24" s="27">
        <f t="shared" si="5"/>
        <v>28</v>
      </c>
      <c r="K24" s="44">
        <v>4</v>
      </c>
      <c r="L24" s="44">
        <v>18</v>
      </c>
      <c r="M24" s="27">
        <f>K24</f>
        <v>4</v>
      </c>
      <c r="N24" s="27">
        <f t="shared" si="2"/>
        <v>18</v>
      </c>
      <c r="O24" s="44">
        <v>1</v>
      </c>
      <c r="P24" s="44">
        <v>19</v>
      </c>
      <c r="Q24" s="1">
        <v>1</v>
      </c>
      <c r="R24" s="1">
        <v>15</v>
      </c>
      <c r="S24" s="28">
        <f t="shared" si="3"/>
        <v>2</v>
      </c>
      <c r="T24" s="27">
        <f t="shared" si="4"/>
        <v>34</v>
      </c>
      <c r="U24" s="29">
        <f t="shared" si="6"/>
        <v>15</v>
      </c>
      <c r="V24" s="29">
        <f t="shared" si="7"/>
        <v>80</v>
      </c>
      <c r="W24" s="41">
        <f t="shared" si="8"/>
        <v>1</v>
      </c>
      <c r="X24" s="41">
        <f t="shared" si="9"/>
        <v>13.333333333333334</v>
      </c>
    </row>
    <row r="25" spans="1:24" x14ac:dyDescent="0.3">
      <c r="A25" s="1" t="s">
        <v>138</v>
      </c>
      <c r="B25" s="1" t="s">
        <v>139</v>
      </c>
      <c r="C25" s="1">
        <v>3</v>
      </c>
      <c r="D25" s="1">
        <v>9</v>
      </c>
      <c r="E25" s="44">
        <v>4</v>
      </c>
      <c r="F25" s="44">
        <v>8</v>
      </c>
      <c r="G25" s="44">
        <v>2</v>
      </c>
      <c r="H25" s="44">
        <v>12</v>
      </c>
      <c r="I25" s="27">
        <f t="shared" si="0"/>
        <v>9</v>
      </c>
      <c r="J25" s="27">
        <f t="shared" si="5"/>
        <v>29</v>
      </c>
      <c r="K25" s="44">
        <v>4</v>
      </c>
      <c r="L25" s="44">
        <v>18</v>
      </c>
      <c r="M25" s="27">
        <f t="shared" ref="M25:M32" si="10">K25</f>
        <v>4</v>
      </c>
      <c r="N25" s="27">
        <f t="shared" ref="N25:N32" si="11">L25</f>
        <v>18</v>
      </c>
      <c r="O25" s="44">
        <v>1</v>
      </c>
      <c r="P25" s="44">
        <v>19</v>
      </c>
      <c r="Q25" s="1">
        <v>1</v>
      </c>
      <c r="R25" s="1">
        <v>15</v>
      </c>
      <c r="S25" s="28">
        <f t="shared" ref="S25:S32" si="12">O25+Q25</f>
        <v>2</v>
      </c>
      <c r="T25" s="27">
        <f t="shared" ref="T25:T32" si="13">R25+P25</f>
        <v>34</v>
      </c>
      <c r="U25" s="29">
        <f t="shared" si="6"/>
        <v>15</v>
      </c>
      <c r="V25" s="29">
        <f t="shared" si="7"/>
        <v>81</v>
      </c>
      <c r="W25" s="41">
        <f t="shared" si="8"/>
        <v>1</v>
      </c>
      <c r="X25" s="41">
        <f t="shared" si="9"/>
        <v>13.5</v>
      </c>
    </row>
    <row r="26" spans="1:24" x14ac:dyDescent="0.3">
      <c r="A26" s="1" t="s">
        <v>140</v>
      </c>
      <c r="B26" s="1" t="s">
        <v>141</v>
      </c>
      <c r="C26" s="1">
        <v>3</v>
      </c>
      <c r="D26" s="1">
        <v>9</v>
      </c>
      <c r="E26" s="44">
        <v>4</v>
      </c>
      <c r="F26" s="44">
        <v>8</v>
      </c>
      <c r="G26" s="44">
        <v>2</v>
      </c>
      <c r="H26" s="44">
        <v>11</v>
      </c>
      <c r="I26" s="27">
        <f t="shared" si="0"/>
        <v>9</v>
      </c>
      <c r="J26" s="27">
        <f t="shared" si="5"/>
        <v>28</v>
      </c>
      <c r="K26" s="44">
        <v>4</v>
      </c>
      <c r="L26" s="44">
        <v>18</v>
      </c>
      <c r="M26" s="27">
        <f t="shared" si="10"/>
        <v>4</v>
      </c>
      <c r="N26" s="27">
        <f t="shared" si="11"/>
        <v>18</v>
      </c>
      <c r="O26" s="44">
        <v>1</v>
      </c>
      <c r="P26" s="44">
        <v>19</v>
      </c>
      <c r="Q26" s="1">
        <v>1</v>
      </c>
      <c r="R26" s="1">
        <v>15</v>
      </c>
      <c r="S26" s="28">
        <f t="shared" si="12"/>
        <v>2</v>
      </c>
      <c r="T26" s="27">
        <f t="shared" si="13"/>
        <v>34</v>
      </c>
      <c r="U26" s="29">
        <f t="shared" si="6"/>
        <v>15</v>
      </c>
      <c r="V26" s="29">
        <f t="shared" si="7"/>
        <v>80</v>
      </c>
      <c r="W26" s="41">
        <f t="shared" si="8"/>
        <v>1</v>
      </c>
      <c r="X26" s="41">
        <f t="shared" si="9"/>
        <v>13.333333333333334</v>
      </c>
    </row>
    <row r="27" spans="1:24" x14ac:dyDescent="0.3">
      <c r="A27" s="1" t="s">
        <v>142</v>
      </c>
      <c r="B27" s="1" t="s">
        <v>143</v>
      </c>
      <c r="C27" s="1">
        <v>3</v>
      </c>
      <c r="D27" s="1">
        <v>9</v>
      </c>
      <c r="E27" s="44">
        <v>4</v>
      </c>
      <c r="F27" s="44">
        <v>8</v>
      </c>
      <c r="G27" s="44">
        <v>2</v>
      </c>
      <c r="H27" s="44">
        <v>12</v>
      </c>
      <c r="I27" s="27">
        <f t="shared" si="0"/>
        <v>9</v>
      </c>
      <c r="J27" s="27">
        <f t="shared" si="5"/>
        <v>29</v>
      </c>
      <c r="K27" s="44">
        <v>4</v>
      </c>
      <c r="L27" s="44">
        <v>18</v>
      </c>
      <c r="M27" s="27">
        <f t="shared" si="10"/>
        <v>4</v>
      </c>
      <c r="N27" s="27">
        <f t="shared" si="11"/>
        <v>18</v>
      </c>
      <c r="O27" s="44">
        <v>1</v>
      </c>
      <c r="P27" s="44">
        <v>19</v>
      </c>
      <c r="Q27" s="1">
        <v>1</v>
      </c>
      <c r="R27" s="1">
        <v>15</v>
      </c>
      <c r="S27" s="28">
        <f t="shared" si="12"/>
        <v>2</v>
      </c>
      <c r="T27" s="27">
        <f t="shared" si="13"/>
        <v>34</v>
      </c>
      <c r="U27" s="29">
        <f t="shared" si="6"/>
        <v>15</v>
      </c>
      <c r="V27" s="29">
        <f t="shared" si="7"/>
        <v>81</v>
      </c>
      <c r="W27" s="41">
        <f t="shared" si="8"/>
        <v>1</v>
      </c>
      <c r="X27" s="41">
        <f t="shared" si="9"/>
        <v>13.5</v>
      </c>
    </row>
    <row r="28" spans="1:24" x14ac:dyDescent="0.3">
      <c r="A28" s="1" t="s">
        <v>144</v>
      </c>
      <c r="B28" s="1" t="s">
        <v>145</v>
      </c>
      <c r="C28" s="1">
        <v>3</v>
      </c>
      <c r="D28" s="1">
        <v>7</v>
      </c>
      <c r="E28" s="44">
        <v>4</v>
      </c>
      <c r="F28" s="44">
        <v>8</v>
      </c>
      <c r="G28" s="44">
        <v>2</v>
      </c>
      <c r="H28" s="44">
        <v>12</v>
      </c>
      <c r="I28" s="27">
        <f t="shared" si="0"/>
        <v>9</v>
      </c>
      <c r="J28" s="27">
        <f t="shared" si="5"/>
        <v>27</v>
      </c>
      <c r="K28" s="44">
        <v>4</v>
      </c>
      <c r="L28" s="44">
        <v>18</v>
      </c>
      <c r="M28" s="27">
        <f t="shared" si="10"/>
        <v>4</v>
      </c>
      <c r="N28" s="27">
        <f t="shared" si="11"/>
        <v>18</v>
      </c>
      <c r="O28" s="44">
        <v>1</v>
      </c>
      <c r="P28" s="44">
        <v>19</v>
      </c>
      <c r="Q28" s="1">
        <v>1</v>
      </c>
      <c r="R28" s="1">
        <v>15</v>
      </c>
      <c r="S28" s="28">
        <f t="shared" si="12"/>
        <v>2</v>
      </c>
      <c r="T28" s="27">
        <f t="shared" si="13"/>
        <v>34</v>
      </c>
      <c r="U28" s="29">
        <f t="shared" si="6"/>
        <v>15</v>
      </c>
      <c r="V28" s="29">
        <f t="shared" si="7"/>
        <v>79</v>
      </c>
      <c r="W28" s="41">
        <f t="shared" si="8"/>
        <v>1</v>
      </c>
      <c r="X28" s="41">
        <f t="shared" si="9"/>
        <v>13.166666666666666</v>
      </c>
    </row>
    <row r="29" spans="1:24" x14ac:dyDescent="0.3">
      <c r="A29" s="1" t="s">
        <v>146</v>
      </c>
      <c r="B29" s="1" t="s">
        <v>147</v>
      </c>
      <c r="C29" s="1">
        <v>0</v>
      </c>
      <c r="D29" s="1">
        <v>8</v>
      </c>
      <c r="E29" s="44">
        <v>4</v>
      </c>
      <c r="F29" s="44">
        <v>8</v>
      </c>
      <c r="G29" s="44">
        <v>2</v>
      </c>
      <c r="H29" s="44">
        <v>11</v>
      </c>
      <c r="I29" s="27">
        <f t="shared" si="0"/>
        <v>6</v>
      </c>
      <c r="J29" s="27">
        <f t="shared" si="5"/>
        <v>27</v>
      </c>
      <c r="K29" s="44">
        <v>4</v>
      </c>
      <c r="L29" s="44">
        <v>16</v>
      </c>
      <c r="M29" s="27">
        <f t="shared" si="10"/>
        <v>4</v>
      </c>
      <c r="N29" s="27">
        <f t="shared" si="11"/>
        <v>16</v>
      </c>
      <c r="O29" s="44">
        <v>1</v>
      </c>
      <c r="P29" s="44">
        <v>18</v>
      </c>
      <c r="Q29" s="1">
        <v>1</v>
      </c>
      <c r="R29" s="1">
        <v>15</v>
      </c>
      <c r="S29" s="28">
        <f t="shared" si="12"/>
        <v>2</v>
      </c>
      <c r="T29" s="27">
        <f t="shared" si="13"/>
        <v>33</v>
      </c>
      <c r="U29" s="29">
        <f t="shared" si="6"/>
        <v>12</v>
      </c>
      <c r="V29" s="29">
        <f t="shared" si="7"/>
        <v>76</v>
      </c>
      <c r="W29" s="41">
        <f t="shared" si="8"/>
        <v>0.8</v>
      </c>
      <c r="X29" s="41">
        <f t="shared" si="9"/>
        <v>12.666666666666666</v>
      </c>
    </row>
    <row r="30" spans="1:24" x14ac:dyDescent="0.3">
      <c r="A30" s="42"/>
      <c r="B30" s="43"/>
      <c r="C30" s="16"/>
      <c r="D30" s="16"/>
      <c r="E30" s="16"/>
      <c r="F30" s="16"/>
      <c r="G30" s="16"/>
      <c r="H30" s="16"/>
      <c r="I30" s="27">
        <f t="shared" si="0"/>
        <v>0</v>
      </c>
      <c r="J30" s="27">
        <f t="shared" si="5"/>
        <v>0</v>
      </c>
      <c r="K30" s="16"/>
      <c r="L30" s="16"/>
      <c r="M30" s="27">
        <f t="shared" si="10"/>
        <v>0</v>
      </c>
      <c r="N30" s="27">
        <f t="shared" si="11"/>
        <v>0</v>
      </c>
      <c r="O30" s="16"/>
      <c r="P30" s="16"/>
      <c r="Q30" s="16"/>
      <c r="R30" s="16"/>
      <c r="S30" s="28">
        <f t="shared" si="12"/>
        <v>0</v>
      </c>
      <c r="T30" s="27">
        <f t="shared" si="13"/>
        <v>0</v>
      </c>
      <c r="U30" s="29">
        <f t="shared" si="6"/>
        <v>0</v>
      </c>
      <c r="V30" s="29">
        <f t="shared" si="7"/>
        <v>0</v>
      </c>
      <c r="W30" s="41">
        <f t="shared" si="8"/>
        <v>0</v>
      </c>
      <c r="X30" s="41">
        <f t="shared" si="9"/>
        <v>0</v>
      </c>
    </row>
    <row r="31" spans="1:24" x14ac:dyDescent="0.3">
      <c r="A31" s="37"/>
      <c r="B31" s="16"/>
      <c r="C31" s="16"/>
      <c r="D31" s="16"/>
      <c r="E31" s="16"/>
      <c r="F31" s="16"/>
      <c r="G31" s="16"/>
      <c r="H31" s="16"/>
      <c r="I31" s="27">
        <f t="shared" si="0"/>
        <v>0</v>
      </c>
      <c r="J31" s="27">
        <f t="shared" si="5"/>
        <v>0</v>
      </c>
      <c r="K31" s="16"/>
      <c r="L31" s="16"/>
      <c r="M31" s="27">
        <f t="shared" si="10"/>
        <v>0</v>
      </c>
      <c r="N31" s="27">
        <f t="shared" si="11"/>
        <v>0</v>
      </c>
      <c r="O31" s="16"/>
      <c r="P31" s="16"/>
      <c r="Q31" s="16"/>
      <c r="R31" s="16"/>
      <c r="S31" s="28">
        <f t="shared" si="12"/>
        <v>0</v>
      </c>
      <c r="T31" s="27">
        <f t="shared" si="13"/>
        <v>0</v>
      </c>
      <c r="U31" s="29">
        <f t="shared" si="6"/>
        <v>0</v>
      </c>
      <c r="V31" s="29">
        <f t="shared" si="7"/>
        <v>0</v>
      </c>
      <c r="W31" s="41">
        <f t="shared" si="8"/>
        <v>0</v>
      </c>
      <c r="X31" s="41">
        <f t="shared" si="9"/>
        <v>0</v>
      </c>
    </row>
    <row r="32" spans="1:24" x14ac:dyDescent="0.3">
      <c r="A32" s="37"/>
      <c r="B32" s="16"/>
      <c r="C32" s="16"/>
      <c r="D32" s="16"/>
      <c r="E32" s="16"/>
      <c r="F32" s="16"/>
      <c r="G32" s="16"/>
      <c r="H32" s="16"/>
      <c r="I32" s="27">
        <f t="shared" si="0"/>
        <v>0</v>
      </c>
      <c r="J32" s="27">
        <f t="shared" si="5"/>
        <v>0</v>
      </c>
      <c r="K32" s="16"/>
      <c r="L32" s="16"/>
      <c r="M32" s="27">
        <f t="shared" si="10"/>
        <v>0</v>
      </c>
      <c r="N32" s="27">
        <f t="shared" si="11"/>
        <v>0</v>
      </c>
      <c r="O32" s="16"/>
      <c r="P32" s="16"/>
      <c r="Q32" s="16"/>
      <c r="R32" s="16"/>
      <c r="S32" s="28">
        <f t="shared" si="12"/>
        <v>0</v>
      </c>
      <c r="T32" s="27">
        <f t="shared" si="13"/>
        <v>0</v>
      </c>
      <c r="U32" s="29">
        <f t="shared" si="6"/>
        <v>0</v>
      </c>
      <c r="V32" s="29">
        <f t="shared" si="7"/>
        <v>0</v>
      </c>
      <c r="W32" s="41">
        <f t="shared" si="8"/>
        <v>0</v>
      </c>
      <c r="X32" s="41">
        <f t="shared" si="9"/>
        <v>0</v>
      </c>
    </row>
    <row r="33" spans="1:24" x14ac:dyDescent="0.3">
      <c r="A33" s="37"/>
      <c r="B33" s="16"/>
      <c r="C33" s="16"/>
      <c r="D33" s="16"/>
      <c r="E33" s="16"/>
      <c r="F33" s="16"/>
      <c r="G33" s="16"/>
      <c r="H33" s="16"/>
      <c r="I33" s="27">
        <f t="shared" ref="I33:I34" si="14">C33+E33+G33</f>
        <v>0</v>
      </c>
      <c r="J33" s="27">
        <f t="shared" ref="J33:J34" si="15">H33+F33+D33</f>
        <v>0</v>
      </c>
      <c r="K33" s="16"/>
      <c r="L33" s="16"/>
      <c r="M33" s="27">
        <f t="shared" ref="M33:M34" si="16">K33</f>
        <v>0</v>
      </c>
      <c r="N33" s="27">
        <f t="shared" ref="N33:N34" si="17">L33</f>
        <v>0</v>
      </c>
      <c r="O33" s="16"/>
      <c r="P33" s="16"/>
      <c r="Q33" s="16"/>
      <c r="R33" s="16"/>
      <c r="S33" s="28">
        <f t="shared" ref="S33:S34" si="18">O33+Q33</f>
        <v>0</v>
      </c>
      <c r="T33" s="27">
        <f t="shared" ref="T33:T34" si="19">R33+P33</f>
        <v>0</v>
      </c>
      <c r="U33" s="29">
        <f t="shared" ref="U33:U34" si="20">I33+M33+S33</f>
        <v>0</v>
      </c>
      <c r="V33" s="29">
        <f t="shared" ref="V33:V34" si="21">J33+N33+T33</f>
        <v>0</v>
      </c>
      <c r="W33" s="41">
        <f t="shared" ref="W33:W34" si="22">U33/U$4</f>
        <v>0</v>
      </c>
      <c r="X33" s="41">
        <f t="shared" ref="X33:X34" si="23">V33/V$4</f>
        <v>0</v>
      </c>
    </row>
    <row r="34" spans="1:24" x14ac:dyDescent="0.3">
      <c r="A34" s="37"/>
      <c r="B34" s="16"/>
      <c r="C34" s="16"/>
      <c r="D34" s="16"/>
      <c r="E34" s="16"/>
      <c r="F34" s="16"/>
      <c r="G34" s="16"/>
      <c r="H34" s="16"/>
      <c r="I34" s="27">
        <f t="shared" si="14"/>
        <v>0</v>
      </c>
      <c r="J34" s="27">
        <f t="shared" si="15"/>
        <v>0</v>
      </c>
      <c r="K34" s="16"/>
      <c r="L34" s="16"/>
      <c r="M34" s="27">
        <f t="shared" si="16"/>
        <v>0</v>
      </c>
      <c r="N34" s="27">
        <f t="shared" si="17"/>
        <v>0</v>
      </c>
      <c r="O34" s="16"/>
      <c r="P34" s="16"/>
      <c r="Q34" s="16"/>
      <c r="R34" s="16"/>
      <c r="S34" s="28">
        <f t="shared" si="18"/>
        <v>0</v>
      </c>
      <c r="T34" s="27">
        <f t="shared" si="19"/>
        <v>0</v>
      </c>
      <c r="U34" s="29">
        <f t="shared" si="20"/>
        <v>0</v>
      </c>
      <c r="V34" s="29">
        <f t="shared" si="21"/>
        <v>0</v>
      </c>
      <c r="W34" s="41">
        <f t="shared" si="22"/>
        <v>0</v>
      </c>
      <c r="X34" s="41">
        <f t="shared" si="23"/>
        <v>0</v>
      </c>
    </row>
  </sheetData>
  <mergeCells count="16">
    <mergeCell ref="W1:X2"/>
    <mergeCell ref="A2:A4"/>
    <mergeCell ref="U1:V2"/>
    <mergeCell ref="S2:T2"/>
    <mergeCell ref="M2:N2"/>
    <mergeCell ref="Q2:R2"/>
    <mergeCell ref="I2:J2"/>
    <mergeCell ref="C1:J1"/>
    <mergeCell ref="K1:N1"/>
    <mergeCell ref="O1:T1"/>
    <mergeCell ref="O2:P2"/>
    <mergeCell ref="C2:D2"/>
    <mergeCell ref="E2:F2"/>
    <mergeCell ref="G2:H2"/>
    <mergeCell ref="K2:L2"/>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4" zoomScale="90" zoomScaleNormal="90" workbookViewId="0">
      <selection activeCell="E32" sqref="E32"/>
    </sheetView>
  </sheetViews>
  <sheetFormatPr defaultRowHeight="14.4" x14ac:dyDescent="0.3"/>
  <cols>
    <col min="1" max="1" width="19.5546875" customWidth="1"/>
    <col min="2" max="2" width="13.33203125" customWidth="1"/>
    <col min="3" max="11" width="11.44140625" customWidth="1"/>
  </cols>
  <sheetData>
    <row r="1" spans="1:13" x14ac:dyDescent="0.3">
      <c r="B1" s="67" t="s">
        <v>30</v>
      </c>
      <c r="C1" s="67"/>
      <c r="D1" s="67"/>
      <c r="E1" s="67"/>
      <c r="F1" s="67"/>
      <c r="G1" s="67"/>
      <c r="H1" s="67"/>
      <c r="I1" s="67"/>
      <c r="J1" s="67"/>
      <c r="K1" s="67"/>
    </row>
    <row r="2" spans="1:13" x14ac:dyDescent="0.3">
      <c r="A2" s="66" t="s">
        <v>31</v>
      </c>
      <c r="B2" s="70" t="s">
        <v>32</v>
      </c>
      <c r="C2" s="70"/>
      <c r="D2" s="70" t="s">
        <v>33</v>
      </c>
      <c r="E2" s="70"/>
      <c r="F2" s="70" t="s">
        <v>34</v>
      </c>
      <c r="G2" s="70"/>
      <c r="H2" s="68" t="s">
        <v>35</v>
      </c>
      <c r="I2" s="69"/>
      <c r="J2" s="70" t="s">
        <v>36</v>
      </c>
      <c r="K2" s="70"/>
      <c r="L2" s="66" t="s">
        <v>26</v>
      </c>
    </row>
    <row r="3" spans="1:13" ht="43.2" x14ac:dyDescent="0.3">
      <c r="A3" s="66"/>
      <c r="B3" s="3" t="s">
        <v>37</v>
      </c>
      <c r="C3" s="3" t="s">
        <v>38</v>
      </c>
      <c r="D3" s="3" t="s">
        <v>37</v>
      </c>
      <c r="E3" s="3" t="s">
        <v>38</v>
      </c>
      <c r="F3" s="3" t="s">
        <v>37</v>
      </c>
      <c r="G3" s="3" t="s">
        <v>38</v>
      </c>
      <c r="H3" s="3" t="s">
        <v>37</v>
      </c>
      <c r="I3" s="3" t="s">
        <v>38</v>
      </c>
      <c r="J3" s="3" t="s">
        <v>37</v>
      </c>
      <c r="K3" s="3" t="s">
        <v>38</v>
      </c>
      <c r="L3" s="66"/>
      <c r="M3" s="33"/>
    </row>
    <row r="4" spans="1:13" x14ac:dyDescent="0.3">
      <c r="A4" s="21" t="s">
        <v>39</v>
      </c>
      <c r="B4" s="32">
        <v>60</v>
      </c>
      <c r="C4" s="32">
        <v>40</v>
      </c>
      <c r="D4" s="32">
        <v>60</v>
      </c>
      <c r="E4" s="32">
        <v>40</v>
      </c>
      <c r="F4" s="32">
        <v>60</v>
      </c>
      <c r="G4" s="32">
        <v>40</v>
      </c>
      <c r="H4" s="32">
        <v>60</v>
      </c>
      <c r="I4" s="32">
        <v>40</v>
      </c>
      <c r="J4" s="32">
        <v>60</v>
      </c>
      <c r="K4" s="32">
        <v>40</v>
      </c>
      <c r="L4" s="35">
        <v>1</v>
      </c>
      <c r="M4" s="34"/>
    </row>
    <row r="5" spans="1:13" x14ac:dyDescent="0.3">
      <c r="A5" s="1" t="s">
        <v>98</v>
      </c>
      <c r="B5" s="2" t="s">
        <v>91</v>
      </c>
      <c r="C5" s="2" t="s">
        <v>93</v>
      </c>
      <c r="D5" s="2" t="s">
        <v>93</v>
      </c>
      <c r="E5" s="2" t="s">
        <v>93</v>
      </c>
      <c r="F5" s="2" t="s">
        <v>93</v>
      </c>
      <c r="G5" s="2" t="s">
        <v>93</v>
      </c>
      <c r="H5" s="2" t="s">
        <v>93</v>
      </c>
      <c r="I5" s="2" t="s">
        <v>93</v>
      </c>
      <c r="J5" s="2" t="s">
        <v>92</v>
      </c>
      <c r="K5" s="2" t="s">
        <v>93</v>
      </c>
      <c r="L5" s="5">
        <f>(((IF(B5="Yes",50,0)+IF(C5="Yes",50,0))+(IF(D5="Yes",50,0)+IF(E5="Yes",50,0))+(IF(F5="Yes",50,0)+IF(G5="Yes",50,0))+(IF(H5="Yes",50,0)+IF(I5="Yes",50,0))+(IF(J5="Yes",50,0)+IF(K5="Yes",50,0)))/5)/100</f>
        <v>0.9</v>
      </c>
    </row>
    <row r="6" spans="1:13" x14ac:dyDescent="0.3">
      <c r="A6" s="1" t="s">
        <v>100</v>
      </c>
      <c r="B6" s="2" t="s">
        <v>91</v>
      </c>
      <c r="C6" s="2" t="s">
        <v>93</v>
      </c>
      <c r="D6" s="2" t="s">
        <v>93</v>
      </c>
      <c r="E6" s="2" t="s">
        <v>93</v>
      </c>
      <c r="F6" s="2" t="s">
        <v>93</v>
      </c>
      <c r="G6" s="2" t="s">
        <v>93</v>
      </c>
      <c r="H6" s="2" t="s">
        <v>93</v>
      </c>
      <c r="I6" s="2" t="s">
        <v>93</v>
      </c>
      <c r="J6" s="2" t="s">
        <v>92</v>
      </c>
      <c r="K6" s="2" t="s">
        <v>93</v>
      </c>
      <c r="L6" s="5">
        <f t="shared" ref="L6:L35" si="0">(((IF(B6="Yes",50,0)+IF(C6="Yes",50,0))+(IF(D6="Yes",50,0)+IF(E6="Yes",50,0))+(IF(F6="Yes",50,0)+IF(G6="Yes",50,0))+(IF(H6="Yes",50,0)+IF(I6="Yes",50,0))+(IF(J6="Yes",50,0)+IF(K6="Yes",50,0)))/5)/100</f>
        <v>0.9</v>
      </c>
    </row>
    <row r="7" spans="1:13" x14ac:dyDescent="0.3">
      <c r="A7" s="1" t="s">
        <v>102</v>
      </c>
      <c r="B7" s="2" t="s">
        <v>91</v>
      </c>
      <c r="C7" s="2" t="s">
        <v>93</v>
      </c>
      <c r="D7" s="2" t="s">
        <v>93</v>
      </c>
      <c r="E7" s="2" t="s">
        <v>93</v>
      </c>
      <c r="F7" s="2" t="s">
        <v>93</v>
      </c>
      <c r="G7" s="2" t="s">
        <v>93</v>
      </c>
      <c r="H7" s="2" t="s">
        <v>93</v>
      </c>
      <c r="I7" s="2" t="s">
        <v>93</v>
      </c>
      <c r="J7" s="2" t="s">
        <v>92</v>
      </c>
      <c r="K7" s="2" t="s">
        <v>93</v>
      </c>
      <c r="L7" s="5">
        <f t="shared" si="0"/>
        <v>0.9</v>
      </c>
    </row>
    <row r="8" spans="1:13" x14ac:dyDescent="0.3">
      <c r="A8" s="1" t="s">
        <v>104</v>
      </c>
      <c r="B8" s="2" t="s">
        <v>91</v>
      </c>
      <c r="C8" s="2" t="s">
        <v>93</v>
      </c>
      <c r="D8" s="2" t="s">
        <v>93</v>
      </c>
      <c r="E8" s="2" t="s">
        <v>93</v>
      </c>
      <c r="F8" s="2" t="s">
        <v>93</v>
      </c>
      <c r="G8" s="2" t="s">
        <v>93</v>
      </c>
      <c r="H8" s="2" t="s">
        <v>93</v>
      </c>
      <c r="I8" s="2" t="s">
        <v>93</v>
      </c>
      <c r="J8" s="2" t="s">
        <v>92</v>
      </c>
      <c r="K8" s="2" t="s">
        <v>93</v>
      </c>
      <c r="L8" s="5">
        <f t="shared" si="0"/>
        <v>0.9</v>
      </c>
    </row>
    <row r="9" spans="1:13" x14ac:dyDescent="0.3">
      <c r="A9" s="1" t="s">
        <v>106</v>
      </c>
      <c r="B9" s="2" t="s">
        <v>91</v>
      </c>
      <c r="C9" s="2" t="s">
        <v>93</v>
      </c>
      <c r="D9" s="2" t="s">
        <v>93</v>
      </c>
      <c r="E9" s="2" t="s">
        <v>93</v>
      </c>
      <c r="F9" s="2" t="s">
        <v>93</v>
      </c>
      <c r="G9" s="2" t="s">
        <v>93</v>
      </c>
      <c r="H9" s="2" t="s">
        <v>93</v>
      </c>
      <c r="I9" s="2" t="s">
        <v>93</v>
      </c>
      <c r="J9" s="2" t="s">
        <v>92</v>
      </c>
      <c r="K9" s="2" t="s">
        <v>93</v>
      </c>
      <c r="L9" s="5">
        <f t="shared" si="0"/>
        <v>0.9</v>
      </c>
    </row>
    <row r="10" spans="1:13" x14ac:dyDescent="0.3">
      <c r="A10" s="1" t="s">
        <v>108</v>
      </c>
      <c r="B10" s="2" t="s">
        <v>91</v>
      </c>
      <c r="C10" s="2" t="s">
        <v>93</v>
      </c>
      <c r="D10" s="2" t="s">
        <v>93</v>
      </c>
      <c r="E10" s="2" t="s">
        <v>93</v>
      </c>
      <c r="F10" s="2" t="s">
        <v>93</v>
      </c>
      <c r="G10" s="2" t="s">
        <v>93</v>
      </c>
      <c r="H10" s="2" t="s">
        <v>93</v>
      </c>
      <c r="I10" s="2" t="s">
        <v>93</v>
      </c>
      <c r="J10" s="2" t="s">
        <v>92</v>
      </c>
      <c r="K10" s="2" t="s">
        <v>93</v>
      </c>
      <c r="L10" s="5">
        <f t="shared" si="0"/>
        <v>0.9</v>
      </c>
    </row>
    <row r="11" spans="1:13" x14ac:dyDescent="0.3">
      <c r="A11" s="1" t="s">
        <v>110</v>
      </c>
      <c r="B11" s="2" t="s">
        <v>91</v>
      </c>
      <c r="C11" s="2" t="s">
        <v>93</v>
      </c>
      <c r="D11" s="2" t="s">
        <v>93</v>
      </c>
      <c r="E11" s="2" t="s">
        <v>93</v>
      </c>
      <c r="F11" s="2" t="s">
        <v>93</v>
      </c>
      <c r="G11" s="2" t="s">
        <v>93</v>
      </c>
      <c r="H11" s="2" t="s">
        <v>93</v>
      </c>
      <c r="I11" s="2" t="s">
        <v>93</v>
      </c>
      <c r="J11" s="2" t="s">
        <v>92</v>
      </c>
      <c r="K11" s="2" t="s">
        <v>93</v>
      </c>
      <c r="L11" s="5">
        <f t="shared" si="0"/>
        <v>0.9</v>
      </c>
    </row>
    <row r="12" spans="1:13" x14ac:dyDescent="0.3">
      <c r="A12" s="1" t="s">
        <v>112</v>
      </c>
      <c r="B12" s="2" t="s">
        <v>91</v>
      </c>
      <c r="C12" s="2" t="s">
        <v>93</v>
      </c>
      <c r="D12" s="2" t="s">
        <v>93</v>
      </c>
      <c r="E12" s="2" t="s">
        <v>93</v>
      </c>
      <c r="F12" s="2" t="s">
        <v>93</v>
      </c>
      <c r="G12" s="2" t="s">
        <v>93</v>
      </c>
      <c r="H12" s="2" t="s">
        <v>93</v>
      </c>
      <c r="I12" s="2" t="s">
        <v>93</v>
      </c>
      <c r="J12" s="2" t="s">
        <v>92</v>
      </c>
      <c r="K12" s="2" t="s">
        <v>93</v>
      </c>
      <c r="L12" s="5">
        <f t="shared" si="0"/>
        <v>0.9</v>
      </c>
    </row>
    <row r="13" spans="1:13" x14ac:dyDescent="0.3">
      <c r="A13" s="1" t="s">
        <v>114</v>
      </c>
      <c r="B13" s="2" t="s">
        <v>91</v>
      </c>
      <c r="C13" s="2" t="s">
        <v>93</v>
      </c>
      <c r="D13" s="2" t="s">
        <v>93</v>
      </c>
      <c r="E13" s="2" t="s">
        <v>93</v>
      </c>
      <c r="F13" s="2" t="s">
        <v>93</v>
      </c>
      <c r="G13" s="2" t="s">
        <v>93</v>
      </c>
      <c r="H13" s="2" t="s">
        <v>93</v>
      </c>
      <c r="I13" s="2" t="s">
        <v>93</v>
      </c>
      <c r="J13" s="2" t="s">
        <v>92</v>
      </c>
      <c r="K13" s="2" t="s">
        <v>93</v>
      </c>
      <c r="L13" s="5">
        <f t="shared" si="0"/>
        <v>0.9</v>
      </c>
    </row>
    <row r="14" spans="1:13" x14ac:dyDescent="0.3">
      <c r="A14" s="1" t="s">
        <v>116</v>
      </c>
      <c r="B14" s="2" t="s">
        <v>91</v>
      </c>
      <c r="C14" s="2" t="s">
        <v>93</v>
      </c>
      <c r="D14" s="2" t="s">
        <v>93</v>
      </c>
      <c r="E14" s="2" t="s">
        <v>93</v>
      </c>
      <c r="F14" s="2" t="s">
        <v>93</v>
      </c>
      <c r="G14" s="2" t="s">
        <v>93</v>
      </c>
      <c r="H14" s="2" t="s">
        <v>93</v>
      </c>
      <c r="I14" s="2" t="s">
        <v>93</v>
      </c>
      <c r="J14" s="2" t="s">
        <v>92</v>
      </c>
      <c r="K14" s="2" t="s">
        <v>93</v>
      </c>
      <c r="L14" s="5">
        <f t="shared" si="0"/>
        <v>0.9</v>
      </c>
    </row>
    <row r="15" spans="1:13" x14ac:dyDescent="0.3">
      <c r="A15" s="1" t="s">
        <v>118</v>
      </c>
      <c r="B15" s="2" t="s">
        <v>91</v>
      </c>
      <c r="C15" s="2" t="s">
        <v>93</v>
      </c>
      <c r="D15" s="2" t="s">
        <v>93</v>
      </c>
      <c r="E15" s="2" t="s">
        <v>93</v>
      </c>
      <c r="F15" s="2" t="s">
        <v>93</v>
      </c>
      <c r="G15" s="2" t="s">
        <v>93</v>
      </c>
      <c r="H15" s="2" t="s">
        <v>93</v>
      </c>
      <c r="I15" s="2" t="s">
        <v>93</v>
      </c>
      <c r="J15" s="2" t="s">
        <v>92</v>
      </c>
      <c r="K15" s="2" t="s">
        <v>93</v>
      </c>
      <c r="L15" s="5">
        <f t="shared" si="0"/>
        <v>0.9</v>
      </c>
    </row>
    <row r="16" spans="1:13" x14ac:dyDescent="0.3">
      <c r="A16" s="1" t="s">
        <v>120</v>
      </c>
      <c r="B16" s="2" t="s">
        <v>91</v>
      </c>
      <c r="C16" s="2" t="s">
        <v>93</v>
      </c>
      <c r="D16" s="2" t="s">
        <v>93</v>
      </c>
      <c r="E16" s="2" t="s">
        <v>93</v>
      </c>
      <c r="F16" s="2" t="s">
        <v>93</v>
      </c>
      <c r="G16" s="2" t="s">
        <v>93</v>
      </c>
      <c r="H16" s="2" t="s">
        <v>93</v>
      </c>
      <c r="I16" s="2" t="s">
        <v>93</v>
      </c>
      <c r="J16" s="2" t="s">
        <v>92</v>
      </c>
      <c r="K16" s="2" t="s">
        <v>93</v>
      </c>
      <c r="L16" s="5">
        <f t="shared" si="0"/>
        <v>0.9</v>
      </c>
    </row>
    <row r="17" spans="1:12" x14ac:dyDescent="0.3">
      <c r="A17" s="1" t="s">
        <v>122</v>
      </c>
      <c r="B17" s="2" t="s">
        <v>91</v>
      </c>
      <c r="C17" s="2" t="s">
        <v>93</v>
      </c>
      <c r="D17" s="2" t="s">
        <v>93</v>
      </c>
      <c r="E17" s="2" t="s">
        <v>93</v>
      </c>
      <c r="F17" s="2" t="s">
        <v>93</v>
      </c>
      <c r="G17" s="2" t="s">
        <v>93</v>
      </c>
      <c r="H17" s="2" t="s">
        <v>93</v>
      </c>
      <c r="I17" s="2" t="s">
        <v>93</v>
      </c>
      <c r="J17" s="2" t="s">
        <v>92</v>
      </c>
      <c r="K17" s="2" t="s">
        <v>93</v>
      </c>
      <c r="L17" s="5">
        <f t="shared" si="0"/>
        <v>0.9</v>
      </c>
    </row>
    <row r="18" spans="1:12" x14ac:dyDescent="0.3">
      <c r="A18" s="1" t="s">
        <v>124</v>
      </c>
      <c r="B18" s="2" t="s">
        <v>91</v>
      </c>
      <c r="C18" s="2" t="s">
        <v>93</v>
      </c>
      <c r="D18" s="2" t="s">
        <v>93</v>
      </c>
      <c r="E18" s="2" t="s">
        <v>93</v>
      </c>
      <c r="F18" s="2" t="s">
        <v>93</v>
      </c>
      <c r="G18" s="2" t="s">
        <v>93</v>
      </c>
      <c r="H18" s="2" t="s">
        <v>93</v>
      </c>
      <c r="I18" s="2" t="s">
        <v>93</v>
      </c>
      <c r="J18" s="2" t="s">
        <v>92</v>
      </c>
      <c r="K18" s="2" t="s">
        <v>93</v>
      </c>
      <c r="L18" s="5">
        <f t="shared" si="0"/>
        <v>0.9</v>
      </c>
    </row>
    <row r="19" spans="1:12" x14ac:dyDescent="0.3">
      <c r="A19" s="1" t="s">
        <v>126</v>
      </c>
      <c r="B19" s="2" t="s">
        <v>91</v>
      </c>
      <c r="C19" s="2" t="s">
        <v>93</v>
      </c>
      <c r="D19" s="2" t="s">
        <v>93</v>
      </c>
      <c r="E19" s="2" t="s">
        <v>93</v>
      </c>
      <c r="F19" s="2" t="s">
        <v>93</v>
      </c>
      <c r="G19" s="2" t="s">
        <v>93</v>
      </c>
      <c r="H19" s="2" t="s">
        <v>93</v>
      </c>
      <c r="I19" s="2" t="s">
        <v>93</v>
      </c>
      <c r="J19" s="2" t="s">
        <v>92</v>
      </c>
      <c r="K19" s="2" t="s">
        <v>93</v>
      </c>
      <c r="L19" s="5">
        <f t="shared" si="0"/>
        <v>0.9</v>
      </c>
    </row>
    <row r="20" spans="1:12" x14ac:dyDescent="0.3">
      <c r="A20" s="1" t="s">
        <v>128</v>
      </c>
      <c r="B20" s="2" t="s">
        <v>91</v>
      </c>
      <c r="C20" s="2" t="s">
        <v>93</v>
      </c>
      <c r="D20" s="2" t="s">
        <v>93</v>
      </c>
      <c r="E20" s="2" t="s">
        <v>93</v>
      </c>
      <c r="F20" s="2" t="s">
        <v>93</v>
      </c>
      <c r="G20" s="2" t="s">
        <v>93</v>
      </c>
      <c r="H20" s="2" t="s">
        <v>93</v>
      </c>
      <c r="I20" s="2" t="s">
        <v>93</v>
      </c>
      <c r="J20" s="2" t="s">
        <v>92</v>
      </c>
      <c r="K20" s="2" t="s">
        <v>93</v>
      </c>
      <c r="L20" s="5">
        <f t="shared" si="0"/>
        <v>0.9</v>
      </c>
    </row>
    <row r="21" spans="1:12" x14ac:dyDescent="0.3">
      <c r="A21" s="1" t="s">
        <v>130</v>
      </c>
      <c r="B21" s="2" t="s">
        <v>91</v>
      </c>
      <c r="C21" s="2" t="s">
        <v>93</v>
      </c>
      <c r="D21" s="2" t="s">
        <v>93</v>
      </c>
      <c r="E21" s="2" t="s">
        <v>93</v>
      </c>
      <c r="F21" s="2" t="s">
        <v>93</v>
      </c>
      <c r="G21" s="2" t="s">
        <v>93</v>
      </c>
      <c r="H21" s="2" t="s">
        <v>93</v>
      </c>
      <c r="I21" s="2" t="s">
        <v>93</v>
      </c>
      <c r="J21" s="2" t="s">
        <v>92</v>
      </c>
      <c r="K21" s="2" t="s">
        <v>93</v>
      </c>
      <c r="L21" s="5">
        <f t="shared" si="0"/>
        <v>0.9</v>
      </c>
    </row>
    <row r="22" spans="1:12" x14ac:dyDescent="0.3">
      <c r="A22" s="1" t="s">
        <v>132</v>
      </c>
      <c r="B22" s="2" t="s">
        <v>91</v>
      </c>
      <c r="C22" s="2" t="s">
        <v>93</v>
      </c>
      <c r="D22" s="2" t="s">
        <v>93</v>
      </c>
      <c r="E22" s="2" t="s">
        <v>93</v>
      </c>
      <c r="F22" s="2" t="s">
        <v>93</v>
      </c>
      <c r="G22" s="2" t="s">
        <v>93</v>
      </c>
      <c r="H22" s="2" t="s">
        <v>93</v>
      </c>
      <c r="I22" s="2" t="s">
        <v>93</v>
      </c>
      <c r="J22" s="2" t="s">
        <v>92</v>
      </c>
      <c r="K22" s="2" t="s">
        <v>93</v>
      </c>
      <c r="L22" s="5">
        <f t="shared" si="0"/>
        <v>0.9</v>
      </c>
    </row>
    <row r="23" spans="1:12" x14ac:dyDescent="0.3">
      <c r="A23" s="1" t="s">
        <v>134</v>
      </c>
      <c r="B23" s="2" t="s">
        <v>91</v>
      </c>
      <c r="C23" s="2" t="s">
        <v>93</v>
      </c>
      <c r="D23" s="2" t="s">
        <v>93</v>
      </c>
      <c r="E23" s="2" t="s">
        <v>93</v>
      </c>
      <c r="F23" s="2" t="s">
        <v>93</v>
      </c>
      <c r="G23" s="2" t="s">
        <v>93</v>
      </c>
      <c r="H23" s="2" t="s">
        <v>93</v>
      </c>
      <c r="I23" s="2" t="s">
        <v>93</v>
      </c>
      <c r="J23" s="2" t="s">
        <v>92</v>
      </c>
      <c r="K23" s="2" t="s">
        <v>93</v>
      </c>
      <c r="L23" s="5">
        <f t="shared" si="0"/>
        <v>0.9</v>
      </c>
    </row>
    <row r="24" spans="1:12" x14ac:dyDescent="0.3">
      <c r="A24" s="1" t="s">
        <v>136</v>
      </c>
      <c r="B24" s="2" t="s">
        <v>91</v>
      </c>
      <c r="C24" s="2" t="s">
        <v>93</v>
      </c>
      <c r="D24" s="2" t="s">
        <v>93</v>
      </c>
      <c r="E24" s="2" t="s">
        <v>93</v>
      </c>
      <c r="F24" s="2" t="s">
        <v>93</v>
      </c>
      <c r="G24" s="2" t="s">
        <v>93</v>
      </c>
      <c r="H24" s="2" t="s">
        <v>93</v>
      </c>
      <c r="I24" s="2" t="s">
        <v>93</v>
      </c>
      <c r="J24" s="2" t="s">
        <v>92</v>
      </c>
      <c r="K24" s="2" t="s">
        <v>93</v>
      </c>
      <c r="L24" s="5">
        <f t="shared" si="0"/>
        <v>0.9</v>
      </c>
    </row>
    <row r="25" spans="1:12" x14ac:dyDescent="0.3">
      <c r="A25" s="1" t="s">
        <v>138</v>
      </c>
      <c r="B25" s="2" t="s">
        <v>91</v>
      </c>
      <c r="C25" s="2" t="s">
        <v>93</v>
      </c>
      <c r="D25" s="2" t="s">
        <v>93</v>
      </c>
      <c r="E25" s="2" t="s">
        <v>93</v>
      </c>
      <c r="F25" s="2" t="s">
        <v>93</v>
      </c>
      <c r="G25" s="2" t="s">
        <v>93</v>
      </c>
      <c r="H25" s="2" t="s">
        <v>93</v>
      </c>
      <c r="I25" s="2" t="s">
        <v>93</v>
      </c>
      <c r="J25" s="2" t="s">
        <v>92</v>
      </c>
      <c r="K25" s="2" t="s">
        <v>93</v>
      </c>
      <c r="L25" s="5">
        <f t="shared" si="0"/>
        <v>0.9</v>
      </c>
    </row>
    <row r="26" spans="1:12" x14ac:dyDescent="0.3">
      <c r="A26" s="1" t="s">
        <v>140</v>
      </c>
      <c r="B26" s="2" t="s">
        <v>91</v>
      </c>
      <c r="C26" s="2" t="s">
        <v>93</v>
      </c>
      <c r="D26" s="2" t="s">
        <v>93</v>
      </c>
      <c r="E26" s="2" t="s">
        <v>93</v>
      </c>
      <c r="F26" s="2" t="s">
        <v>93</v>
      </c>
      <c r="G26" s="2" t="s">
        <v>93</v>
      </c>
      <c r="H26" s="2" t="s">
        <v>93</v>
      </c>
      <c r="I26" s="2" t="s">
        <v>93</v>
      </c>
      <c r="J26" s="2" t="s">
        <v>92</v>
      </c>
      <c r="K26" s="2" t="s">
        <v>93</v>
      </c>
      <c r="L26" s="5">
        <f t="shared" si="0"/>
        <v>0.9</v>
      </c>
    </row>
    <row r="27" spans="1:12" x14ac:dyDescent="0.3">
      <c r="A27" s="1" t="s">
        <v>142</v>
      </c>
      <c r="B27" s="2" t="s">
        <v>91</v>
      </c>
      <c r="C27" s="2" t="s">
        <v>93</v>
      </c>
      <c r="D27" s="2" t="s">
        <v>93</v>
      </c>
      <c r="E27" s="2" t="s">
        <v>93</v>
      </c>
      <c r="F27" s="2" t="s">
        <v>93</v>
      </c>
      <c r="G27" s="2" t="s">
        <v>93</v>
      </c>
      <c r="H27" s="2" t="s">
        <v>93</v>
      </c>
      <c r="I27" s="2" t="s">
        <v>93</v>
      </c>
      <c r="J27" s="2" t="s">
        <v>92</v>
      </c>
      <c r="K27" s="2" t="s">
        <v>93</v>
      </c>
      <c r="L27" s="5">
        <f t="shared" si="0"/>
        <v>0.9</v>
      </c>
    </row>
    <row r="28" spans="1:12" x14ac:dyDescent="0.3">
      <c r="A28" s="1" t="s">
        <v>144</v>
      </c>
      <c r="B28" s="2" t="s">
        <v>91</v>
      </c>
      <c r="C28" s="2" t="s">
        <v>93</v>
      </c>
      <c r="D28" s="2" t="s">
        <v>93</v>
      </c>
      <c r="E28" s="2" t="s">
        <v>93</v>
      </c>
      <c r="F28" s="2" t="s">
        <v>93</v>
      </c>
      <c r="G28" s="2" t="s">
        <v>93</v>
      </c>
      <c r="H28" s="2" t="s">
        <v>93</v>
      </c>
      <c r="I28" s="2" t="s">
        <v>93</v>
      </c>
      <c r="J28" s="2" t="s">
        <v>92</v>
      </c>
      <c r="K28" s="2" t="s">
        <v>93</v>
      </c>
      <c r="L28" s="5">
        <f t="shared" si="0"/>
        <v>0.9</v>
      </c>
    </row>
    <row r="29" spans="1:12" x14ac:dyDescent="0.3">
      <c r="A29" s="1" t="s">
        <v>146</v>
      </c>
      <c r="B29" s="2" t="s">
        <v>91</v>
      </c>
      <c r="C29" s="2" t="s">
        <v>93</v>
      </c>
      <c r="D29" s="2" t="s">
        <v>93</v>
      </c>
      <c r="E29" s="2" t="s">
        <v>93</v>
      </c>
      <c r="F29" s="2" t="s">
        <v>93</v>
      </c>
      <c r="G29" s="2" t="s">
        <v>93</v>
      </c>
      <c r="H29" s="2" t="s">
        <v>93</v>
      </c>
      <c r="I29" s="2" t="s">
        <v>93</v>
      </c>
      <c r="J29" s="2" t="s">
        <v>92</v>
      </c>
      <c r="K29" s="2" t="s">
        <v>93</v>
      </c>
      <c r="L29" s="5">
        <f t="shared" si="0"/>
        <v>0.9</v>
      </c>
    </row>
    <row r="30" spans="1:12" x14ac:dyDescent="0.3">
      <c r="A30" s="38"/>
      <c r="B30" s="1"/>
      <c r="C30" s="1"/>
      <c r="D30" s="1"/>
      <c r="E30" s="1"/>
      <c r="F30" s="1"/>
      <c r="G30" s="1"/>
      <c r="H30" s="1"/>
      <c r="I30" s="1"/>
      <c r="J30" s="1"/>
      <c r="K30" s="1"/>
      <c r="L30" s="5">
        <f t="shared" si="0"/>
        <v>0</v>
      </c>
    </row>
    <row r="31" spans="1:12" x14ac:dyDescent="0.3">
      <c r="A31" s="38"/>
      <c r="B31" s="1"/>
      <c r="C31" s="1"/>
      <c r="D31" s="1"/>
      <c r="E31" s="1"/>
      <c r="F31" s="1"/>
      <c r="G31" s="1"/>
      <c r="H31" s="1"/>
      <c r="I31" s="1"/>
      <c r="J31" s="1"/>
      <c r="K31" s="1"/>
      <c r="L31" s="5">
        <f t="shared" si="0"/>
        <v>0</v>
      </c>
    </row>
    <row r="32" spans="1:12" x14ac:dyDescent="0.3">
      <c r="A32" s="38"/>
      <c r="B32" s="1"/>
      <c r="C32" s="1"/>
      <c r="D32" s="1"/>
      <c r="E32" s="1"/>
      <c r="F32" s="1"/>
      <c r="G32" s="1"/>
      <c r="H32" s="1"/>
      <c r="I32" s="1"/>
      <c r="J32" s="1"/>
      <c r="K32" s="1"/>
      <c r="L32" s="5">
        <f t="shared" si="0"/>
        <v>0</v>
      </c>
    </row>
    <row r="33" spans="1:12" x14ac:dyDescent="0.3">
      <c r="A33" s="38"/>
      <c r="B33" s="1"/>
      <c r="C33" s="1"/>
      <c r="D33" s="1"/>
      <c r="E33" s="1"/>
      <c r="F33" s="1"/>
      <c r="G33" s="1"/>
      <c r="H33" s="1"/>
      <c r="I33" s="1"/>
      <c r="J33" s="1"/>
      <c r="K33" s="1"/>
      <c r="L33" s="5">
        <f t="shared" si="0"/>
        <v>0</v>
      </c>
    </row>
    <row r="34" spans="1:12" x14ac:dyDescent="0.3">
      <c r="A34" s="38"/>
      <c r="B34" s="1"/>
      <c r="C34" s="1"/>
      <c r="D34" s="1"/>
      <c r="E34" s="1"/>
      <c r="F34" s="1"/>
      <c r="G34" s="1"/>
      <c r="H34" s="1"/>
      <c r="I34" s="1"/>
      <c r="J34" s="1"/>
      <c r="K34" s="1"/>
      <c r="L34" s="5">
        <f t="shared" si="0"/>
        <v>0</v>
      </c>
    </row>
    <row r="35" spans="1:12" x14ac:dyDescent="0.3">
      <c r="L35" s="5">
        <f t="shared" si="0"/>
        <v>0</v>
      </c>
    </row>
  </sheetData>
  <mergeCells count="8">
    <mergeCell ref="L2:L3"/>
    <mergeCell ref="B1:K1"/>
    <mergeCell ref="H2:I2"/>
    <mergeCell ref="A2:A3"/>
    <mergeCell ref="B2:C2"/>
    <mergeCell ref="D2:E2"/>
    <mergeCell ref="F2:G2"/>
    <mergeCell ref="J2:K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A4" zoomScale="90" zoomScaleNormal="90" workbookViewId="0">
      <selection activeCell="N30" sqref="N30"/>
    </sheetView>
  </sheetViews>
  <sheetFormatPr defaultRowHeight="14.4" x14ac:dyDescent="0.3"/>
  <cols>
    <col min="1" max="1" width="16.6640625" customWidth="1"/>
    <col min="2" max="11" width="11.44140625" customWidth="1"/>
  </cols>
  <sheetData>
    <row r="1" spans="1:12" x14ac:dyDescent="0.3">
      <c r="B1" s="67" t="s">
        <v>40</v>
      </c>
      <c r="C1" s="67"/>
      <c r="D1" s="67"/>
      <c r="E1" s="67"/>
      <c r="F1" s="67"/>
      <c r="G1" s="67"/>
      <c r="H1" s="67"/>
      <c r="I1" s="67"/>
      <c r="J1" s="67"/>
      <c r="K1" s="67"/>
    </row>
    <row r="2" spans="1:12" x14ac:dyDescent="0.3">
      <c r="A2" s="66" t="s">
        <v>31</v>
      </c>
      <c r="B2" s="70" t="s">
        <v>41</v>
      </c>
      <c r="C2" s="70"/>
      <c r="D2" s="70" t="s">
        <v>42</v>
      </c>
      <c r="E2" s="70"/>
      <c r="F2" s="70" t="s">
        <v>43</v>
      </c>
      <c r="G2" s="70"/>
      <c r="H2" s="68" t="s">
        <v>44</v>
      </c>
      <c r="I2" s="69"/>
      <c r="J2" s="70" t="s">
        <v>45</v>
      </c>
      <c r="K2" s="70"/>
      <c r="L2" s="66" t="s">
        <v>26</v>
      </c>
    </row>
    <row r="3" spans="1:12" ht="43.2" x14ac:dyDescent="0.3">
      <c r="A3" s="66"/>
      <c r="B3" s="3" t="s">
        <v>37</v>
      </c>
      <c r="C3" s="3" t="s">
        <v>38</v>
      </c>
      <c r="D3" s="3" t="s">
        <v>37</v>
      </c>
      <c r="E3" s="3" t="s">
        <v>38</v>
      </c>
      <c r="F3" s="3" t="s">
        <v>37</v>
      </c>
      <c r="G3" s="3" t="s">
        <v>38</v>
      </c>
      <c r="H3" s="3" t="s">
        <v>37</v>
      </c>
      <c r="I3" s="3" t="s">
        <v>38</v>
      </c>
      <c r="J3" s="3" t="s">
        <v>37</v>
      </c>
      <c r="K3" s="3" t="s">
        <v>38</v>
      </c>
      <c r="L3" s="66"/>
    </row>
    <row r="4" spans="1:12" x14ac:dyDescent="0.3">
      <c r="A4" s="21" t="s">
        <v>39</v>
      </c>
      <c r="B4" s="4">
        <v>0.6</v>
      </c>
      <c r="C4" s="4">
        <v>0.4</v>
      </c>
      <c r="D4" s="4">
        <v>0.6</v>
      </c>
      <c r="E4" s="4">
        <v>0.4</v>
      </c>
      <c r="F4" s="4">
        <v>0.6</v>
      </c>
      <c r="G4" s="4">
        <v>0.4</v>
      </c>
      <c r="H4" s="4">
        <v>0.6</v>
      </c>
      <c r="I4" s="4">
        <v>0.4</v>
      </c>
      <c r="J4" s="4">
        <v>0.6</v>
      </c>
      <c r="K4" s="4">
        <v>0.4</v>
      </c>
      <c r="L4" s="1">
        <v>100</v>
      </c>
    </row>
    <row r="5" spans="1:12" x14ac:dyDescent="0.3">
      <c r="A5" s="1" t="s">
        <v>98</v>
      </c>
      <c r="B5" s="2" t="s">
        <v>93</v>
      </c>
      <c r="C5" s="2" t="s">
        <v>93</v>
      </c>
      <c r="D5" s="2" t="s">
        <v>93</v>
      </c>
      <c r="E5" s="2" t="s">
        <v>93</v>
      </c>
      <c r="F5" s="2" t="s">
        <v>93</v>
      </c>
      <c r="G5" s="2" t="s">
        <v>93</v>
      </c>
      <c r="H5" s="2" t="s">
        <v>93</v>
      </c>
      <c r="I5" s="2" t="s">
        <v>93</v>
      </c>
      <c r="J5" s="2" t="s">
        <v>93</v>
      </c>
      <c r="K5" s="2" t="s">
        <v>93</v>
      </c>
      <c r="L5" s="5">
        <f>(((IF(B5="Yes",50,0)+IF(C5="Yes",50,0))+(IF(D5="Yes",50,0)+IF(E5="Yes",50,0))+(IF(F5="Yes",50,0)+IF(G5="Yes",50,0))+(IF(H5="Yes",50,0)+IF(I5="Yes",50,0))+(IF(J5="Yes",50,0)+IF(K5="Yes",50,0)))/5)/100</f>
        <v>1</v>
      </c>
    </row>
    <row r="6" spans="1:12" x14ac:dyDescent="0.3">
      <c r="A6" s="1" t="s">
        <v>100</v>
      </c>
      <c r="B6" s="2" t="s">
        <v>93</v>
      </c>
      <c r="C6" s="2" t="s">
        <v>93</v>
      </c>
      <c r="D6" s="2" t="s">
        <v>93</v>
      </c>
      <c r="E6" s="2" t="s">
        <v>93</v>
      </c>
      <c r="F6" s="2" t="s">
        <v>93</v>
      </c>
      <c r="G6" s="2" t="s">
        <v>93</v>
      </c>
      <c r="H6" s="2" t="s">
        <v>93</v>
      </c>
      <c r="I6" s="2" t="s">
        <v>93</v>
      </c>
      <c r="J6" s="2" t="s">
        <v>93</v>
      </c>
      <c r="K6" s="2" t="s">
        <v>93</v>
      </c>
      <c r="L6" s="5">
        <f t="shared" ref="L6:L34" si="0">(((IF(B6="Yes",50,0)+IF(C6="Yes",50,0))+(IF(D6="Yes",50,0)+IF(E6="Yes",50,0))+(IF(F6="Yes",50,0)+IF(G6="Yes",50,0))+(IF(H6="Yes",50,0)+IF(I6="Yes",50,0))+(IF(J6="Yes",50,0)+IF(K6="Yes",50,0)))/5)/100</f>
        <v>1</v>
      </c>
    </row>
    <row r="7" spans="1:12" x14ac:dyDescent="0.3">
      <c r="A7" s="1" t="s">
        <v>102</v>
      </c>
      <c r="B7" s="2" t="s">
        <v>93</v>
      </c>
      <c r="C7" s="2" t="s">
        <v>93</v>
      </c>
      <c r="D7" s="2" t="s">
        <v>93</v>
      </c>
      <c r="E7" s="2" t="s">
        <v>93</v>
      </c>
      <c r="F7" s="2" t="s">
        <v>93</v>
      </c>
      <c r="G7" s="2" t="s">
        <v>93</v>
      </c>
      <c r="H7" s="2" t="s">
        <v>93</v>
      </c>
      <c r="I7" s="2" t="s">
        <v>93</v>
      </c>
      <c r="J7" s="2" t="s">
        <v>93</v>
      </c>
      <c r="K7" s="2" t="s">
        <v>93</v>
      </c>
      <c r="L7" s="5">
        <f t="shared" si="0"/>
        <v>1</v>
      </c>
    </row>
    <row r="8" spans="1:12" x14ac:dyDescent="0.3">
      <c r="A8" s="1" t="s">
        <v>104</v>
      </c>
      <c r="B8" s="2" t="s">
        <v>93</v>
      </c>
      <c r="C8" s="2" t="s">
        <v>93</v>
      </c>
      <c r="D8" s="2" t="s">
        <v>93</v>
      </c>
      <c r="E8" s="2" t="s">
        <v>93</v>
      </c>
      <c r="F8" s="2" t="s">
        <v>93</v>
      </c>
      <c r="G8" s="2" t="s">
        <v>93</v>
      </c>
      <c r="H8" s="2" t="s">
        <v>93</v>
      </c>
      <c r="I8" s="2" t="s">
        <v>93</v>
      </c>
      <c r="J8" s="2" t="s">
        <v>93</v>
      </c>
      <c r="K8" s="2" t="s">
        <v>93</v>
      </c>
      <c r="L8" s="5">
        <f t="shared" si="0"/>
        <v>1</v>
      </c>
    </row>
    <row r="9" spans="1:12" x14ac:dyDescent="0.3">
      <c r="A9" s="1" t="s">
        <v>106</v>
      </c>
      <c r="B9" s="2" t="s">
        <v>93</v>
      </c>
      <c r="C9" s="2" t="s">
        <v>93</v>
      </c>
      <c r="D9" s="2" t="s">
        <v>93</v>
      </c>
      <c r="E9" s="2" t="s">
        <v>93</v>
      </c>
      <c r="F9" s="2" t="s">
        <v>93</v>
      </c>
      <c r="G9" s="2" t="s">
        <v>93</v>
      </c>
      <c r="H9" s="2" t="s">
        <v>93</v>
      </c>
      <c r="I9" s="2" t="s">
        <v>93</v>
      </c>
      <c r="J9" s="2" t="s">
        <v>93</v>
      </c>
      <c r="K9" s="2" t="s">
        <v>93</v>
      </c>
      <c r="L9" s="5">
        <f t="shared" si="0"/>
        <v>1</v>
      </c>
    </row>
    <row r="10" spans="1:12" x14ac:dyDescent="0.3">
      <c r="A10" s="1" t="s">
        <v>108</v>
      </c>
      <c r="B10" s="2" t="s">
        <v>93</v>
      </c>
      <c r="C10" s="2" t="s">
        <v>93</v>
      </c>
      <c r="D10" s="2" t="s">
        <v>93</v>
      </c>
      <c r="E10" s="2" t="s">
        <v>93</v>
      </c>
      <c r="F10" s="2" t="s">
        <v>93</v>
      </c>
      <c r="G10" s="2" t="s">
        <v>93</v>
      </c>
      <c r="H10" s="2" t="s">
        <v>93</v>
      </c>
      <c r="I10" s="2" t="s">
        <v>93</v>
      </c>
      <c r="J10" s="2" t="s">
        <v>93</v>
      </c>
      <c r="K10" s="2" t="s">
        <v>93</v>
      </c>
      <c r="L10" s="5">
        <f t="shared" si="0"/>
        <v>1</v>
      </c>
    </row>
    <row r="11" spans="1:12" x14ac:dyDescent="0.3">
      <c r="A11" s="1" t="s">
        <v>110</v>
      </c>
      <c r="B11" s="2" t="s">
        <v>93</v>
      </c>
      <c r="C11" s="2" t="s">
        <v>93</v>
      </c>
      <c r="D11" s="2" t="s">
        <v>93</v>
      </c>
      <c r="E11" s="2" t="s">
        <v>93</v>
      </c>
      <c r="F11" s="2" t="s">
        <v>93</v>
      </c>
      <c r="G11" s="2" t="s">
        <v>93</v>
      </c>
      <c r="H11" s="2" t="s">
        <v>93</v>
      </c>
      <c r="I11" s="2" t="s">
        <v>93</v>
      </c>
      <c r="J11" s="2" t="s">
        <v>93</v>
      </c>
      <c r="K11" s="2" t="s">
        <v>93</v>
      </c>
      <c r="L11" s="5">
        <f t="shared" si="0"/>
        <v>1</v>
      </c>
    </row>
    <row r="12" spans="1:12" x14ac:dyDescent="0.3">
      <c r="A12" s="1" t="s">
        <v>112</v>
      </c>
      <c r="B12" s="2" t="s">
        <v>93</v>
      </c>
      <c r="C12" s="2" t="s">
        <v>93</v>
      </c>
      <c r="D12" s="2" t="s">
        <v>93</v>
      </c>
      <c r="E12" s="2" t="s">
        <v>93</v>
      </c>
      <c r="F12" s="2" t="s">
        <v>93</v>
      </c>
      <c r="G12" s="2" t="s">
        <v>93</v>
      </c>
      <c r="H12" s="2" t="s">
        <v>93</v>
      </c>
      <c r="I12" s="2" t="s">
        <v>93</v>
      </c>
      <c r="J12" s="2" t="s">
        <v>93</v>
      </c>
      <c r="K12" s="2" t="s">
        <v>93</v>
      </c>
      <c r="L12" s="5">
        <f t="shared" si="0"/>
        <v>1</v>
      </c>
    </row>
    <row r="13" spans="1:12" x14ac:dyDescent="0.3">
      <c r="A13" s="1" t="s">
        <v>114</v>
      </c>
      <c r="B13" s="2" t="s">
        <v>93</v>
      </c>
      <c r="C13" s="2" t="s">
        <v>93</v>
      </c>
      <c r="D13" s="2" t="s">
        <v>93</v>
      </c>
      <c r="E13" s="2" t="s">
        <v>93</v>
      </c>
      <c r="F13" s="2" t="s">
        <v>93</v>
      </c>
      <c r="G13" s="2" t="s">
        <v>93</v>
      </c>
      <c r="H13" s="2" t="s">
        <v>93</v>
      </c>
      <c r="I13" s="2" t="s">
        <v>93</v>
      </c>
      <c r="J13" s="2" t="s">
        <v>93</v>
      </c>
      <c r="K13" s="2" t="s">
        <v>93</v>
      </c>
      <c r="L13" s="5">
        <f t="shared" si="0"/>
        <v>1</v>
      </c>
    </row>
    <row r="14" spans="1:12" x14ac:dyDescent="0.3">
      <c r="A14" s="1" t="s">
        <v>116</v>
      </c>
      <c r="B14" s="2" t="s">
        <v>93</v>
      </c>
      <c r="C14" s="2" t="s">
        <v>93</v>
      </c>
      <c r="D14" s="2" t="s">
        <v>93</v>
      </c>
      <c r="E14" s="2" t="s">
        <v>93</v>
      </c>
      <c r="F14" s="2" t="s">
        <v>93</v>
      </c>
      <c r="G14" s="2" t="s">
        <v>93</v>
      </c>
      <c r="H14" s="2" t="s">
        <v>93</v>
      </c>
      <c r="I14" s="2" t="s">
        <v>93</v>
      </c>
      <c r="J14" s="2" t="s">
        <v>93</v>
      </c>
      <c r="K14" s="2" t="s">
        <v>93</v>
      </c>
      <c r="L14" s="5">
        <f t="shared" si="0"/>
        <v>1</v>
      </c>
    </row>
    <row r="15" spans="1:12" x14ac:dyDescent="0.3">
      <c r="A15" s="1" t="s">
        <v>118</v>
      </c>
      <c r="B15" s="2" t="s">
        <v>93</v>
      </c>
      <c r="C15" s="2" t="s">
        <v>93</v>
      </c>
      <c r="D15" s="2" t="s">
        <v>93</v>
      </c>
      <c r="E15" s="2" t="s">
        <v>93</v>
      </c>
      <c r="F15" s="2" t="s">
        <v>93</v>
      </c>
      <c r="G15" s="2" t="s">
        <v>93</v>
      </c>
      <c r="H15" s="2" t="s">
        <v>93</v>
      </c>
      <c r="I15" s="2" t="s">
        <v>93</v>
      </c>
      <c r="J15" s="2" t="s">
        <v>93</v>
      </c>
      <c r="K15" s="2" t="s">
        <v>93</v>
      </c>
      <c r="L15" s="5">
        <f t="shared" si="0"/>
        <v>1</v>
      </c>
    </row>
    <row r="16" spans="1:12" x14ac:dyDescent="0.3">
      <c r="A16" s="1" t="s">
        <v>120</v>
      </c>
      <c r="B16" s="2" t="s">
        <v>93</v>
      </c>
      <c r="C16" s="2" t="s">
        <v>93</v>
      </c>
      <c r="D16" s="2" t="s">
        <v>93</v>
      </c>
      <c r="E16" s="2" t="s">
        <v>93</v>
      </c>
      <c r="F16" s="2" t="s">
        <v>93</v>
      </c>
      <c r="G16" s="2" t="s">
        <v>93</v>
      </c>
      <c r="H16" s="2" t="s">
        <v>93</v>
      </c>
      <c r="I16" s="2" t="s">
        <v>93</v>
      </c>
      <c r="J16" s="2" t="s">
        <v>93</v>
      </c>
      <c r="K16" s="2" t="s">
        <v>93</v>
      </c>
      <c r="L16" s="5">
        <f t="shared" si="0"/>
        <v>1</v>
      </c>
    </row>
    <row r="17" spans="1:12" x14ac:dyDescent="0.3">
      <c r="A17" s="1" t="s">
        <v>122</v>
      </c>
      <c r="B17" s="2" t="s">
        <v>93</v>
      </c>
      <c r="C17" s="2" t="s">
        <v>93</v>
      </c>
      <c r="D17" s="2" t="s">
        <v>93</v>
      </c>
      <c r="E17" s="2" t="s">
        <v>93</v>
      </c>
      <c r="F17" s="2" t="s">
        <v>93</v>
      </c>
      <c r="G17" s="2" t="s">
        <v>93</v>
      </c>
      <c r="H17" s="2" t="s">
        <v>93</v>
      </c>
      <c r="I17" s="2" t="s">
        <v>93</v>
      </c>
      <c r="J17" s="2" t="s">
        <v>93</v>
      </c>
      <c r="K17" s="2" t="s">
        <v>93</v>
      </c>
      <c r="L17" s="5">
        <f t="shared" si="0"/>
        <v>1</v>
      </c>
    </row>
    <row r="18" spans="1:12" x14ac:dyDescent="0.3">
      <c r="A18" s="1" t="s">
        <v>124</v>
      </c>
      <c r="B18" s="2" t="s">
        <v>93</v>
      </c>
      <c r="C18" s="2" t="s">
        <v>93</v>
      </c>
      <c r="D18" s="2" t="s">
        <v>93</v>
      </c>
      <c r="E18" s="2" t="s">
        <v>93</v>
      </c>
      <c r="F18" s="2" t="s">
        <v>93</v>
      </c>
      <c r="G18" s="2" t="s">
        <v>93</v>
      </c>
      <c r="H18" s="2" t="s">
        <v>93</v>
      </c>
      <c r="I18" s="2" t="s">
        <v>93</v>
      </c>
      <c r="J18" s="2" t="s">
        <v>93</v>
      </c>
      <c r="K18" s="2" t="s">
        <v>93</v>
      </c>
      <c r="L18" s="5">
        <f t="shared" si="0"/>
        <v>1</v>
      </c>
    </row>
    <row r="19" spans="1:12" x14ac:dyDescent="0.3">
      <c r="A19" s="1" t="s">
        <v>126</v>
      </c>
      <c r="B19" s="2" t="s">
        <v>93</v>
      </c>
      <c r="C19" s="2" t="s">
        <v>93</v>
      </c>
      <c r="D19" s="2" t="s">
        <v>93</v>
      </c>
      <c r="E19" s="2" t="s">
        <v>93</v>
      </c>
      <c r="F19" s="2" t="s">
        <v>93</v>
      </c>
      <c r="G19" s="2" t="s">
        <v>93</v>
      </c>
      <c r="H19" s="2" t="s">
        <v>93</v>
      </c>
      <c r="I19" s="2" t="s">
        <v>93</v>
      </c>
      <c r="J19" s="2" t="s">
        <v>93</v>
      </c>
      <c r="K19" s="2" t="s">
        <v>93</v>
      </c>
      <c r="L19" s="5">
        <f t="shared" si="0"/>
        <v>1</v>
      </c>
    </row>
    <row r="20" spans="1:12" x14ac:dyDescent="0.3">
      <c r="A20" s="1" t="s">
        <v>128</v>
      </c>
      <c r="B20" s="2" t="s">
        <v>93</v>
      </c>
      <c r="C20" s="2" t="s">
        <v>93</v>
      </c>
      <c r="D20" s="2" t="s">
        <v>93</v>
      </c>
      <c r="E20" s="2" t="s">
        <v>93</v>
      </c>
      <c r="F20" s="2" t="s">
        <v>93</v>
      </c>
      <c r="G20" s="2" t="s">
        <v>93</v>
      </c>
      <c r="H20" s="2" t="s">
        <v>93</v>
      </c>
      <c r="I20" s="2" t="s">
        <v>93</v>
      </c>
      <c r="J20" s="2" t="s">
        <v>93</v>
      </c>
      <c r="K20" s="2" t="s">
        <v>93</v>
      </c>
      <c r="L20" s="5">
        <f t="shared" si="0"/>
        <v>1</v>
      </c>
    </row>
    <row r="21" spans="1:12" x14ac:dyDescent="0.3">
      <c r="A21" s="1" t="s">
        <v>130</v>
      </c>
      <c r="B21" s="2" t="s">
        <v>93</v>
      </c>
      <c r="C21" s="2" t="s">
        <v>93</v>
      </c>
      <c r="D21" s="2" t="s">
        <v>93</v>
      </c>
      <c r="E21" s="2" t="s">
        <v>93</v>
      </c>
      <c r="F21" s="2" t="s">
        <v>93</v>
      </c>
      <c r="G21" s="2" t="s">
        <v>93</v>
      </c>
      <c r="H21" s="2" t="s">
        <v>93</v>
      </c>
      <c r="I21" s="2" t="s">
        <v>93</v>
      </c>
      <c r="J21" s="2" t="s">
        <v>93</v>
      </c>
      <c r="K21" s="2" t="s">
        <v>93</v>
      </c>
      <c r="L21" s="5">
        <f t="shared" si="0"/>
        <v>1</v>
      </c>
    </row>
    <row r="22" spans="1:12" x14ac:dyDescent="0.3">
      <c r="A22" s="1" t="s">
        <v>132</v>
      </c>
      <c r="B22" s="2" t="s">
        <v>93</v>
      </c>
      <c r="C22" s="2" t="s">
        <v>93</v>
      </c>
      <c r="D22" s="2" t="s">
        <v>93</v>
      </c>
      <c r="E22" s="2" t="s">
        <v>93</v>
      </c>
      <c r="F22" s="2" t="s">
        <v>93</v>
      </c>
      <c r="G22" s="2" t="s">
        <v>93</v>
      </c>
      <c r="H22" s="2" t="s">
        <v>93</v>
      </c>
      <c r="I22" s="2" t="s">
        <v>93</v>
      </c>
      <c r="J22" s="2" t="s">
        <v>93</v>
      </c>
      <c r="K22" s="2" t="s">
        <v>93</v>
      </c>
      <c r="L22" s="5">
        <f t="shared" si="0"/>
        <v>1</v>
      </c>
    </row>
    <row r="23" spans="1:12" x14ac:dyDescent="0.3">
      <c r="A23" s="1" t="s">
        <v>134</v>
      </c>
      <c r="B23" s="2" t="s">
        <v>93</v>
      </c>
      <c r="C23" s="2" t="s">
        <v>93</v>
      </c>
      <c r="D23" s="2" t="s">
        <v>93</v>
      </c>
      <c r="E23" s="2" t="s">
        <v>93</v>
      </c>
      <c r="F23" s="2" t="s">
        <v>93</v>
      </c>
      <c r="G23" s="2" t="s">
        <v>93</v>
      </c>
      <c r="H23" s="2" t="s">
        <v>93</v>
      </c>
      <c r="I23" s="2" t="s">
        <v>93</v>
      </c>
      <c r="J23" s="2" t="s">
        <v>93</v>
      </c>
      <c r="K23" s="2" t="s">
        <v>93</v>
      </c>
      <c r="L23" s="5">
        <f t="shared" si="0"/>
        <v>1</v>
      </c>
    </row>
    <row r="24" spans="1:12" x14ac:dyDescent="0.3">
      <c r="A24" s="1" t="s">
        <v>136</v>
      </c>
      <c r="B24" s="2" t="s">
        <v>93</v>
      </c>
      <c r="C24" s="2" t="s">
        <v>93</v>
      </c>
      <c r="D24" s="2" t="s">
        <v>93</v>
      </c>
      <c r="E24" s="2" t="s">
        <v>93</v>
      </c>
      <c r="F24" s="2" t="s">
        <v>93</v>
      </c>
      <c r="G24" s="2" t="s">
        <v>93</v>
      </c>
      <c r="H24" s="2" t="s">
        <v>93</v>
      </c>
      <c r="I24" s="2" t="s">
        <v>93</v>
      </c>
      <c r="J24" s="2" t="s">
        <v>93</v>
      </c>
      <c r="K24" s="2" t="s">
        <v>93</v>
      </c>
      <c r="L24" s="5">
        <f t="shared" si="0"/>
        <v>1</v>
      </c>
    </row>
    <row r="25" spans="1:12" x14ac:dyDescent="0.3">
      <c r="A25" s="1" t="s">
        <v>138</v>
      </c>
      <c r="B25" s="2" t="s">
        <v>93</v>
      </c>
      <c r="C25" s="2" t="s">
        <v>93</v>
      </c>
      <c r="D25" s="2" t="s">
        <v>93</v>
      </c>
      <c r="E25" s="2" t="s">
        <v>93</v>
      </c>
      <c r="F25" s="2" t="s">
        <v>93</v>
      </c>
      <c r="G25" s="2" t="s">
        <v>93</v>
      </c>
      <c r="H25" s="2" t="s">
        <v>93</v>
      </c>
      <c r="I25" s="2" t="s">
        <v>93</v>
      </c>
      <c r="J25" s="2" t="s">
        <v>93</v>
      </c>
      <c r="K25" s="2" t="s">
        <v>93</v>
      </c>
      <c r="L25" s="5">
        <f t="shared" si="0"/>
        <v>1</v>
      </c>
    </row>
    <row r="26" spans="1:12" x14ac:dyDescent="0.3">
      <c r="A26" s="1" t="s">
        <v>140</v>
      </c>
      <c r="B26" s="2" t="s">
        <v>93</v>
      </c>
      <c r="C26" s="2" t="s">
        <v>93</v>
      </c>
      <c r="D26" s="2" t="s">
        <v>93</v>
      </c>
      <c r="E26" s="2" t="s">
        <v>93</v>
      </c>
      <c r="F26" s="2" t="s">
        <v>93</v>
      </c>
      <c r="G26" s="2" t="s">
        <v>93</v>
      </c>
      <c r="H26" s="2" t="s">
        <v>93</v>
      </c>
      <c r="I26" s="2" t="s">
        <v>93</v>
      </c>
      <c r="J26" s="2" t="s">
        <v>93</v>
      </c>
      <c r="K26" s="2" t="s">
        <v>93</v>
      </c>
      <c r="L26" s="5">
        <f t="shared" si="0"/>
        <v>1</v>
      </c>
    </row>
    <row r="27" spans="1:12" x14ac:dyDescent="0.3">
      <c r="A27" s="1" t="s">
        <v>142</v>
      </c>
      <c r="B27" s="2" t="s">
        <v>93</v>
      </c>
      <c r="C27" s="2" t="s">
        <v>93</v>
      </c>
      <c r="D27" s="2" t="s">
        <v>93</v>
      </c>
      <c r="E27" s="2" t="s">
        <v>93</v>
      </c>
      <c r="F27" s="2" t="s">
        <v>93</v>
      </c>
      <c r="G27" s="2" t="s">
        <v>93</v>
      </c>
      <c r="H27" s="2" t="s">
        <v>93</v>
      </c>
      <c r="I27" s="2" t="s">
        <v>93</v>
      </c>
      <c r="J27" s="2" t="s">
        <v>93</v>
      </c>
      <c r="K27" s="2" t="s">
        <v>93</v>
      </c>
      <c r="L27" s="5">
        <f t="shared" si="0"/>
        <v>1</v>
      </c>
    </row>
    <row r="28" spans="1:12" x14ac:dyDescent="0.3">
      <c r="A28" s="1" t="s">
        <v>144</v>
      </c>
      <c r="B28" s="2" t="s">
        <v>93</v>
      </c>
      <c r="C28" s="2" t="s">
        <v>93</v>
      </c>
      <c r="D28" s="2" t="s">
        <v>93</v>
      </c>
      <c r="E28" s="2" t="s">
        <v>93</v>
      </c>
      <c r="F28" s="2" t="s">
        <v>93</v>
      </c>
      <c r="G28" s="2" t="s">
        <v>93</v>
      </c>
      <c r="H28" s="2" t="s">
        <v>93</v>
      </c>
      <c r="I28" s="2" t="s">
        <v>93</v>
      </c>
      <c r="J28" s="2" t="s">
        <v>93</v>
      </c>
      <c r="K28" s="2" t="s">
        <v>93</v>
      </c>
      <c r="L28" s="5">
        <f t="shared" si="0"/>
        <v>1</v>
      </c>
    </row>
    <row r="29" spans="1:12" x14ac:dyDescent="0.3">
      <c r="A29" s="1" t="s">
        <v>146</v>
      </c>
      <c r="B29" s="2" t="s">
        <v>93</v>
      </c>
      <c r="C29" s="2" t="s">
        <v>93</v>
      </c>
      <c r="D29" s="2" t="s">
        <v>93</v>
      </c>
      <c r="E29" s="2" t="s">
        <v>93</v>
      </c>
      <c r="F29" s="2" t="s">
        <v>93</v>
      </c>
      <c r="G29" s="2" t="s">
        <v>93</v>
      </c>
      <c r="H29" s="2" t="s">
        <v>93</v>
      </c>
      <c r="I29" s="2" t="s">
        <v>93</v>
      </c>
      <c r="J29" s="2" t="s">
        <v>93</v>
      </c>
      <c r="K29" s="2" t="s">
        <v>93</v>
      </c>
      <c r="L29" s="5">
        <f t="shared" si="0"/>
        <v>1</v>
      </c>
    </row>
    <row r="30" spans="1:12" x14ac:dyDescent="0.3">
      <c r="A30" s="38"/>
      <c r="B30" s="1"/>
      <c r="C30" s="1"/>
      <c r="D30" s="1"/>
      <c r="E30" s="1"/>
      <c r="F30" s="1"/>
      <c r="G30" s="1"/>
      <c r="H30" s="1"/>
      <c r="I30" s="1"/>
      <c r="J30" s="1"/>
      <c r="K30" s="1"/>
      <c r="L30" s="5">
        <f t="shared" si="0"/>
        <v>0</v>
      </c>
    </row>
    <row r="31" spans="1:12" x14ac:dyDescent="0.3">
      <c r="A31" s="38"/>
      <c r="B31" s="1"/>
      <c r="C31" s="1"/>
      <c r="D31" s="1"/>
      <c r="E31" s="1"/>
      <c r="F31" s="1"/>
      <c r="G31" s="1"/>
      <c r="H31" s="1"/>
      <c r="I31" s="1"/>
      <c r="J31" s="1"/>
      <c r="K31" s="1"/>
      <c r="L31" s="5">
        <f t="shared" si="0"/>
        <v>0</v>
      </c>
    </row>
    <row r="32" spans="1:12" x14ac:dyDescent="0.3">
      <c r="A32" s="38"/>
      <c r="B32" s="1"/>
      <c r="C32" s="1"/>
      <c r="D32" s="1"/>
      <c r="E32" s="1"/>
      <c r="F32" s="1"/>
      <c r="G32" s="1"/>
      <c r="H32" s="1"/>
      <c r="I32" s="1"/>
      <c r="J32" s="1"/>
      <c r="K32" s="1"/>
      <c r="L32" s="5">
        <f t="shared" si="0"/>
        <v>0</v>
      </c>
    </row>
    <row r="33" spans="1:12" x14ac:dyDescent="0.3">
      <c r="A33" s="38"/>
      <c r="B33" s="1"/>
      <c r="C33" s="1"/>
      <c r="D33" s="1"/>
      <c r="E33" s="1"/>
      <c r="F33" s="1"/>
      <c r="G33" s="1"/>
      <c r="H33" s="1"/>
      <c r="I33" s="1"/>
      <c r="J33" s="1"/>
      <c r="K33" s="1"/>
      <c r="L33" s="5">
        <f t="shared" si="0"/>
        <v>0</v>
      </c>
    </row>
    <row r="34" spans="1:12" x14ac:dyDescent="0.3">
      <c r="A34" s="38"/>
      <c r="B34" s="1"/>
      <c r="C34" s="1"/>
      <c r="D34" s="1"/>
      <c r="E34" s="1"/>
      <c r="F34" s="1"/>
      <c r="G34" s="1"/>
      <c r="H34" s="1"/>
      <c r="I34" s="1"/>
      <c r="J34" s="1"/>
      <c r="K34" s="1"/>
      <c r="L34" s="5">
        <f t="shared" si="0"/>
        <v>0</v>
      </c>
    </row>
  </sheetData>
  <mergeCells count="8">
    <mergeCell ref="B1:K1"/>
    <mergeCell ref="J2:K2"/>
    <mergeCell ref="A2:A3"/>
    <mergeCell ref="L2:L3"/>
    <mergeCell ref="D2:E2"/>
    <mergeCell ref="B2:C2"/>
    <mergeCell ref="F2:G2"/>
    <mergeCell ref="H2:I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zoomScale="90" zoomScaleNormal="90" workbookViewId="0">
      <selection activeCell="E23" sqref="E23"/>
    </sheetView>
  </sheetViews>
  <sheetFormatPr defaultRowHeight="14.4" x14ac:dyDescent="0.3"/>
  <cols>
    <col min="1" max="1" width="16.6640625" customWidth="1"/>
    <col min="2" max="2" width="20.6640625" customWidth="1"/>
    <col min="3" max="3" width="51.88671875" bestFit="1" customWidth="1"/>
    <col min="4" max="4" width="5.88671875" bestFit="1" customWidth="1"/>
    <col min="5" max="5" width="87.6640625" customWidth="1"/>
  </cols>
  <sheetData>
    <row r="1" spans="1:5" x14ac:dyDescent="0.3">
      <c r="A1" s="18" t="s">
        <v>0</v>
      </c>
      <c r="B1" s="9" t="s">
        <v>46</v>
      </c>
      <c r="C1" s="9" t="s">
        <v>47</v>
      </c>
      <c r="D1" s="9" t="s">
        <v>48</v>
      </c>
      <c r="E1" s="18" t="s">
        <v>49</v>
      </c>
    </row>
    <row r="2" spans="1:5" x14ac:dyDescent="0.3">
      <c r="A2" s="73" t="s">
        <v>50</v>
      </c>
      <c r="B2" s="71" t="s">
        <v>37</v>
      </c>
      <c r="C2" s="10" t="s">
        <v>51</v>
      </c>
      <c r="D2" s="10">
        <v>10</v>
      </c>
      <c r="E2" s="20" t="s">
        <v>52</v>
      </c>
    </row>
    <row r="3" spans="1:5" x14ac:dyDescent="0.3">
      <c r="A3" s="73"/>
      <c r="B3" s="71"/>
      <c r="C3" s="10" t="s">
        <v>53</v>
      </c>
      <c r="D3" s="10">
        <v>10</v>
      </c>
      <c r="E3" s="20" t="s">
        <v>54</v>
      </c>
    </row>
    <row r="4" spans="1:5" x14ac:dyDescent="0.3">
      <c r="A4" s="73"/>
      <c r="B4" s="71"/>
      <c r="C4" s="10" t="s">
        <v>55</v>
      </c>
      <c r="D4" s="10">
        <v>10</v>
      </c>
      <c r="E4" s="20" t="s">
        <v>56</v>
      </c>
    </row>
    <row r="5" spans="1:5" x14ac:dyDescent="0.3">
      <c r="A5" s="73"/>
      <c r="B5" s="71"/>
      <c r="C5" s="10" t="s">
        <v>57</v>
      </c>
      <c r="D5" s="10">
        <v>10</v>
      </c>
      <c r="E5" s="20" t="s">
        <v>58</v>
      </c>
    </row>
    <row r="6" spans="1:5" x14ac:dyDescent="0.3">
      <c r="A6" s="73"/>
      <c r="B6" s="71"/>
      <c r="C6" s="10" t="s">
        <v>59</v>
      </c>
      <c r="D6" s="10">
        <v>10</v>
      </c>
      <c r="E6" s="20" t="s">
        <v>60</v>
      </c>
    </row>
    <row r="7" spans="1:5" x14ac:dyDescent="0.3">
      <c r="A7" s="73"/>
      <c r="B7" s="71"/>
      <c r="C7" s="10" t="s">
        <v>61</v>
      </c>
      <c r="D7" s="10">
        <v>10</v>
      </c>
      <c r="E7" s="20" t="s">
        <v>62</v>
      </c>
    </row>
    <row r="8" spans="1:5" x14ac:dyDescent="0.3">
      <c r="A8" s="73"/>
      <c r="B8" s="71"/>
      <c r="C8" s="11" t="s">
        <v>26</v>
      </c>
      <c r="D8" s="11">
        <v>60</v>
      </c>
      <c r="E8" s="20"/>
    </row>
    <row r="9" spans="1:5" x14ac:dyDescent="0.3">
      <c r="A9" s="73"/>
      <c r="B9" s="72" t="s">
        <v>63</v>
      </c>
      <c r="C9" s="12" t="s">
        <v>64</v>
      </c>
      <c r="D9" s="12">
        <v>5</v>
      </c>
      <c r="E9" s="1" t="s">
        <v>65</v>
      </c>
    </row>
    <row r="10" spans="1:5" x14ac:dyDescent="0.3">
      <c r="A10" s="73"/>
      <c r="B10" s="72"/>
      <c r="C10" s="12" t="s">
        <v>66</v>
      </c>
      <c r="D10" s="12">
        <v>2</v>
      </c>
      <c r="E10" s="19" t="s">
        <v>67</v>
      </c>
    </row>
    <row r="11" spans="1:5" x14ac:dyDescent="0.3">
      <c r="A11" s="73"/>
      <c r="B11" s="72"/>
      <c r="C11" s="12" t="s">
        <v>68</v>
      </c>
      <c r="D11" s="12">
        <v>5</v>
      </c>
      <c r="E11" s="1" t="s">
        <v>69</v>
      </c>
    </row>
    <row r="12" spans="1:5" x14ac:dyDescent="0.3">
      <c r="A12" s="73"/>
      <c r="B12" s="72"/>
      <c r="C12" s="12" t="s">
        <v>70</v>
      </c>
      <c r="D12" s="12">
        <v>5</v>
      </c>
      <c r="E12" s="1" t="s">
        <v>71</v>
      </c>
    </row>
    <row r="13" spans="1:5" x14ac:dyDescent="0.3">
      <c r="A13" s="73"/>
      <c r="B13" s="72"/>
      <c r="C13" s="12" t="s">
        <v>72</v>
      </c>
      <c r="D13" s="12">
        <v>3</v>
      </c>
      <c r="E13" s="1" t="s">
        <v>73</v>
      </c>
    </row>
    <row r="14" spans="1:5" x14ac:dyDescent="0.3">
      <c r="A14" s="73"/>
      <c r="B14" s="72"/>
      <c r="C14" s="13" t="s">
        <v>26</v>
      </c>
      <c r="D14" s="13">
        <v>20</v>
      </c>
      <c r="E14" s="1"/>
    </row>
    <row r="15" spans="1:5" x14ac:dyDescent="0.3">
      <c r="A15" s="73"/>
      <c r="B15" s="72" t="s">
        <v>74</v>
      </c>
      <c r="C15" s="12" t="s">
        <v>75</v>
      </c>
      <c r="D15" s="12">
        <v>2</v>
      </c>
      <c r="E15" s="1" t="s">
        <v>76</v>
      </c>
    </row>
    <row r="16" spans="1:5" x14ac:dyDescent="0.3">
      <c r="A16" s="73"/>
      <c r="B16" s="72"/>
      <c r="C16" s="12" t="s">
        <v>77</v>
      </c>
      <c r="D16" s="12">
        <v>2</v>
      </c>
      <c r="E16" s="1" t="s">
        <v>78</v>
      </c>
    </row>
    <row r="17" spans="1:5" ht="28.8" x14ac:dyDescent="0.3">
      <c r="A17" s="73"/>
      <c r="B17" s="72"/>
      <c r="C17" s="12" t="s">
        <v>79</v>
      </c>
      <c r="D17" s="12">
        <v>2</v>
      </c>
      <c r="E17" s="19" t="s">
        <v>80</v>
      </c>
    </row>
    <row r="18" spans="1:5" ht="57.6" x14ac:dyDescent="0.3">
      <c r="A18" s="73"/>
      <c r="B18" s="72"/>
      <c r="C18" s="12" t="s">
        <v>81</v>
      </c>
      <c r="D18" s="12">
        <v>2</v>
      </c>
      <c r="E18" s="19" t="s">
        <v>82</v>
      </c>
    </row>
    <row r="19" spans="1:5" ht="43.2" x14ac:dyDescent="0.3">
      <c r="A19" s="73"/>
      <c r="B19" s="72"/>
      <c r="C19" s="12" t="s">
        <v>83</v>
      </c>
      <c r="D19" s="12">
        <v>2</v>
      </c>
      <c r="E19" s="19" t="s">
        <v>84</v>
      </c>
    </row>
    <row r="20" spans="1:5" x14ac:dyDescent="0.3">
      <c r="A20" s="73"/>
      <c r="B20" s="72"/>
      <c r="C20" s="13" t="s">
        <v>26</v>
      </c>
      <c r="D20" s="13">
        <v>10</v>
      </c>
      <c r="E20" s="1"/>
    </row>
    <row r="21" spans="1:5" x14ac:dyDescent="0.3">
      <c r="A21" s="73"/>
      <c r="B21" s="72" t="s">
        <v>85</v>
      </c>
      <c r="C21" s="12" t="s">
        <v>86</v>
      </c>
      <c r="D21" s="12">
        <v>4</v>
      </c>
      <c r="E21" s="1" t="s">
        <v>87</v>
      </c>
    </row>
    <row r="22" spans="1:5" x14ac:dyDescent="0.3">
      <c r="A22" s="73"/>
      <c r="B22" s="72"/>
      <c r="C22" s="12" t="s">
        <v>81</v>
      </c>
      <c r="D22" s="12">
        <v>4</v>
      </c>
      <c r="E22" s="1" t="s">
        <v>88</v>
      </c>
    </row>
    <row r="23" spans="1:5" x14ac:dyDescent="0.3">
      <c r="A23" s="73"/>
      <c r="B23" s="72"/>
      <c r="C23" s="12" t="s">
        <v>89</v>
      </c>
      <c r="D23" s="12">
        <v>2</v>
      </c>
      <c r="E23" s="1" t="s">
        <v>90</v>
      </c>
    </row>
    <row r="24" spans="1:5" x14ac:dyDescent="0.3">
      <c r="A24" s="73"/>
      <c r="B24" s="72"/>
      <c r="C24" s="13" t="s">
        <v>26</v>
      </c>
      <c r="D24" s="13">
        <v>10</v>
      </c>
      <c r="E24" s="1"/>
    </row>
  </sheetData>
  <mergeCells count="5">
    <mergeCell ref="B2:B8"/>
    <mergeCell ref="B9:B14"/>
    <mergeCell ref="B15:B20"/>
    <mergeCell ref="B21:B24"/>
    <mergeCell ref="A2:A2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F3CF424D-18DD-4F3C-8DF0-D7323D7E14CB}">
  <ds:schemaRefs>
    <ds:schemaRef ds:uri="http://schemas.microsoft.com/sharepoint/v3/contenttype/forms"/>
  </ds:schemaRefs>
</ds:datastoreItem>
</file>

<file path=customXml/itemProps2.xml><?xml version="1.0" encoding="utf-8"?>
<ds:datastoreItem xmlns:ds="http://schemas.openxmlformats.org/officeDocument/2006/customXml" ds:itemID="{B09C4373-FDD6-45F5-B0BC-02C9F6CD66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8C119B-EB0E-4D61-A87A-4654487A5FFB}">
  <ds:schemaRefs>
    <ds:schemaRef ds:uri="http://schemas.microsoft.com/office/2006/metadata/properties"/>
    <ds:schemaRef ds:uri="http://purl.org/dc/dcmitype/"/>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schemas.openxmlformats.org/package/2006/metadata/core-properties"/>
    <ds:schemaRef ds:uri="951c5514-b77c-4532-82d5-a05f2f7d58e2"/>
    <ds:schemaRef ds:uri="9f50c8a6-e5a4-43ce-b67f-ee4bc8ad85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Overall Score</vt:lpstr>
      <vt:lpstr>Enablement</vt:lpstr>
      <vt:lpstr>Practice Check</vt:lpstr>
      <vt:lpstr>Final Check</vt:lpstr>
      <vt:lpstr>Evaluation Criteria</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2019-06-06T12:16:35Z</dcterms:created>
  <dcterms:modified xsi:type="dcterms:W3CDTF">2019-07-12T09:24:34Z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632b3080-d09b-4e1c-987e-ffffdee84cd1</vt:lpwstr>
  </property>
  <property fmtid="{D5CDD505-2E9C-101B-9397-08002B2CF9AE}" pid="3" name="ContentTypeId">
    <vt:lpwstr>0x0101007A9C735C9F3CD54A948D0AD38DF112BF</vt:lpwstr>
  </property>
  <property fmtid="{D5CDD505-2E9C-101B-9397-08002B2CF9AE}" pid="4" name="Order">
    <vt:r8>2378000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