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<sst xmlns="http://schemas.openxmlformats.org/spreadsheetml/2006/main" count="676" uniqueCount="503">
  <si>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</si>
  <si>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</si>
  <si>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</si>
  <si>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</si>
  <si>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</si>
  <si>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</si>
  <si>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</si>
  <si>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</si>
  <si>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</si>
  <si>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</si>
  <si>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</si>
  <si>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</si>
  <si>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</si>
  <si>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</si>
  <si>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</si>
  <si>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</si>
  <si>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</si>
  <si>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</si>
  <si>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</si>
  <si>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</si>
  <si>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</si>
  <si>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</si>
  <si>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</si>
  <si>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</si>
  <si>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</si>
  <si>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</si>
  <si>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</si>
  <si>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</si>
  <si>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</si>
  <si>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</si>
  <si>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</si>
  <si>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</si>
  <si>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</si>
  <si>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</si>
  <si>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</si>
  <si>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</si>
  <si>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</si>
  <si>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</si>
  <si>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</si>
  <si>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</si>
  <si>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</si>
  <si>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</si>
  <si>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</si>
  <si>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</si>
  <si>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</si>
  <si>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</si>
  <si>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</si>
  <si>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</si>
  <si>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</si>
  <si>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</si>
  <si>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</si>
  <si>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</si>
  <si>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</si>
  <si>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</si>
  <si>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</si>
  <si>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</si>
  <si>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</si>
  <si>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</si>
  <si>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</si>
  <si>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</si>
  <si>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</si>
  <si>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</si>
  <si>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</si>
  <si>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</si>
  <si>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</si>
  <si>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</si>
  <si>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</si>
  <si>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</si>
  <si>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</si>
  <si>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</si>
  <si>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</si>
  <si>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</si>
  <si>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</si>
  <si>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</si>
  <si>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</si>
  <si>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</si>
  <si>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</si>
  <si>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</si>
  <si>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</si>
  <si>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</si>
  <si>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</si>
  <si>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</si>
  <si>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</si>
  <si>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</si>
  <si>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</si>
  <si>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</si>
  <si>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</si>
  <si>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</si>
  <si>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</si>
  <si>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</si>
  <si>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</si>
  <si>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</si>
  <si>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</si>
  <si>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</si>
  <si>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</si>
  <si>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</si>
  <si>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</si>
  <si>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</si>
  <si>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</si>
  <si>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</si>
  <si>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</si>
  <si>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</si>
  <si>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</si>
  <si>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</si>
  <si>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</si>
  <si>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</si>
  <si>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</si>
  <si>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</si>
  <si>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</si>
  <si>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</si>
  <si>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</si>
  <si>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</si>
  <si>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</si>
  <si>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</si>
  <si>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</si>
  <si>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</si>
  <si>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</si>
  <si>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</si>
  <si>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</si>
  <si>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</si>
  <si>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</si>
  <si>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</si>
  <si>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</si>
  <si>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</si>
  <si>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</si>
  <si>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</si>
  <si>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</si>
  <si>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</si>
  <si>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</si>
  <si>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</si>
  <si>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</si>
  <si>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</si>
  <si>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</si>
  <si>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</si>
  <si>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</si>
  <si>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</si>
  <si>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</si>
  <si>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</si>
  <si>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</si>
  <si>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</si>
  <si>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</si>
  <si>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</si>
  <si>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</si>
  <si>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</si>
  <si>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</si>
  <si>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</si>
  <si>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</si>
  <si>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</si>
  <si>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</si>
  <si>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</si>
  <si>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</si>
  <si>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</si>
  <si>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</si>
  <si>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</si>
  <si>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</si>
  <si>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</si>
  <si>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</si>
  <si>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</si>
  <si>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</si>
  <si>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</si>
  <si>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</si>
  <si>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</si>
  <si>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</si>
  <si>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</si>
  <si>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</si>
  <si>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</si>
  <si>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</si>
  <si>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</si>
  <si>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</si>
  <si>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</si>
  <si>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</si>
  <si>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</si>
  <si>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</si>
  <si>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</si>
  <si>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</si>
  <si>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</si>
  <si>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</si>
  <si>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</si>
  <si>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</si>
  <si>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</si>
  <si>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</si>
  <si>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</si>
  <si>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</si>
  <si>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</si>
  <si>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</si>
  <si>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</si>
  <si>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</si>
  <si>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</si>
  <si>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</si>
  <si>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</si>
  <si>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</si>
  <si>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</si>
  <si>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</si>
  <si>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</si>
  <si>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</si>
  <si>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</si>
  <si>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</si>
  <si>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</si>
  <si>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</si>
  <si>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</si>
  <si>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</si>
  <si>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</si>
  <si>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</si>
  <si>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</si>
  <si>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</si>
  <si>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</si>
  <si>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</si>
  <si>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</si>
  <si>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</si>
  <si>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</si>
  <si>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</si>
  <si>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</si>
  <si>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</si>
  <si>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</si>
  <si>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</si>
  <si>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</si>
  <si>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</si>
  <si>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</si>
  <si>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</si>
  <si>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</si>
  <si>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</si>
  <si>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</si>
  <si>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</si>
  <si>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</si>
  <si>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</si>
  <si>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</si>
  <si>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</si>
  <si>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</si>
  <si>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</si>
  <si>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</si>
  <si>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</si>
  <si>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</si>
  <si>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</si>
  <si>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</si>
  <si>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</si>
  <si>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</si>
  <si>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</si>
  <si>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</si>
  <si>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</si>
  <si>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</si>
  <si>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</si>
  <si>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</si>
  <si>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</si>
  <si>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</si>
  <si>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</si>
  <si>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</si>
  <si>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</si>
  <si>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</si>
  <si>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</si>
  <si>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</si>
  <si>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</si>
  <si>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</si>
  <si>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</si>
  <si>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</si>
  <si>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</si>
  <si>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</si>
  <si>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</si>
  <si>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</si>
  <si>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</si>
  <si>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</si>
  <si>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</si>
  <si>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</si>
  <si>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</si>
  <si>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</si>
  <si>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</si>
  <si>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</si>
  <si>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</si>
  <si>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</si>
  <si>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</si>
  <si>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</si>
  <si>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</si>
  <si>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</si>
  <si>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</si>
  <si>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</si>
  <si>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</si>
  <si>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</si>
  <si>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</si>
  <si>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</si>
  <si>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</si>
  <si>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</si>
  <si>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</si>
  <si>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</si>
  <si>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</si>
  <si>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</si>
  <si>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</si>
  <si>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</si>
  <si>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</si>
  <si>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</si>
  <si>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</si>
  <si>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</si>
  <si>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</si>
  <si>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</si>
  <si>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</si>
  <si>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</si>
  <si>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</si>
  <si>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</si>
  <si>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</si>
  <si>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</si>
  <si>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</si>
  <si>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</si>
  <si>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</si>
  <si>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</si>
  <si>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</si>
  <si>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</si>
  <si>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</si>
  <si>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</si>
  <si>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</si>
  <si>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</si>
  <si>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</si>
  <si>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</si>
  <si>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</si>
  <si>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</si>
  <si>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</si>
  <si>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</si>
  <si>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</si>
  <si>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</si>
  <si>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</si>
  <si>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</si>
  <si>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</si>
  <si>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</si>
  <si>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</si>
  <si>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</si>
  <si>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</si>
  <si>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</si>
  <si>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</si>
  <si>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</si>
  <si>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</si>
  <si>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</si>
  <si>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</si>
  <si>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</si>
  <si>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</si>
  <si>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</si>
  <si>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</si>
  <si>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</si>
  <si>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</si>
  <si>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</si>
  <si>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</si>
  <si>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</si>
  <si>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</si>
  <si>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</si>
  <si>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</si>
  <si>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</si>
  <si>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</si>
  <si>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</si>
  <si>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</si>
  <si>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</si>
  <si>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</si>
  <si>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</si>
  <si>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</si>
  <si>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</si>
  <si>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</si>
  <si>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</si>
  <si>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</si>
  <si>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</si>
  <si>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</si>
  <si>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</si>
  <si>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</si>
  <si>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</si>
  <si>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</si>
  <si>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</si>
  <si>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</si>
  <si>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</si>
  <si>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</si>
  <si>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</si>
  <si>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</si>
  <si>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</si>
  <si>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</si>
  <si>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</si>
  <si>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</si>
  <si>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</si>
  <si>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</si>
  <si>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</si>
  <si>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</si>
  <si>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</si>
  <si>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</si>
  <si>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</si>
  <si>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</si>
  <si>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</si>
  <si>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</si>
  <si>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</si>
  <si>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</si>
  <si>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</si>
  <si>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</si>
  <si>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</si>
  <si>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</si>
  <si>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</si>
  <si>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</si>
  <si>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</si>
  <si>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</si>
  <si>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</si>
  <si>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</si>
  <si>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</si>
  <si>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</si>
  <si>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</si>
  <si>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</si>
  <si>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</si>
  <si>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</si>
  <si>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</si>
  <si>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</si>
  <si>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</si>
  <si>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</si>
  <si>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</si>
  <si>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</si>
  <si>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</si>
  <si>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</si>
  <si>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</si>
  <si>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</si>
  <si>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</si>
  <si>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</si>
  <si>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</si>
  <si>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</si>
  <si>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</si>
  <si>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</si>
  <si>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</si>
  <si>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</si>
  <si>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</si>
  <si>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</si>
  <si>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</si>
  <si>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</si>
  <si>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</si>
  <si>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</si>
  <si>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</si>
  <si>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</si>
  <si>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</si>
  <si>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</si>
  <si>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</si>
  <si>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</si>
  <si>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</si>
  <si>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</si>
  <si>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</si>
  <si>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</si>
  <si>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</si>
  <si>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</si>
  <si>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</si>
  <si>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</si>
  <si>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</si>
  <si>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</si>
  <si>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</si>
  <si>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</si>
  <si>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</si>
  <si>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</si>
  <si>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</si>
  <si>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</si>
  <si>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</si>
  <si>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</si>
  <si>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</si>
  <si>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</si>
  <si>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</si>
  <si>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</si>
  <si>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</si>
  <si>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</si>
  <si>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</si>
  <si>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</si>
  <si>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</si>
  <si>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</si>
  <si>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</si>
  <si>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</si>
  <si>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</si>
  <si>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</si>
  <si>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</si>
  <si>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</si>
  <si>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</si>
  <si>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</si>
  <si>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</si>
  <si>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</si>
  <si>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</si>
  <si>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</si>
  <si>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</si>
  <si>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</si>
  <si>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Ravindra</t>
  </si>
  <si>
    <t>Pratap</t>
  </si>
  <si>
    <t>Singh</t>
  </si>
  <si>
    <t>Analyst</t>
  </si>
  <si>
    <t>A4</t>
  </si>
  <si>
    <t>Hinjawadi, Pune</t>
  </si>
  <si>
    <t>Male</t>
  </si>
  <si>
    <t>Single</t>
  </si>
  <si>
    <t>Vrindavan, Mathura(Uttar Pradesh)</t>
  </si>
  <si>
    <t>Amar</t>
  </si>
  <si>
    <t>Rama</t>
  </si>
  <si>
    <t>Devi</t>
  </si>
  <si>
    <t>c</t>
  </si>
  <si>
    <t>Mother</t>
  </si>
  <si>
    <t>Father</t>
  </si>
  <si>
    <t>Radha Niwas</t>
  </si>
  <si>
    <t>Vrindavan</t>
  </si>
  <si>
    <t>Mathura</t>
  </si>
  <si>
    <t>Uttar Pradesh &amp; 281121</t>
  </si>
  <si>
    <t>Amar Singh</t>
  </si>
  <si>
    <t>Hindi</t>
  </si>
  <si>
    <t>English</t>
  </si>
  <si>
    <t>801, Radha Niwas Vrindavan</t>
  </si>
  <si>
    <t>Mohit Kumar</t>
  </si>
  <si>
    <t>Suraj Gawande</t>
  </si>
  <si>
    <t>Kothari Nagar, Dhamangaon Rly. PIN: 444709</t>
  </si>
  <si>
    <t>134B, Manas Nagar, Maholi Road Mathura PIN: 281004</t>
  </si>
  <si>
    <t>Rama Devi</t>
  </si>
  <si>
    <t>Hindu</t>
  </si>
  <si>
    <t>Uttar Pradesh</t>
  </si>
  <si>
    <t>Mohit Kumar, 134B, Manas Nagar, Maholi Road Mathura PIN: 281004</t>
  </si>
  <si>
    <t>Suraj Gawande, Kothari Nagar, Dhamangaon Rly. PIN: 444709</t>
  </si>
  <si>
    <t>HDFC Bank/50100240218296</t>
  </si>
  <si>
    <t>ravindrapratap95@gmail.com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</si>
</sst>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avindrapratap9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Ravindra Pratap Singh</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Hinjawadi, 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Ravindra Pratap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Ravindra</v>
      </c>
      <c r="C31" s="41" t="str">
        <f>MASTERSHEET!D4</f>
        <v>Pratap</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Hinjawadi,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Ravindra</v>
      </c>
      <c r="C11" s="41" t="str">
        <f>MASTERSHEET!F4</f>
        <v>Singh</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Hinjawadi, 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Ravindra</v>
      </c>
      <c r="C28" s="41" t="str">
        <f>MASTERSHEET!F4</f>
        <v>Singh</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Ravindra</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Hinjawadi,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4" zoomScaleNormal="100" workbookViewId="0">
      <selection activeCell="H24" sqref="H24"/>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Amar  Singh</v>
      </c>
      <c r="S3" s="172" t="str">
        <f>CONCATENATE(B18," ",C18," ",D18)</f>
        <v>Amar  Singh</v>
      </c>
      <c r="T3" s="173" t="str">
        <f>CONCATENATE(B19," ",C19," ",D19)</f>
        <v>Rama  Devi</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Ravindra Pratap Singh</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Singh</v>
      </c>
      <c r="W5" s="165" t="s">
        <v>107</v>
      </c>
    </row>
    <row r="6" spans="1:41" s="165" customFormat="1" ht="18" customHeight="1" x14ac:dyDescent="0.3">
      <c r="A6" s="450" t="s">
        <v>158</v>
      </c>
      <c r="B6" s="419">
        <v>43292</v>
      </c>
      <c r="C6" s="430" t="s">
        <v>159</v>
      </c>
      <c r="D6" s="418" t="s">
        <v>474</v>
      </c>
      <c r="E6" s="430" t="s">
        <v>196</v>
      </c>
      <c r="F6" s="413">
        <v>9045260452</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502</v>
      </c>
      <c r="G7" s="144"/>
      <c r="H7" s="141"/>
      <c r="J7" s="167" t="s">
        <v>202</v>
      </c>
      <c r="L7" s="168" t="s">
        <v>219</v>
      </c>
      <c r="N7" s="169" t="s">
        <v>275</v>
      </c>
      <c r="O7" s="165" t="s">
        <v>277</v>
      </c>
      <c r="W7" s="165" t="s">
        <v>109</v>
      </c>
    </row>
    <row r="8" spans="1:41" s="165" customFormat="1" ht="18" customHeight="1" x14ac:dyDescent="0.3">
      <c r="A8" s="450" t="s">
        <v>53</v>
      </c>
      <c r="B8" s="419">
        <v>34941</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801 Radha Niwas</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Vrindavan Mathura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 &amp; 281121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801 Radha Niwas Vrindavan Mathura Uttar Pradesh &amp; 281121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442</v>
      </c>
      <c r="F18" s="419">
        <v>24327</v>
      </c>
      <c r="G18" s="418">
        <v>52</v>
      </c>
      <c r="H18" s="420" t="s">
        <v>483</v>
      </c>
    </row>
    <row r="19" spans="1:41" s="165" customFormat="1" ht="18" customHeight="1" thickBot="1" x14ac:dyDescent="0.35">
      <c r="A19" s="429" t="s">
        <v>75</v>
      </c>
      <c r="B19" s="421" t="s">
        <v>479</v>
      </c>
      <c r="C19" s="418"/>
      <c r="D19" s="418" t="s">
        <v>480</v>
      </c>
      <c r="E19" s="431" t="s">
        <v>441</v>
      </c>
      <c r="F19" s="422">
        <v>25978</v>
      </c>
      <c r="G19" s="418">
        <v>47</v>
      </c>
      <c r="H19" s="420" t="s">
        <v>482</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501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v>801</v>
      </c>
      <c r="C25" s="433">
        <v>801</v>
      </c>
      <c r="D25" s="433">
        <v>801</v>
      </c>
      <c r="E25" s="434" t="s">
        <v>489</v>
      </c>
      <c r="F25" s="434" t="s">
        <v>489</v>
      </c>
      <c r="G25" s="434" t="s">
        <v>489</v>
      </c>
      <c r="H25" s="432"/>
    </row>
    <row r="26" spans="1:41" ht="18" customHeight="1" x14ac:dyDescent="0.3">
      <c r="A26" s="428" t="s">
        <v>262</v>
      </c>
      <c r="B26" s="418" t="s">
        <v>484</v>
      </c>
      <c r="C26" s="433" t="s">
        <v>484</v>
      </c>
      <c r="D26" s="433" t="s">
        <v>484</v>
      </c>
      <c r="E26" s="434" t="s">
        <v>490</v>
      </c>
      <c r="F26" s="434" t="s">
        <v>490</v>
      </c>
      <c r="G26" s="434" t="s">
        <v>490</v>
      </c>
      <c r="H26" s="432"/>
    </row>
    <row r="27" spans="1:41" ht="18" customHeight="1" x14ac:dyDescent="0.3">
      <c r="A27" s="428" t="s">
        <v>263</v>
      </c>
      <c r="B27" s="418" t="s">
        <v>485</v>
      </c>
      <c r="C27" s="433" t="s">
        <v>485</v>
      </c>
      <c r="D27" s="433" t="s">
        <v>485</v>
      </c>
      <c r="E27" s="434"/>
      <c r="F27" s="434"/>
      <c r="G27" s="434"/>
      <c r="H27" s="432"/>
    </row>
    <row r="28" spans="1:41" ht="18" customHeight="1" x14ac:dyDescent="0.3">
      <c r="A28" s="447" t="s">
        <v>264</v>
      </c>
      <c r="B28" s="418" t="s">
        <v>486</v>
      </c>
      <c r="C28" s="433" t="s">
        <v>486</v>
      </c>
      <c r="D28" s="433" t="s">
        <v>486</v>
      </c>
      <c r="E28" s="434"/>
      <c r="F28" s="434"/>
      <c r="G28" s="434"/>
      <c r="H28" s="432"/>
    </row>
    <row r="29" spans="1:41" ht="18" customHeight="1" x14ac:dyDescent="0.3">
      <c r="A29" s="447" t="s">
        <v>265</v>
      </c>
      <c r="B29" s="418" t="s">
        <v>487</v>
      </c>
      <c r="C29" s="433" t="s">
        <v>487</v>
      </c>
      <c r="D29" s="433" t="s">
        <v>487</v>
      </c>
      <c r="E29" s="434"/>
      <c r="F29" s="434"/>
      <c r="G29" s="435"/>
      <c r="H29" s="432"/>
    </row>
    <row r="30" spans="1:41" ht="18" customHeight="1" x14ac:dyDescent="0.3">
      <c r="A30" s="447" t="s">
        <v>64</v>
      </c>
      <c r="B30" s="433" t="s">
        <v>488</v>
      </c>
      <c r="C30" s="433" t="s">
        <v>488</v>
      </c>
      <c r="D30" s="433" t="s">
        <v>488</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9927291767</v>
      </c>
      <c r="C32" s="433">
        <v>9927291767</v>
      </c>
      <c r="D32" s="433">
        <v>9927291767</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488</v>
      </c>
      <c r="C36" s="418" t="s">
        <v>483</v>
      </c>
      <c r="D36" s="418" t="s">
        <v>491</v>
      </c>
      <c r="E36" s="418">
        <v>52</v>
      </c>
      <c r="F36" s="440">
        <v>1</v>
      </c>
      <c r="G36" s="439"/>
      <c r="H36" s="432"/>
    </row>
    <row r="37" spans="1:8" ht="18" customHeight="1" x14ac:dyDescent="0.3">
      <c r="A37" s="428" t="s">
        <v>37</v>
      </c>
      <c r="B37" s="418" t="s">
        <v>488</v>
      </c>
      <c r="C37" s="418" t="s">
        <v>483</v>
      </c>
      <c r="D37" s="418" t="s">
        <v>491</v>
      </c>
      <c r="E37" s="418">
        <v>52</v>
      </c>
      <c r="F37" s="440">
        <v>1</v>
      </c>
      <c r="G37" s="439"/>
      <c r="H37" s="432"/>
    </row>
    <row r="38" spans="1:8" ht="28.5" customHeight="1" x14ac:dyDescent="0.3">
      <c r="A38" s="448" t="s">
        <v>449</v>
      </c>
      <c r="B38" s="418" t="s">
        <v>488</v>
      </c>
      <c r="C38" s="418" t="s">
        <v>483</v>
      </c>
      <c r="D38" s="418" t="s">
        <v>491</v>
      </c>
      <c r="E38" s="418">
        <v>52</v>
      </c>
      <c r="F38" s="440">
        <v>1</v>
      </c>
      <c r="G38" s="439"/>
      <c r="H38" s="432"/>
    </row>
    <row r="39" spans="1:8" ht="18" customHeight="1" x14ac:dyDescent="0.3">
      <c r="A39" s="428" t="s">
        <v>60</v>
      </c>
      <c r="B39" s="418" t="s">
        <v>488</v>
      </c>
      <c r="C39" s="418" t="s">
        <v>483</v>
      </c>
      <c r="D39" s="418" t="s">
        <v>491</v>
      </c>
      <c r="E39" s="418">
        <v>52</v>
      </c>
      <c r="F39" s="440">
        <v>1</v>
      </c>
      <c r="G39" s="439"/>
      <c r="H39" s="432" t="s">
        <v>481</v>
      </c>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Ravindra</v>
      </c>
      <c r="B10" s="505" t="str">
        <f>MASTERSHEET!D4</f>
        <v>Pratap</v>
      </c>
      <c r="C10" s="506" t="str">
        <f>MASTERSHEET!F4</f>
        <v>Singh</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801</v>
      </c>
      <c r="B19" s="30">
        <f>MASTERSHEET!C25</f>
        <v>801</v>
      </c>
      <c r="C19" s="31">
        <f>MASTERSHEET!D25</f>
        <v>801</v>
      </c>
    </row>
    <row r="20" spans="1:3" x14ac:dyDescent="0.25">
      <c r="A20" s="29" t="str">
        <f>MASTERSHEET!B26</f>
        <v>Radha Niwas</v>
      </c>
      <c r="B20" s="30" t="str">
        <f>MASTERSHEET!C26</f>
        <v>Radha Niwas</v>
      </c>
      <c r="C20" s="31" t="str">
        <f>MASTERSHEET!D26</f>
        <v>Radha Niwas</v>
      </c>
    </row>
    <row r="21" spans="1:3" x14ac:dyDescent="0.25">
      <c r="A21" s="29" t="str">
        <f>MASTERSHEET!B27</f>
        <v>Vrindavan</v>
      </c>
      <c r="B21" s="30" t="str">
        <f>MASTERSHEET!C27</f>
        <v>Vrindavan</v>
      </c>
      <c r="C21" s="31" t="str">
        <f>MASTERSHEET!D27</f>
        <v>Vrindavan</v>
      </c>
    </row>
    <row r="22" spans="1:3" x14ac:dyDescent="0.25">
      <c r="A22" s="29" t="str">
        <f>MASTERSHEET!B28</f>
        <v>Mathura</v>
      </c>
      <c r="B22" s="30" t="str">
        <f>MASTERSHEET!C28</f>
        <v>Mathura</v>
      </c>
      <c r="C22" s="31" t="str">
        <f>MASTERSHEET!D28</f>
        <v>Mathura</v>
      </c>
    </row>
    <row r="23" spans="1:3" x14ac:dyDescent="0.25">
      <c r="A23" s="29" t="str">
        <f>MASTERSHEET!B29</f>
        <v>Uttar Pradesh &amp; 281121</v>
      </c>
      <c r="B23" s="30" t="str">
        <f>MASTERSHEET!C29</f>
        <v>Uttar Pradesh &amp; 281121</v>
      </c>
      <c r="C23" s="31" t="str">
        <f>MASTERSHEET!D29</f>
        <v>Uttar Pradesh &amp; 281121</v>
      </c>
    </row>
    <row r="24" spans="1:3" ht="14.25" x14ac:dyDescent="0.2">
      <c r="A24" s="28" t="s">
        <v>64</v>
      </c>
      <c r="B24" s="192" t="s">
        <v>64</v>
      </c>
      <c r="C24" s="193" t="s">
        <v>64</v>
      </c>
    </row>
    <row r="25" spans="1:3" x14ac:dyDescent="0.25">
      <c r="A25" s="29" t="str">
        <f>MASTERSHEET!B30</f>
        <v>Amar Singh</v>
      </c>
      <c r="B25" s="30" t="str">
        <f>MASTERSHEET!C30</f>
        <v>Amar Singh</v>
      </c>
      <c r="C25" s="31" t="str">
        <f>MASTERSHEET!D30</f>
        <v>Amar Singh</v>
      </c>
    </row>
    <row r="26" spans="1:3" ht="14.25" x14ac:dyDescent="0.2">
      <c r="A26" s="28" t="s">
        <v>62</v>
      </c>
      <c r="B26" s="192" t="s">
        <v>62</v>
      </c>
      <c r="C26" s="193" t="s">
        <v>62</v>
      </c>
    </row>
    <row r="27" spans="1:3" x14ac:dyDescent="0.25">
      <c r="A27" s="29">
        <f>MASTERSHEET!B32</f>
        <v>9927291767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9927291767</v>
      </c>
      <c r="C29" s="31">
        <f>MASTERSHEET!D32</f>
        <v>9927291767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ravindrapratap95@gmail.com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34941</v>
      </c>
      <c r="C41" s="21"/>
    </row>
    <row r="42" spans="1:3" x14ac:dyDescent="0.25">
      <c r="A42" s="29"/>
      <c r="B42" s="30"/>
      <c r="C42" s="21"/>
    </row>
    <row r="43" spans="1:3" x14ac:dyDescent="0.25">
      <c r="A43" s="32" t="s">
        <v>15</v>
      </c>
      <c r="B43" s="30" t="str">
        <f>MASTERSHEET!D8</f>
        <v>Vrindavan, Mathura(Uttar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9045260452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7" workbookViewId="0">
      <selection activeCell="D36" sqref="D36: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RAVINDRA  PRATAP  SINGH</v>
      </c>
      <c r="C11" s="520"/>
      <c r="D11" s="520"/>
      <c r="E11" s="250" t="s">
        <v>425</v>
      </c>
      <c r="F11" s="278">
        <v>155554</v>
      </c>
      <c r="G11" s="250"/>
      <c r="H11" s="251"/>
    </row>
    <row r="12" spans="1:13" ht="32.25" customHeight="1" x14ac:dyDescent="0.25">
      <c r="A12" s="521" t="str">
        <f>PROPER(MASTERSHEET!B25&amp;" "&amp;MASTERSHEET!B26&amp;" "&amp;MASTERSHEET!B27&amp;" "&amp;MASTERSHEET!B28&amp;" "&amp;MASTERSHEET!B29)</f>
        <v>801 Radha Niwas Vrindavan Mathura Uttar Pradesh &amp; 281121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Amar Singh</v>
      </c>
      <c r="E17" s="269" t="s">
        <v>483</v>
      </c>
      <c r="F17" s="266" t="str">
        <f>+MASTERSHEET!D36</f>
        <v>801, Radha Niwas Vrindavan</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Amar Singh</v>
      </c>
      <c r="E20" s="266" t="s">
        <v>483</v>
      </c>
      <c r="F20" s="266" t="str">
        <f>+MASTERSHEET!D36</f>
        <v>801, Radha Niwas Vrindavan</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Amar Singh</v>
      </c>
      <c r="E23" s="416" t="str">
        <f>+MASTERSHEET!C36</f>
        <v>Father</v>
      </c>
      <c r="F23" s="266" t="str">
        <f>+MASTERSHEET!D36</f>
        <v>801, Radha Niwas Vrindavan</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492</v>
      </c>
      <c r="E36" s="260" t="s">
        <v>493</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50.25" customHeight="1" thickBot="1" x14ac:dyDescent="0.3">
      <c r="A39" s="249"/>
      <c r="B39" s="250"/>
      <c r="C39" s="259" t="s">
        <v>54</v>
      </c>
      <c r="D39" s="260" t="s">
        <v>495</v>
      </c>
      <c r="E39" s="260" t="s">
        <v>494</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Hinjawadi,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Ravindra Pratap Singh</v>
      </c>
      <c r="C10" s="531"/>
      <c r="D10" s="405" t="s">
        <v>453</v>
      </c>
      <c r="E10" s="404">
        <v>155554</v>
      </c>
      <c r="F10" s="38"/>
      <c r="G10" s="48"/>
    </row>
    <row r="11" spans="1:7" ht="21" customHeight="1" x14ac:dyDescent="0.25">
      <c r="A11" s="49" t="s">
        <v>54</v>
      </c>
      <c r="B11" s="37" t="str">
        <f>PROPER(MASTERSHEET!B25&amp;" "&amp;MASTERSHEET!B26&amp;" "&amp;MASTERSHEET!B27&amp;" "&amp;MASTERSHEET!B28&amp;" "&amp;MASTERSHEET!B29)</f>
        <v>801 Radha Niwas Vrindavan Mathura Uttar Pradesh &amp; 281121</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tr">
        <f>+MASTERSHEET!B37</f>
        <v>Amar Singh</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458</v>
      </c>
      <c r="C20" s="518" t="str">
        <f>+MASTERSHEET!D37</f>
        <v>801, Radha Niwas Vrindavan</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492</v>
      </c>
      <c r="D36" s="260" t="s">
        <v>493</v>
      </c>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55.5" customHeight="1" thickBot="1" x14ac:dyDescent="0.3">
      <c r="A39" s="49"/>
      <c r="B39" s="398" t="s">
        <v>54</v>
      </c>
      <c r="C39" s="260" t="s">
        <v>495</v>
      </c>
      <c r="D39" s="260" t="s">
        <v>494</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Hinjawadi,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155554</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RAVINDRA PRATAP SINGH</v>
      </c>
      <c r="E16" s="297"/>
      <c r="F16" s="297"/>
      <c r="G16" s="298"/>
    </row>
    <row r="17" spans="2:7" x14ac:dyDescent="0.25">
      <c r="B17" s="302" t="s">
        <v>310</v>
      </c>
      <c r="C17" s="303" t="s">
        <v>330</v>
      </c>
      <c r="D17" s="417" t="str">
        <f>UPPER(MASTERSHEET!R3&amp;"/"&amp;MASTERSHEET!R9)</f>
        <v xml:space="preserve">AMAR  SINGH/  </v>
      </c>
      <c r="E17" s="297"/>
      <c r="F17" s="297"/>
      <c r="G17" s="298"/>
    </row>
    <row r="18" spans="2:7" x14ac:dyDescent="0.25">
      <c r="B18" s="302" t="s">
        <v>311</v>
      </c>
      <c r="C18" s="303" t="s">
        <v>330</v>
      </c>
      <c r="D18" s="305">
        <f>MASTERSHEET!B8</f>
        <v>34941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801, Radha Niwas ,Vrindavan, Mathura , Uttar Pradesh &amp; 281121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Amar Singh</v>
      </c>
      <c r="C34" s="325" t="str">
        <f>+MASTERSHEET!D38</f>
        <v>801, Radha Niwas Vrindavan</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488</v>
      </c>
      <c r="D57" s="604">
        <v>24327</v>
      </c>
      <c r="E57" s="604"/>
      <c r="F57" s="605" t="s">
        <v>483</v>
      </c>
      <c r="G57" s="606"/>
    </row>
    <row r="58" spans="2:7" x14ac:dyDescent="0.25">
      <c r="B58" s="344">
        <v>2</v>
      </c>
      <c r="C58" s="343" t="s">
        <v>496</v>
      </c>
      <c r="D58" s="564">
        <v>25978</v>
      </c>
      <c r="E58" s="564"/>
      <c r="F58" s="605" t="s">
        <v>482</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Amar  Singh</v>
      </c>
      <c r="C68" s="575"/>
      <c r="D68" s="564">
        <f>+MASTERSHEET!F18</f>
        <v>24327</v>
      </c>
      <c r="E68" s="564"/>
      <c r="F68" s="576" t="str">
        <f>+MASTERSHEET!H18</f>
        <v>Father</v>
      </c>
      <c r="G68" s="576"/>
    </row>
    <row r="69" spans="2:9" ht="15.75" customHeight="1" x14ac:dyDescent="0.25">
      <c r="B69" s="562" t="str">
        <f>+MASTERSHEET!B19&amp;" "&amp;MASTERSHEET!C19&amp;" "&amp;MASTERSHEET!D19</f>
        <v>Rama  Devi</v>
      </c>
      <c r="C69" s="563"/>
      <c r="D69" s="564">
        <f>+MASTERSHEET!F19</f>
        <v>25978</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43292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Ravindra Pratap Singh</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Hinjawadi, 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43292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J71" sqref="J71:R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11.28515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RAVINDRA PRATAP SINGH</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Amar Singh</v>
      </c>
      <c r="C32" s="652"/>
      <c r="D32" s="652"/>
      <c r="E32" s="653"/>
      <c r="F32" s="651" t="str">
        <f>+MASTERSHEET!C39</f>
        <v>Father</v>
      </c>
      <c r="G32" s="653"/>
      <c r="H32" s="393">
        <f>+MASTERSHEET!E39</f>
        <v>52</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RAVINDRA PRATAP SINGH</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497</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HINJAWADI, 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43292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801, Radha Niwas ,Vrindavan, Mathura , Uttar Pradesh &amp; 281121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485</v>
      </c>
      <c r="D52" s="228" t="s">
        <v>388</v>
      </c>
      <c r="E52" s="640" t="s">
        <v>485</v>
      </c>
      <c r="F52" s="640"/>
      <c r="G52" s="622" t="s">
        <v>389</v>
      </c>
      <c r="H52" s="622"/>
      <c r="I52" s="370" t="s">
        <v>485</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485</v>
      </c>
      <c r="D53" s="228" t="s">
        <v>391</v>
      </c>
      <c r="E53" s="640" t="s">
        <v>486</v>
      </c>
      <c r="F53" s="640"/>
      <c r="G53" s="622" t="s">
        <v>169</v>
      </c>
      <c r="H53" s="622"/>
      <c r="I53" s="370" t="s">
        <v>498</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HINJAWADI, 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43292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499</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500</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HINJAWADI, 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43292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43292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43292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Ravindra</v>
      </c>
      <c r="D31" s="37" t="str">
        <f>MASTERSHEET!D4</f>
        <v>Pratap</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Hinjawadi, 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Mohit</cp:lastModifiedBy>
  <cp:lastPrinted>2015-12-01T11:26:18Z</cp:lastPrinted>
  <dcterms:created xsi:type="dcterms:W3CDTF">2006-10-17T09:26:01Z</dcterms:created>
  <dcterms:modified xsi:type="dcterms:W3CDTF">2018-10-03T10:02:33Z</dcterms:modified>
</cp:coreProperties>
</file>