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rthambapillai/Personal Projects/election_predictor/src/resources/"/>
    </mc:Choice>
  </mc:AlternateContent>
  <bookViews>
    <workbookView xWindow="3300" yWindow="1100" windowWidth="25880" windowHeight="14880" tabRatio="500" activeTab="2"/>
  </bookViews>
  <sheets>
    <sheet name="2017 constituency results" sheetId="1" r:id="rId1"/>
    <sheet name="2015 constituency results" sheetId="3" r:id="rId2"/>
    <sheet name="Training Table" sheetId="2" r:id="rId3"/>
  </sheets>
  <definedNames>
    <definedName name="_xlnm._FilterDatabase" localSheetId="2" hidden="1">'Training Table'!$A$1:$P$651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2" i="2"/>
  <c r="E3" i="2"/>
  <c r="G3" i="2"/>
  <c r="G4" i="2"/>
  <c r="G5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G14" i="2"/>
  <c r="E15" i="2"/>
  <c r="G15" i="2"/>
  <c r="E16" i="2"/>
  <c r="G16" i="2"/>
  <c r="E17" i="2"/>
  <c r="G17" i="2"/>
  <c r="E18" i="2"/>
  <c r="G18" i="2"/>
  <c r="E19" i="2"/>
  <c r="G19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G30" i="2"/>
  <c r="E31" i="2"/>
  <c r="G31" i="2"/>
  <c r="E32" i="2"/>
  <c r="G32" i="2"/>
  <c r="E33" i="2"/>
  <c r="G33" i="2"/>
  <c r="E34" i="2"/>
  <c r="G34" i="2"/>
  <c r="E35" i="2"/>
  <c r="G35" i="2"/>
  <c r="G36" i="2"/>
  <c r="E37" i="2"/>
  <c r="G37" i="2"/>
  <c r="E38" i="2"/>
  <c r="G38" i="2"/>
  <c r="E39" i="2"/>
  <c r="G39" i="2"/>
  <c r="G40" i="2"/>
  <c r="G41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G76" i="2"/>
  <c r="E77" i="2"/>
  <c r="G77" i="2"/>
  <c r="E78" i="2"/>
  <c r="G78" i="2"/>
  <c r="E79" i="2"/>
  <c r="G79" i="2"/>
  <c r="G80" i="2"/>
  <c r="G81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G100" i="2"/>
  <c r="E101" i="2"/>
  <c r="G101" i="2"/>
  <c r="E102" i="2"/>
  <c r="G102" i="2"/>
  <c r="E103" i="2"/>
  <c r="G103" i="2"/>
  <c r="E104" i="2"/>
  <c r="G104" i="2"/>
  <c r="E105" i="2"/>
  <c r="G105" i="2"/>
  <c r="G106" i="2"/>
  <c r="E107" i="2"/>
  <c r="G107" i="2"/>
  <c r="E108" i="2"/>
  <c r="G108" i="2"/>
  <c r="E109" i="2"/>
  <c r="G109" i="2"/>
  <c r="G110" i="2"/>
  <c r="E111" i="2"/>
  <c r="G111" i="2"/>
  <c r="E112" i="2"/>
  <c r="G112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G122" i="2"/>
  <c r="E123" i="2"/>
  <c r="G123" i="2"/>
  <c r="E124" i="2"/>
  <c r="G124" i="2"/>
  <c r="E125" i="2"/>
  <c r="G125" i="2"/>
  <c r="E126" i="2"/>
  <c r="G126" i="2"/>
  <c r="E127" i="2"/>
  <c r="G127" i="2"/>
  <c r="G128" i="2"/>
  <c r="E129" i="2"/>
  <c r="G129" i="2"/>
  <c r="E130" i="2"/>
  <c r="G130" i="2"/>
  <c r="G131" i="2"/>
  <c r="E132" i="2"/>
  <c r="G132" i="2"/>
  <c r="E133" i="2"/>
  <c r="G133" i="2"/>
  <c r="E134" i="2"/>
  <c r="G134" i="2"/>
  <c r="E135" i="2"/>
  <c r="G135" i="2"/>
  <c r="G136" i="2"/>
  <c r="E137" i="2"/>
  <c r="G137" i="2"/>
  <c r="E138" i="2"/>
  <c r="G138" i="2"/>
  <c r="E139" i="2"/>
  <c r="G139" i="2"/>
  <c r="E140" i="2"/>
  <c r="G140" i="2"/>
  <c r="G141" i="2"/>
  <c r="E142" i="2"/>
  <c r="G142" i="2"/>
  <c r="G143" i="2"/>
  <c r="E144" i="2"/>
  <c r="G144" i="2"/>
  <c r="E145" i="2"/>
  <c r="G145" i="2"/>
  <c r="E146" i="2"/>
  <c r="G146" i="2"/>
  <c r="G147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G169" i="2"/>
  <c r="E170" i="2"/>
  <c r="G170" i="2"/>
  <c r="E171" i="2"/>
  <c r="G171" i="2"/>
  <c r="E172" i="2"/>
  <c r="G172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G181" i="2"/>
  <c r="E182" i="2"/>
  <c r="G182" i="2"/>
  <c r="E183" i="2"/>
  <c r="G183" i="2"/>
  <c r="G184" i="2"/>
  <c r="G185" i="2"/>
  <c r="E186" i="2"/>
  <c r="G186" i="2"/>
  <c r="G187" i="2"/>
  <c r="E188" i="2"/>
  <c r="G188" i="2"/>
  <c r="E189" i="2"/>
  <c r="G189" i="2"/>
  <c r="E190" i="2"/>
  <c r="G190" i="2"/>
  <c r="E191" i="2"/>
  <c r="G191" i="2"/>
  <c r="G192" i="2"/>
  <c r="E193" i="2"/>
  <c r="G193" i="2"/>
  <c r="G194" i="2"/>
  <c r="E195" i="2"/>
  <c r="G195" i="2"/>
  <c r="E196" i="2"/>
  <c r="G196" i="2"/>
  <c r="G197" i="2"/>
  <c r="G198" i="2"/>
  <c r="E199" i="2"/>
  <c r="G199" i="2"/>
  <c r="G200" i="2"/>
  <c r="G201" i="2"/>
  <c r="E202" i="2"/>
  <c r="G202" i="2"/>
  <c r="E203" i="2"/>
  <c r="G203" i="2"/>
  <c r="E204" i="2"/>
  <c r="G204" i="2"/>
  <c r="E205" i="2"/>
  <c r="G205" i="2"/>
  <c r="G206" i="2"/>
  <c r="G207" i="2"/>
  <c r="E208" i="2"/>
  <c r="G208" i="2"/>
  <c r="G209" i="2"/>
  <c r="G210" i="2"/>
  <c r="E211" i="2"/>
  <c r="G211" i="2"/>
  <c r="E212" i="2"/>
  <c r="G212" i="2"/>
  <c r="E213" i="2"/>
  <c r="G213" i="2"/>
  <c r="E214" i="2"/>
  <c r="G214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G223" i="2"/>
  <c r="E224" i="2"/>
  <c r="G224" i="2"/>
  <c r="E225" i="2"/>
  <c r="G225" i="2"/>
  <c r="E226" i="2"/>
  <c r="G226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G239" i="2"/>
  <c r="G240" i="2"/>
  <c r="G241" i="2"/>
  <c r="G242" i="2"/>
  <c r="G243" i="2"/>
  <c r="G244" i="2"/>
  <c r="G245" i="2"/>
  <c r="G246" i="2"/>
  <c r="E247" i="2"/>
  <c r="G247" i="2"/>
  <c r="G248" i="2"/>
  <c r="E249" i="2"/>
  <c r="G249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G289" i="2"/>
  <c r="E290" i="2"/>
  <c r="G290" i="2"/>
  <c r="E291" i="2"/>
  <c r="G291" i="2"/>
  <c r="G292" i="2"/>
  <c r="E293" i="2"/>
  <c r="G293" i="2"/>
  <c r="E294" i="2"/>
  <c r="G294" i="2"/>
  <c r="E295" i="2"/>
  <c r="G295" i="2"/>
  <c r="G296" i="2"/>
  <c r="E297" i="2"/>
  <c r="G297" i="2"/>
  <c r="G298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G310" i="2"/>
  <c r="G311" i="2"/>
  <c r="E312" i="2"/>
  <c r="G312" i="2"/>
  <c r="E313" i="2"/>
  <c r="G313" i="2"/>
  <c r="E314" i="2"/>
  <c r="G314" i="2"/>
  <c r="E315" i="2"/>
  <c r="G315" i="2"/>
  <c r="G316" i="2"/>
  <c r="E317" i="2"/>
  <c r="G317" i="2"/>
  <c r="E318" i="2"/>
  <c r="G318" i="2"/>
  <c r="G319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G337" i="2"/>
  <c r="E338" i="2"/>
  <c r="G338" i="2"/>
  <c r="E339" i="2"/>
  <c r="G339" i="2"/>
  <c r="E340" i="2"/>
  <c r="G340" i="2"/>
  <c r="E341" i="2"/>
  <c r="G341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G365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G379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E389" i="2"/>
  <c r="G389" i="2"/>
  <c r="E390" i="2"/>
  <c r="G390" i="2"/>
  <c r="E391" i="2"/>
  <c r="G391" i="2"/>
  <c r="E392" i="2"/>
  <c r="G392" i="2"/>
  <c r="E393" i="2"/>
  <c r="G393" i="2"/>
  <c r="E394" i="2"/>
  <c r="G394" i="2"/>
  <c r="E395" i="2"/>
  <c r="G395" i="2"/>
  <c r="E396" i="2"/>
  <c r="G396" i="2"/>
  <c r="E397" i="2"/>
  <c r="G397" i="2"/>
  <c r="E398" i="2"/>
  <c r="G398" i="2"/>
  <c r="G399" i="2"/>
  <c r="G400" i="2"/>
  <c r="G401" i="2"/>
  <c r="E402" i="2"/>
  <c r="G402" i="2"/>
  <c r="E403" i="2"/>
  <c r="G403" i="2"/>
  <c r="E404" i="2"/>
  <c r="G404" i="2"/>
  <c r="E405" i="2"/>
  <c r="G405" i="2"/>
  <c r="E406" i="2"/>
  <c r="G406" i="2"/>
  <c r="E407" i="2"/>
  <c r="G407" i="2"/>
  <c r="G408" i="2"/>
  <c r="E409" i="2"/>
  <c r="G409" i="2"/>
  <c r="E410" i="2"/>
  <c r="G410" i="2"/>
  <c r="E411" i="2"/>
  <c r="G411" i="2"/>
  <c r="E412" i="2"/>
  <c r="G412" i="2"/>
  <c r="E413" i="2"/>
  <c r="G413" i="2"/>
  <c r="E414" i="2"/>
  <c r="G414" i="2"/>
  <c r="E415" i="2"/>
  <c r="G415" i="2"/>
  <c r="E416" i="2"/>
  <c r="G416" i="2"/>
  <c r="E417" i="2"/>
  <c r="G417" i="2"/>
  <c r="E418" i="2"/>
  <c r="G418" i="2"/>
  <c r="E419" i="2"/>
  <c r="G419" i="2"/>
  <c r="E420" i="2"/>
  <c r="G420" i="2"/>
  <c r="E421" i="2"/>
  <c r="G421" i="2"/>
  <c r="E422" i="2"/>
  <c r="G422" i="2"/>
  <c r="E423" i="2"/>
  <c r="G423" i="2"/>
  <c r="E424" i="2"/>
  <c r="G424" i="2"/>
  <c r="E425" i="2"/>
  <c r="G425" i="2"/>
  <c r="E426" i="2"/>
  <c r="G426" i="2"/>
  <c r="G427" i="2"/>
  <c r="E428" i="2"/>
  <c r="G428" i="2"/>
  <c r="E429" i="2"/>
  <c r="G429" i="2"/>
  <c r="E430" i="2"/>
  <c r="G430" i="2"/>
  <c r="E431" i="2"/>
  <c r="G431" i="2"/>
  <c r="G432" i="2"/>
  <c r="E433" i="2"/>
  <c r="G433" i="2"/>
  <c r="E434" i="2"/>
  <c r="G434" i="2"/>
  <c r="E435" i="2"/>
  <c r="G435" i="2"/>
  <c r="E436" i="2"/>
  <c r="G436" i="2"/>
  <c r="E437" i="2"/>
  <c r="G437" i="2"/>
  <c r="E438" i="2"/>
  <c r="G438" i="2"/>
  <c r="E439" i="2"/>
  <c r="G439" i="2"/>
  <c r="E440" i="2"/>
  <c r="G440" i="2"/>
  <c r="G441" i="2"/>
  <c r="G442" i="2"/>
  <c r="E443" i="2"/>
  <c r="G443" i="2"/>
  <c r="E444" i="2"/>
  <c r="G444" i="2"/>
  <c r="E445" i="2"/>
  <c r="G445" i="2"/>
  <c r="E446" i="2"/>
  <c r="G446" i="2"/>
  <c r="E447" i="2"/>
  <c r="G447" i="2"/>
  <c r="G448" i="2"/>
  <c r="E449" i="2"/>
  <c r="G449" i="2"/>
  <c r="E450" i="2"/>
  <c r="G450" i="2"/>
  <c r="E451" i="2"/>
  <c r="G451" i="2"/>
  <c r="E452" i="2"/>
  <c r="G452" i="2"/>
  <c r="E453" i="2"/>
  <c r="G453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G462" i="2"/>
  <c r="E463" i="2"/>
  <c r="G463" i="2"/>
  <c r="E464" i="2"/>
  <c r="G464" i="2"/>
  <c r="E465" i="2"/>
  <c r="G465" i="2"/>
  <c r="E466" i="2"/>
  <c r="G466" i="2"/>
  <c r="E467" i="2"/>
  <c r="G467" i="2"/>
  <c r="E468" i="2"/>
  <c r="G468" i="2"/>
  <c r="E469" i="2"/>
  <c r="G469" i="2"/>
  <c r="E470" i="2"/>
  <c r="G470" i="2"/>
  <c r="E471" i="2"/>
  <c r="G471" i="2"/>
  <c r="E472" i="2"/>
  <c r="G472" i="2"/>
  <c r="E473" i="2"/>
  <c r="G473" i="2"/>
  <c r="E474" i="2"/>
  <c r="G474" i="2"/>
  <c r="G475" i="2"/>
  <c r="E476" i="2"/>
  <c r="G476" i="2"/>
  <c r="E477" i="2"/>
  <c r="G477" i="2"/>
  <c r="E478" i="2"/>
  <c r="G478" i="2"/>
  <c r="E479" i="2"/>
  <c r="G479" i="2"/>
  <c r="E480" i="2"/>
  <c r="G480" i="2"/>
  <c r="E481" i="2"/>
  <c r="G481" i="2"/>
  <c r="G482" i="2"/>
  <c r="E483" i="2"/>
  <c r="G483" i="2"/>
  <c r="E484" i="2"/>
  <c r="G484" i="2"/>
  <c r="E485" i="2"/>
  <c r="G485" i="2"/>
  <c r="E486" i="2"/>
  <c r="G486" i="2"/>
  <c r="E487" i="2"/>
  <c r="G487" i="2"/>
  <c r="E488" i="2"/>
  <c r="G488" i="2"/>
  <c r="E489" i="2"/>
  <c r="G489" i="2"/>
  <c r="E490" i="2"/>
  <c r="G490" i="2"/>
  <c r="E491" i="2"/>
  <c r="G491" i="2"/>
  <c r="E492" i="2"/>
  <c r="G492" i="2"/>
  <c r="E493" i="2"/>
  <c r="G493" i="2"/>
  <c r="E494" i="2"/>
  <c r="G494" i="2"/>
  <c r="E495" i="2"/>
  <c r="G495" i="2"/>
  <c r="E496" i="2"/>
  <c r="G496" i="2"/>
  <c r="E497" i="2"/>
  <c r="G497" i="2"/>
  <c r="E498" i="2"/>
  <c r="G498" i="2"/>
  <c r="E499" i="2"/>
  <c r="G499" i="2"/>
  <c r="E500" i="2"/>
  <c r="G500" i="2"/>
  <c r="E501" i="2"/>
  <c r="G501" i="2"/>
  <c r="E502" i="2"/>
  <c r="G502" i="2"/>
  <c r="E503" i="2"/>
  <c r="G503" i="2"/>
  <c r="E504" i="2"/>
  <c r="G504" i="2"/>
  <c r="G505" i="2"/>
  <c r="G506" i="2"/>
  <c r="G507" i="2"/>
  <c r="E508" i="2"/>
  <c r="G508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G540" i="2"/>
  <c r="E541" i="2"/>
  <c r="G541" i="2"/>
  <c r="E542" i="2"/>
  <c r="G542" i="2"/>
  <c r="E543" i="2"/>
  <c r="G543" i="2"/>
  <c r="G544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G562" i="2"/>
  <c r="E563" i="2"/>
  <c r="G563" i="2"/>
  <c r="E564" i="2"/>
  <c r="G564" i="2"/>
  <c r="E565" i="2"/>
  <c r="G565" i="2"/>
  <c r="E566" i="2"/>
  <c r="G566" i="2"/>
  <c r="E567" i="2"/>
  <c r="G567" i="2"/>
  <c r="G568" i="2"/>
  <c r="G569" i="2"/>
  <c r="E570" i="2"/>
  <c r="G570" i="2"/>
  <c r="E571" i="2"/>
  <c r="G571" i="2"/>
  <c r="E572" i="2"/>
  <c r="G572" i="2"/>
  <c r="E573" i="2"/>
  <c r="G573" i="2"/>
  <c r="G574" i="2"/>
  <c r="E575" i="2"/>
  <c r="G575" i="2"/>
  <c r="E576" i="2"/>
  <c r="G576" i="2"/>
  <c r="E577" i="2"/>
  <c r="G577" i="2"/>
  <c r="E578" i="2"/>
  <c r="G578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G586" i="2"/>
  <c r="E587" i="2"/>
  <c r="G587" i="2"/>
  <c r="E588" i="2"/>
  <c r="G588" i="2"/>
  <c r="E589" i="2"/>
  <c r="G589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E602" i="2"/>
  <c r="G602" i="2"/>
  <c r="E603" i="2"/>
  <c r="G603" i="2"/>
  <c r="E604" i="2"/>
  <c r="G604" i="2"/>
  <c r="E605" i="2"/>
  <c r="G605" i="2"/>
  <c r="E606" i="2"/>
  <c r="G606" i="2"/>
  <c r="E607" i="2"/>
  <c r="G607" i="2"/>
  <c r="E608" i="2"/>
  <c r="G608" i="2"/>
  <c r="E609" i="2"/>
  <c r="G609" i="2"/>
  <c r="G610" i="2"/>
  <c r="E611" i="2"/>
  <c r="G611" i="2"/>
  <c r="E612" i="2"/>
  <c r="G612" i="2"/>
  <c r="G613" i="2"/>
  <c r="E614" i="2"/>
  <c r="G614" i="2"/>
  <c r="E615" i="2"/>
  <c r="G615" i="2"/>
  <c r="E616" i="2"/>
  <c r="G616" i="2"/>
  <c r="G617" i="2"/>
  <c r="E618" i="2"/>
  <c r="G618" i="2"/>
  <c r="E619" i="2"/>
  <c r="G619" i="2"/>
  <c r="E620" i="2"/>
  <c r="G620" i="2"/>
  <c r="E621" i="2"/>
  <c r="G621" i="2"/>
  <c r="E622" i="2"/>
  <c r="G622" i="2"/>
  <c r="E623" i="2"/>
  <c r="G623" i="2"/>
  <c r="E624" i="2"/>
  <c r="G624" i="2"/>
  <c r="E625" i="2"/>
  <c r="G625" i="2"/>
  <c r="E626" i="2"/>
  <c r="G626" i="2"/>
  <c r="E627" i="2"/>
  <c r="G627" i="2"/>
  <c r="E628" i="2"/>
  <c r="G628" i="2"/>
  <c r="E629" i="2"/>
  <c r="G629" i="2"/>
  <c r="E630" i="2"/>
  <c r="G630" i="2"/>
  <c r="G631" i="2"/>
  <c r="E632" i="2"/>
  <c r="G632" i="2"/>
  <c r="E633" i="2"/>
  <c r="G633" i="2"/>
  <c r="E634" i="2"/>
  <c r="G634" i="2"/>
  <c r="E635" i="2"/>
  <c r="G635" i="2"/>
  <c r="E636" i="2"/>
  <c r="G636" i="2"/>
  <c r="E637" i="2"/>
  <c r="G637" i="2"/>
  <c r="G638" i="2"/>
  <c r="E639" i="2"/>
  <c r="G639" i="2"/>
  <c r="E640" i="2"/>
  <c r="G640" i="2"/>
  <c r="E641" i="2"/>
  <c r="G641" i="2"/>
  <c r="E642" i="2"/>
  <c r="G642" i="2"/>
  <c r="E643" i="2"/>
  <c r="G643" i="2"/>
  <c r="E644" i="2"/>
  <c r="G644" i="2"/>
  <c r="E645" i="2"/>
  <c r="G645" i="2"/>
  <c r="E646" i="2"/>
  <c r="G646" i="2"/>
  <c r="E647" i="2"/>
  <c r="G647" i="2"/>
  <c r="G648" i="2"/>
  <c r="E649" i="2"/>
  <c r="G649" i="2"/>
  <c r="E650" i="2"/>
  <c r="G650" i="2"/>
  <c r="E651" i="2"/>
  <c r="G651" i="2"/>
  <c r="E2" i="2"/>
  <c r="G2" i="2"/>
  <c r="E30" i="2"/>
  <c r="E40" i="2"/>
  <c r="E41" i="2"/>
  <c r="E42" i="2"/>
  <c r="E56" i="2"/>
  <c r="E69" i="2"/>
  <c r="E80" i="2"/>
  <c r="E81" i="2"/>
  <c r="E82" i="2"/>
  <c r="E93" i="2"/>
  <c r="E100" i="2"/>
  <c r="E106" i="2"/>
  <c r="E110" i="2"/>
  <c r="E113" i="2"/>
  <c r="E122" i="2"/>
  <c r="E128" i="2"/>
  <c r="E141" i="2"/>
  <c r="E147" i="2"/>
  <c r="E148" i="2"/>
  <c r="E161" i="2"/>
  <c r="E169" i="2"/>
  <c r="E173" i="2"/>
  <c r="E181" i="2"/>
  <c r="E184" i="2"/>
  <c r="E185" i="2"/>
  <c r="E194" i="2"/>
  <c r="E197" i="2"/>
  <c r="E198" i="2"/>
  <c r="E200" i="2"/>
  <c r="E206" i="2"/>
  <c r="E207" i="2"/>
  <c r="E209" i="2"/>
  <c r="E215" i="2"/>
  <c r="E223" i="2"/>
  <c r="E227" i="2"/>
  <c r="E242" i="2"/>
  <c r="E244" i="2"/>
  <c r="E246" i="2"/>
  <c r="E248" i="2"/>
  <c r="E250" i="2"/>
  <c r="E275" i="2"/>
  <c r="E289" i="2"/>
  <c r="E292" i="2"/>
  <c r="E296" i="2"/>
  <c r="E298" i="2"/>
  <c r="E299" i="2"/>
  <c r="E310" i="2"/>
  <c r="E316" i="2"/>
  <c r="E319" i="2"/>
  <c r="E320" i="2"/>
  <c r="E330" i="2"/>
  <c r="E342" i="2"/>
  <c r="E356" i="2"/>
  <c r="E365" i="2"/>
  <c r="E366" i="2"/>
  <c r="E379" i="2"/>
  <c r="E380" i="2"/>
  <c r="E399" i="2"/>
  <c r="E400" i="2"/>
  <c r="E401" i="2"/>
  <c r="E408" i="2"/>
  <c r="E432" i="2"/>
  <c r="E441" i="2"/>
  <c r="E442" i="2"/>
  <c r="E448" i="2"/>
  <c r="E454" i="2"/>
  <c r="E462" i="2"/>
  <c r="E475" i="2"/>
  <c r="E482" i="2"/>
  <c r="E505" i="2"/>
  <c r="E506" i="2"/>
  <c r="E507" i="2"/>
  <c r="E509" i="2"/>
  <c r="E544" i="2"/>
  <c r="E545" i="2"/>
  <c r="E562" i="2"/>
  <c r="E568" i="2"/>
  <c r="E579" i="2"/>
  <c r="E586" i="2"/>
  <c r="E590" i="2"/>
  <c r="E610" i="2"/>
  <c r="E613" i="2"/>
  <c r="E617" i="2"/>
  <c r="E631" i="2"/>
  <c r="E638" i="2"/>
  <c r="E648" i="2"/>
  <c r="E4" i="2"/>
  <c r="E5" i="2"/>
  <c r="E6" i="2"/>
  <c r="E14" i="2"/>
  <c r="E20" i="2"/>
  <c r="J3" i="2"/>
  <c r="K3" i="2"/>
  <c r="L3" i="2"/>
  <c r="F4" i="2"/>
  <c r="J4" i="2"/>
  <c r="K4" i="2"/>
  <c r="L4" i="2"/>
  <c r="F5" i="2"/>
  <c r="J5" i="2"/>
  <c r="K5" i="2"/>
  <c r="L5" i="2"/>
  <c r="F6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F12" i="2"/>
  <c r="J12" i="2"/>
  <c r="K12" i="2"/>
  <c r="L12" i="2"/>
  <c r="J13" i="2"/>
  <c r="K13" i="2"/>
  <c r="L13" i="2"/>
  <c r="F14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F20" i="2"/>
  <c r="J20" i="2"/>
  <c r="K20" i="2"/>
  <c r="L20" i="2"/>
  <c r="J21" i="2"/>
  <c r="K21" i="2"/>
  <c r="L21" i="2"/>
  <c r="F22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E36" i="2"/>
  <c r="J36" i="2"/>
  <c r="K36" i="2"/>
  <c r="F36" i="2"/>
  <c r="L36" i="2"/>
  <c r="J37" i="2"/>
  <c r="K37" i="2"/>
  <c r="F37" i="2"/>
  <c r="L37" i="2"/>
  <c r="J38" i="2"/>
  <c r="K38" i="2"/>
  <c r="L38" i="2"/>
  <c r="J39" i="2"/>
  <c r="K39" i="2"/>
  <c r="L39" i="2"/>
  <c r="J40" i="2"/>
  <c r="K40" i="2"/>
  <c r="L40" i="2"/>
  <c r="F41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E76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F106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F120" i="2"/>
  <c r="K120" i="2"/>
  <c r="L120" i="2"/>
  <c r="J121" i="2"/>
  <c r="K121" i="2"/>
  <c r="L121" i="2"/>
  <c r="F122" i="2"/>
  <c r="J122" i="2"/>
  <c r="K122" i="2"/>
  <c r="L122" i="2"/>
  <c r="J123" i="2"/>
  <c r="K123" i="2"/>
  <c r="L123" i="2"/>
  <c r="J124" i="2"/>
  <c r="K124" i="2"/>
  <c r="L124" i="2"/>
  <c r="J125" i="2"/>
  <c r="F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E131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E136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E143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F147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F161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F181" i="2"/>
  <c r="J181" i="2"/>
  <c r="K181" i="2"/>
  <c r="L181" i="2"/>
  <c r="J182" i="2"/>
  <c r="K182" i="2"/>
  <c r="L182" i="2"/>
  <c r="F183" i="2"/>
  <c r="J183" i="2"/>
  <c r="K183" i="2"/>
  <c r="L183" i="2"/>
  <c r="F184" i="2"/>
  <c r="J184" i="2"/>
  <c r="K184" i="2"/>
  <c r="L184" i="2"/>
  <c r="F185" i="2"/>
  <c r="J185" i="2"/>
  <c r="K185" i="2"/>
  <c r="L185" i="2"/>
  <c r="J186" i="2"/>
  <c r="K186" i="2"/>
  <c r="L186" i="2"/>
  <c r="E187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F191" i="2"/>
  <c r="L191" i="2"/>
  <c r="E192" i="2"/>
  <c r="J192" i="2"/>
  <c r="K192" i="2"/>
  <c r="L192" i="2"/>
  <c r="J193" i="2"/>
  <c r="K193" i="2"/>
  <c r="L193" i="2"/>
  <c r="F194" i="2"/>
  <c r="J194" i="2"/>
  <c r="K194" i="2"/>
  <c r="L194" i="2"/>
  <c r="J195" i="2"/>
  <c r="K195" i="2"/>
  <c r="L195" i="2"/>
  <c r="J196" i="2"/>
  <c r="K196" i="2"/>
  <c r="L196" i="2"/>
  <c r="F197" i="2"/>
  <c r="J197" i="2"/>
  <c r="K197" i="2"/>
  <c r="L197" i="2"/>
  <c r="J198" i="2"/>
  <c r="K198" i="2"/>
  <c r="L198" i="2"/>
  <c r="J199" i="2"/>
  <c r="K199" i="2"/>
  <c r="F199" i="2"/>
  <c r="L199" i="2"/>
  <c r="F200" i="2"/>
  <c r="J200" i="2"/>
  <c r="K200" i="2"/>
  <c r="L200" i="2"/>
  <c r="E201" i="2"/>
  <c r="F201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F206" i="2"/>
  <c r="J206" i="2"/>
  <c r="K206" i="2"/>
  <c r="L206" i="2"/>
  <c r="F207" i="2"/>
  <c r="J207" i="2"/>
  <c r="K207" i="2"/>
  <c r="L207" i="2"/>
  <c r="J208" i="2"/>
  <c r="K208" i="2"/>
  <c r="L208" i="2"/>
  <c r="F209" i="2"/>
  <c r="J209" i="2"/>
  <c r="K209" i="2"/>
  <c r="L209" i="2"/>
  <c r="E210" i="2"/>
  <c r="F210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F223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E239" i="2"/>
  <c r="F239" i="2"/>
  <c r="J239" i="2"/>
  <c r="K239" i="2"/>
  <c r="L239" i="2"/>
  <c r="E240" i="2"/>
  <c r="F240" i="2"/>
  <c r="J240" i="2"/>
  <c r="K240" i="2"/>
  <c r="L240" i="2"/>
  <c r="E241" i="2"/>
  <c r="F241" i="2"/>
  <c r="J241" i="2"/>
  <c r="K241" i="2"/>
  <c r="L241" i="2"/>
  <c r="F242" i="2"/>
  <c r="J242" i="2"/>
  <c r="K242" i="2"/>
  <c r="L242" i="2"/>
  <c r="E243" i="2"/>
  <c r="F243" i="2"/>
  <c r="J243" i="2"/>
  <c r="K243" i="2"/>
  <c r="L243" i="2"/>
  <c r="F244" i="2"/>
  <c r="J244" i="2"/>
  <c r="K244" i="2"/>
  <c r="L244" i="2"/>
  <c r="E245" i="2"/>
  <c r="F245" i="2"/>
  <c r="J245" i="2"/>
  <c r="K245" i="2"/>
  <c r="L245" i="2"/>
  <c r="F246" i="2"/>
  <c r="J246" i="2"/>
  <c r="K246" i="2"/>
  <c r="L246" i="2"/>
  <c r="J247" i="2"/>
  <c r="K247" i="2"/>
  <c r="L247" i="2"/>
  <c r="F248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291" i="2"/>
  <c r="K291" i="2"/>
  <c r="L291" i="2"/>
  <c r="J292" i="2"/>
  <c r="K292" i="2"/>
  <c r="L292" i="2"/>
  <c r="J293" i="2"/>
  <c r="K293" i="2"/>
  <c r="L293" i="2"/>
  <c r="J294" i="2"/>
  <c r="K294" i="2"/>
  <c r="L294" i="2"/>
  <c r="J295" i="2"/>
  <c r="K295" i="2"/>
  <c r="L295" i="2"/>
  <c r="J296" i="2"/>
  <c r="K296" i="2"/>
  <c r="L296" i="2"/>
  <c r="J297" i="2"/>
  <c r="K297" i="2"/>
  <c r="L297" i="2"/>
  <c r="F298" i="2"/>
  <c r="J298" i="2"/>
  <c r="K298" i="2"/>
  <c r="L298" i="2"/>
  <c r="F299" i="2"/>
  <c r="J299" i="2"/>
  <c r="K299" i="2"/>
  <c r="L299" i="2"/>
  <c r="J300" i="2"/>
  <c r="K300" i="2"/>
  <c r="L300" i="2"/>
  <c r="J301" i="2"/>
  <c r="K301" i="2"/>
  <c r="L301" i="2"/>
  <c r="J302" i="2"/>
  <c r="K302" i="2"/>
  <c r="L302" i="2"/>
  <c r="J303" i="2"/>
  <c r="K303" i="2"/>
  <c r="L303" i="2"/>
  <c r="J304" i="2"/>
  <c r="K304" i="2"/>
  <c r="L304" i="2"/>
  <c r="J305" i="2"/>
  <c r="K305" i="2"/>
  <c r="L305" i="2"/>
  <c r="J306" i="2"/>
  <c r="K306" i="2"/>
  <c r="L306" i="2"/>
  <c r="J307" i="2"/>
  <c r="K307" i="2"/>
  <c r="L307" i="2"/>
  <c r="J308" i="2"/>
  <c r="K308" i="2"/>
  <c r="L308" i="2"/>
  <c r="J309" i="2"/>
  <c r="K309" i="2"/>
  <c r="L309" i="2"/>
  <c r="F310" i="2"/>
  <c r="J310" i="2"/>
  <c r="K310" i="2"/>
  <c r="L310" i="2"/>
  <c r="E311" i="2"/>
  <c r="J311" i="2"/>
  <c r="K311" i="2"/>
  <c r="L311" i="2"/>
  <c r="J312" i="2"/>
  <c r="K312" i="2"/>
  <c r="L312" i="2"/>
  <c r="J313" i="2"/>
  <c r="K313" i="2"/>
  <c r="L313" i="2"/>
  <c r="J314" i="2"/>
  <c r="K314" i="2"/>
  <c r="L314" i="2"/>
  <c r="J315" i="2"/>
  <c r="K315" i="2"/>
  <c r="L315" i="2"/>
  <c r="F316" i="2"/>
  <c r="J316" i="2"/>
  <c r="K316" i="2"/>
  <c r="L316" i="2"/>
  <c r="J317" i="2"/>
  <c r="K317" i="2"/>
  <c r="L317" i="2"/>
  <c r="J318" i="2"/>
  <c r="K318" i="2"/>
  <c r="F318" i="2"/>
  <c r="L318" i="2"/>
  <c r="F319" i="2"/>
  <c r="J319" i="2"/>
  <c r="K319" i="2"/>
  <c r="L319" i="2"/>
  <c r="J320" i="2"/>
  <c r="K320" i="2"/>
  <c r="L320" i="2"/>
  <c r="J321" i="2"/>
  <c r="K321" i="2"/>
  <c r="L321" i="2"/>
  <c r="J322" i="2"/>
  <c r="K322" i="2"/>
  <c r="L322" i="2"/>
  <c r="J323" i="2"/>
  <c r="K323" i="2"/>
  <c r="L323" i="2"/>
  <c r="J324" i="2"/>
  <c r="F324" i="2"/>
  <c r="K324" i="2"/>
  <c r="L324" i="2"/>
  <c r="J325" i="2"/>
  <c r="K325" i="2"/>
  <c r="L325" i="2"/>
  <c r="J326" i="2"/>
  <c r="K326" i="2"/>
  <c r="L326" i="2"/>
  <c r="J327" i="2"/>
  <c r="K327" i="2"/>
  <c r="L327" i="2"/>
  <c r="J328" i="2"/>
  <c r="K328" i="2"/>
  <c r="L328" i="2"/>
  <c r="J329" i="2"/>
  <c r="K329" i="2"/>
  <c r="L329" i="2"/>
  <c r="J330" i="2"/>
  <c r="K330" i="2"/>
  <c r="L330" i="2"/>
  <c r="J331" i="2"/>
  <c r="K331" i="2"/>
  <c r="L331" i="2"/>
  <c r="J332" i="2"/>
  <c r="K332" i="2"/>
  <c r="L332" i="2"/>
  <c r="J333" i="2"/>
  <c r="K333" i="2"/>
  <c r="L333" i="2"/>
  <c r="J334" i="2"/>
  <c r="K334" i="2"/>
  <c r="L334" i="2"/>
  <c r="J335" i="2"/>
  <c r="K335" i="2"/>
  <c r="L335" i="2"/>
  <c r="J336" i="2"/>
  <c r="K336" i="2"/>
  <c r="L336" i="2"/>
  <c r="E337" i="2"/>
  <c r="F337" i="2"/>
  <c r="J337" i="2"/>
  <c r="K337" i="2"/>
  <c r="L337" i="2"/>
  <c r="J338" i="2"/>
  <c r="K338" i="2"/>
  <c r="L338" i="2"/>
  <c r="J339" i="2"/>
  <c r="K339" i="2"/>
  <c r="L339" i="2"/>
  <c r="J340" i="2"/>
  <c r="K340" i="2"/>
  <c r="L340" i="2"/>
  <c r="J341" i="2"/>
  <c r="K341" i="2"/>
  <c r="L341" i="2"/>
  <c r="F342" i="2"/>
  <c r="J342" i="2"/>
  <c r="K342" i="2"/>
  <c r="L342" i="2"/>
  <c r="J343" i="2"/>
  <c r="K343" i="2"/>
  <c r="L343" i="2"/>
  <c r="J344" i="2"/>
  <c r="K344" i="2"/>
  <c r="L344" i="2"/>
  <c r="J345" i="2"/>
  <c r="K345" i="2"/>
  <c r="L345" i="2"/>
  <c r="J346" i="2"/>
  <c r="K346" i="2"/>
  <c r="L346" i="2"/>
  <c r="J347" i="2"/>
  <c r="K347" i="2"/>
  <c r="L347" i="2"/>
  <c r="J348" i="2"/>
  <c r="K348" i="2"/>
  <c r="L348" i="2"/>
  <c r="J349" i="2"/>
  <c r="K349" i="2"/>
  <c r="L349" i="2"/>
  <c r="J350" i="2"/>
  <c r="K350" i="2"/>
  <c r="L350" i="2"/>
  <c r="J351" i="2"/>
  <c r="K351" i="2"/>
  <c r="L351" i="2"/>
  <c r="J352" i="2"/>
  <c r="K352" i="2"/>
  <c r="L352" i="2"/>
  <c r="J353" i="2"/>
  <c r="K353" i="2"/>
  <c r="L353" i="2"/>
  <c r="J354" i="2"/>
  <c r="K354" i="2"/>
  <c r="L354" i="2"/>
  <c r="J355" i="2"/>
  <c r="K355" i="2"/>
  <c r="L355" i="2"/>
  <c r="J356" i="2"/>
  <c r="K356" i="2"/>
  <c r="L356" i="2"/>
  <c r="J357" i="2"/>
  <c r="K357" i="2"/>
  <c r="L357" i="2"/>
  <c r="J358" i="2"/>
  <c r="K358" i="2"/>
  <c r="L358" i="2"/>
  <c r="J359" i="2"/>
  <c r="K359" i="2"/>
  <c r="L359" i="2"/>
  <c r="J360" i="2"/>
  <c r="K360" i="2"/>
  <c r="L360" i="2"/>
  <c r="J361" i="2"/>
  <c r="K361" i="2"/>
  <c r="L361" i="2"/>
  <c r="J362" i="2"/>
  <c r="K362" i="2"/>
  <c r="L362" i="2"/>
  <c r="J363" i="2"/>
  <c r="K363" i="2"/>
  <c r="L363" i="2"/>
  <c r="J364" i="2"/>
  <c r="K364" i="2"/>
  <c r="L364" i="2"/>
  <c r="J365" i="2"/>
  <c r="K365" i="2"/>
  <c r="L365" i="2"/>
  <c r="F366" i="2"/>
  <c r="J366" i="2"/>
  <c r="K366" i="2"/>
  <c r="L366" i="2"/>
  <c r="J367" i="2"/>
  <c r="K367" i="2"/>
  <c r="L367" i="2"/>
  <c r="J368" i="2"/>
  <c r="K368" i="2"/>
  <c r="L368" i="2"/>
  <c r="J369" i="2"/>
  <c r="K369" i="2"/>
  <c r="L369" i="2"/>
  <c r="J370" i="2"/>
  <c r="K370" i="2"/>
  <c r="L370" i="2"/>
  <c r="J371" i="2"/>
  <c r="K371" i="2"/>
  <c r="L371" i="2"/>
  <c r="J372" i="2"/>
  <c r="K372" i="2"/>
  <c r="L372" i="2"/>
  <c r="J373" i="2"/>
  <c r="K373" i="2"/>
  <c r="L373" i="2"/>
  <c r="J374" i="2"/>
  <c r="K374" i="2"/>
  <c r="L374" i="2"/>
  <c r="J375" i="2"/>
  <c r="K375" i="2"/>
  <c r="L375" i="2"/>
  <c r="J376" i="2"/>
  <c r="K376" i="2"/>
  <c r="L376" i="2"/>
  <c r="F377" i="2"/>
  <c r="J377" i="2"/>
  <c r="K377" i="2"/>
  <c r="L377" i="2"/>
  <c r="J378" i="2"/>
  <c r="K378" i="2"/>
  <c r="L378" i="2"/>
  <c r="J379" i="2"/>
  <c r="K379" i="2"/>
  <c r="L379" i="2"/>
  <c r="F380" i="2"/>
  <c r="J380" i="2"/>
  <c r="K380" i="2"/>
  <c r="L380" i="2"/>
  <c r="F381" i="2"/>
  <c r="J381" i="2"/>
  <c r="K381" i="2"/>
  <c r="L381" i="2"/>
  <c r="J382" i="2"/>
  <c r="K382" i="2"/>
  <c r="L382" i="2"/>
  <c r="J383" i="2"/>
  <c r="K383" i="2"/>
  <c r="L383" i="2"/>
  <c r="J384" i="2"/>
  <c r="K384" i="2"/>
  <c r="L384" i="2"/>
  <c r="J385" i="2"/>
  <c r="K385" i="2"/>
  <c r="L385" i="2"/>
  <c r="J386" i="2"/>
  <c r="K386" i="2"/>
  <c r="L386" i="2"/>
  <c r="J387" i="2"/>
  <c r="K387" i="2"/>
  <c r="L387" i="2"/>
  <c r="J388" i="2"/>
  <c r="K388" i="2"/>
  <c r="L388" i="2"/>
  <c r="J389" i="2"/>
  <c r="K389" i="2"/>
  <c r="L389" i="2"/>
  <c r="J390" i="2"/>
  <c r="K390" i="2"/>
  <c r="L390" i="2"/>
  <c r="J391" i="2"/>
  <c r="K391" i="2"/>
  <c r="L391" i="2"/>
  <c r="J392" i="2"/>
  <c r="K392" i="2"/>
  <c r="L392" i="2"/>
  <c r="J393" i="2"/>
  <c r="K393" i="2"/>
  <c r="L393" i="2"/>
  <c r="J394" i="2"/>
  <c r="K394" i="2"/>
  <c r="L394" i="2"/>
  <c r="J395" i="2"/>
  <c r="K395" i="2"/>
  <c r="L395" i="2"/>
  <c r="J396" i="2"/>
  <c r="K396" i="2"/>
  <c r="L396" i="2"/>
  <c r="J397" i="2"/>
  <c r="K397" i="2"/>
  <c r="L397" i="2"/>
  <c r="J398" i="2"/>
  <c r="K398" i="2"/>
  <c r="F398" i="2"/>
  <c r="L398" i="2"/>
  <c r="F399" i="2"/>
  <c r="J399" i="2"/>
  <c r="K399" i="2"/>
  <c r="L399" i="2"/>
  <c r="J400" i="2"/>
  <c r="K400" i="2"/>
  <c r="L400" i="2"/>
  <c r="J401" i="2"/>
  <c r="K401" i="2"/>
  <c r="L401" i="2"/>
  <c r="J402" i="2"/>
  <c r="K402" i="2"/>
  <c r="L402" i="2"/>
  <c r="J403" i="2"/>
  <c r="K403" i="2"/>
  <c r="L403" i="2"/>
  <c r="J404" i="2"/>
  <c r="K404" i="2"/>
  <c r="L404" i="2"/>
  <c r="J405" i="2"/>
  <c r="K405" i="2"/>
  <c r="L405" i="2"/>
  <c r="J406" i="2"/>
  <c r="K406" i="2"/>
  <c r="L406" i="2"/>
  <c r="J407" i="2"/>
  <c r="K407" i="2"/>
  <c r="L407" i="2"/>
  <c r="F408" i="2"/>
  <c r="J408" i="2"/>
  <c r="K408" i="2"/>
  <c r="L4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F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E427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F432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F437" i="2"/>
  <c r="K437" i="2"/>
  <c r="L437" i="2"/>
  <c r="J438" i="2"/>
  <c r="K438" i="2"/>
  <c r="L438" i="2"/>
  <c r="J439" i="2"/>
  <c r="K439" i="2"/>
  <c r="L439" i="2"/>
  <c r="J440" i="2"/>
  <c r="K440" i="2"/>
  <c r="L440" i="2"/>
  <c r="F441" i="2"/>
  <c r="J441" i="2"/>
  <c r="K441" i="2"/>
  <c r="L441" i="2"/>
  <c r="F442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F446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F475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F482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F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F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E540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F544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J551" i="2"/>
  <c r="K551" i="2"/>
  <c r="L551" i="2"/>
  <c r="J552" i="2"/>
  <c r="K552" i="2"/>
  <c r="L552" i="2"/>
  <c r="J553" i="2"/>
  <c r="K553" i="2"/>
  <c r="L553" i="2"/>
  <c r="J554" i="2"/>
  <c r="K554" i="2"/>
  <c r="F554" i="2"/>
  <c r="L554" i="2"/>
  <c r="J555" i="2"/>
  <c r="K555" i="2"/>
  <c r="L555" i="2"/>
  <c r="J556" i="2"/>
  <c r="K556" i="2"/>
  <c r="L556" i="2"/>
  <c r="J557" i="2"/>
  <c r="K557" i="2"/>
  <c r="L557" i="2"/>
  <c r="J558" i="2"/>
  <c r="K558" i="2"/>
  <c r="L558" i="2"/>
  <c r="J559" i="2"/>
  <c r="K559" i="2"/>
  <c r="L559" i="2"/>
  <c r="J560" i="2"/>
  <c r="K560" i="2"/>
  <c r="L560" i="2"/>
  <c r="J561" i="2"/>
  <c r="K561" i="2"/>
  <c r="L561" i="2"/>
  <c r="J562" i="2"/>
  <c r="K562" i="2"/>
  <c r="L562" i="2"/>
  <c r="J563" i="2"/>
  <c r="K563" i="2"/>
  <c r="L563" i="2"/>
  <c r="J564" i="2"/>
  <c r="K564" i="2"/>
  <c r="L564" i="2"/>
  <c r="J565" i="2"/>
  <c r="K565" i="2"/>
  <c r="L565" i="2"/>
  <c r="J566" i="2"/>
  <c r="K566" i="2"/>
  <c r="L566" i="2"/>
  <c r="J567" i="2"/>
  <c r="K567" i="2"/>
  <c r="L567" i="2"/>
  <c r="J568" i="2"/>
  <c r="K568" i="2"/>
  <c r="L568" i="2"/>
  <c r="E569" i="2"/>
  <c r="J569" i="2"/>
  <c r="K569" i="2"/>
  <c r="L569" i="2"/>
  <c r="J570" i="2"/>
  <c r="K570" i="2"/>
  <c r="L570" i="2"/>
  <c r="J571" i="2"/>
  <c r="K571" i="2"/>
  <c r="L571" i="2"/>
  <c r="J572" i="2"/>
  <c r="K572" i="2"/>
  <c r="L572" i="2"/>
  <c r="J573" i="2"/>
  <c r="K573" i="2"/>
  <c r="L573" i="2"/>
  <c r="E574" i="2"/>
  <c r="J574" i="2"/>
  <c r="K574" i="2"/>
  <c r="L574" i="2"/>
  <c r="J575" i="2"/>
  <c r="K575" i="2"/>
  <c r="L575" i="2"/>
  <c r="J576" i="2"/>
  <c r="K576" i="2"/>
  <c r="L576" i="2"/>
  <c r="J577" i="2"/>
  <c r="K577" i="2"/>
  <c r="L577" i="2"/>
  <c r="J578" i="2"/>
  <c r="K578" i="2"/>
  <c r="L578" i="2"/>
  <c r="J579" i="2"/>
  <c r="K579" i="2"/>
  <c r="L579" i="2"/>
  <c r="J580" i="2"/>
  <c r="K580" i="2"/>
  <c r="L580" i="2"/>
  <c r="J581" i="2"/>
  <c r="K581" i="2"/>
  <c r="L581" i="2"/>
  <c r="J582" i="2"/>
  <c r="K582" i="2"/>
  <c r="L582" i="2"/>
  <c r="J583" i="2"/>
  <c r="K583" i="2"/>
  <c r="L583" i="2"/>
  <c r="J584" i="2"/>
  <c r="K584" i="2"/>
  <c r="L584" i="2"/>
  <c r="J585" i="2"/>
  <c r="K585" i="2"/>
  <c r="L585" i="2"/>
  <c r="J586" i="2"/>
  <c r="K586" i="2"/>
  <c r="L586" i="2"/>
  <c r="J587" i="2"/>
  <c r="K587" i="2"/>
  <c r="L587" i="2"/>
  <c r="J588" i="2"/>
  <c r="K588" i="2"/>
  <c r="F588" i="2"/>
  <c r="L588" i="2"/>
  <c r="J589" i="2"/>
  <c r="K589" i="2"/>
  <c r="L589" i="2"/>
  <c r="J590" i="2"/>
  <c r="K590" i="2"/>
  <c r="L590" i="2"/>
  <c r="J591" i="2"/>
  <c r="K591" i="2"/>
  <c r="L591" i="2"/>
  <c r="J592" i="2"/>
  <c r="K592" i="2"/>
  <c r="L592" i="2"/>
  <c r="J593" i="2"/>
  <c r="K593" i="2"/>
  <c r="L593" i="2"/>
  <c r="J594" i="2"/>
  <c r="K594" i="2"/>
  <c r="L594" i="2"/>
  <c r="J595" i="2"/>
  <c r="K595" i="2"/>
  <c r="L595" i="2"/>
  <c r="J596" i="2"/>
  <c r="K596" i="2"/>
  <c r="L596" i="2"/>
  <c r="J597" i="2"/>
  <c r="K597" i="2"/>
  <c r="L597" i="2"/>
  <c r="J598" i="2"/>
  <c r="K598" i="2"/>
  <c r="L598" i="2"/>
  <c r="J599" i="2"/>
  <c r="K599" i="2"/>
  <c r="L599" i="2"/>
  <c r="J600" i="2"/>
  <c r="K600" i="2"/>
  <c r="L600" i="2"/>
  <c r="J601" i="2"/>
  <c r="K601" i="2"/>
  <c r="L601" i="2"/>
  <c r="J602" i="2"/>
  <c r="K602" i="2"/>
  <c r="L602" i="2"/>
  <c r="J603" i="2"/>
  <c r="K603" i="2"/>
  <c r="L603" i="2"/>
  <c r="J604" i="2"/>
  <c r="K604" i="2"/>
  <c r="L604" i="2"/>
  <c r="J605" i="2"/>
  <c r="K605" i="2"/>
  <c r="L605" i="2"/>
  <c r="J606" i="2"/>
  <c r="K606" i="2"/>
  <c r="L606" i="2"/>
  <c r="J607" i="2"/>
  <c r="K607" i="2"/>
  <c r="L607" i="2"/>
  <c r="J608" i="2"/>
  <c r="K608" i="2"/>
  <c r="L608" i="2"/>
  <c r="J609" i="2"/>
  <c r="K609" i="2"/>
  <c r="L609" i="2"/>
  <c r="J610" i="2"/>
  <c r="K610" i="2"/>
  <c r="L610" i="2"/>
  <c r="J611" i="2"/>
  <c r="K611" i="2"/>
  <c r="L611" i="2"/>
  <c r="J612" i="2"/>
  <c r="K612" i="2"/>
  <c r="L612" i="2"/>
  <c r="F613" i="2"/>
  <c r="J613" i="2"/>
  <c r="K613" i="2"/>
  <c r="L613" i="2"/>
  <c r="J614" i="2"/>
  <c r="K614" i="2"/>
  <c r="L614" i="2"/>
  <c r="J615" i="2"/>
  <c r="K615" i="2"/>
  <c r="L615" i="2"/>
  <c r="J616" i="2"/>
  <c r="K616" i="2"/>
  <c r="L616" i="2"/>
  <c r="F617" i="2"/>
  <c r="J617" i="2"/>
  <c r="K617" i="2"/>
  <c r="L617" i="2"/>
  <c r="J618" i="2"/>
  <c r="K618" i="2"/>
  <c r="L618" i="2"/>
  <c r="J619" i="2"/>
  <c r="K619" i="2"/>
  <c r="L619" i="2"/>
  <c r="J620" i="2"/>
  <c r="K620" i="2"/>
  <c r="L620" i="2"/>
  <c r="J621" i="2"/>
  <c r="F621" i="2"/>
  <c r="K621" i="2"/>
  <c r="L621" i="2"/>
  <c r="J622" i="2"/>
  <c r="K622" i="2"/>
  <c r="L622" i="2"/>
  <c r="J623" i="2"/>
  <c r="K623" i="2"/>
  <c r="L623" i="2"/>
  <c r="J624" i="2"/>
  <c r="K624" i="2"/>
  <c r="L624" i="2"/>
  <c r="J625" i="2"/>
  <c r="K625" i="2"/>
  <c r="L625" i="2"/>
  <c r="J626" i="2"/>
  <c r="K626" i="2"/>
  <c r="L626" i="2"/>
  <c r="J627" i="2"/>
  <c r="K627" i="2"/>
  <c r="L627" i="2"/>
  <c r="J628" i="2"/>
  <c r="K628" i="2"/>
  <c r="L628" i="2"/>
  <c r="J629" i="2"/>
  <c r="K629" i="2"/>
  <c r="L629" i="2"/>
  <c r="J630" i="2"/>
  <c r="K630" i="2"/>
  <c r="L630" i="2"/>
  <c r="J631" i="2"/>
  <c r="K631" i="2"/>
  <c r="L631" i="2"/>
  <c r="J632" i="2"/>
  <c r="K632" i="2"/>
  <c r="L632" i="2"/>
  <c r="J633" i="2"/>
  <c r="K633" i="2"/>
  <c r="L633" i="2"/>
  <c r="J634" i="2"/>
  <c r="K634" i="2"/>
  <c r="L634" i="2"/>
  <c r="J635" i="2"/>
  <c r="K635" i="2"/>
  <c r="L635" i="2"/>
  <c r="J636" i="2"/>
  <c r="K636" i="2"/>
  <c r="L636" i="2"/>
  <c r="J637" i="2"/>
  <c r="K637" i="2"/>
  <c r="L637" i="2"/>
  <c r="J638" i="2"/>
  <c r="K638" i="2"/>
  <c r="L638" i="2"/>
  <c r="J639" i="2"/>
  <c r="K639" i="2"/>
  <c r="L639" i="2"/>
  <c r="J640" i="2"/>
  <c r="K640" i="2"/>
  <c r="L640" i="2"/>
  <c r="J641" i="2"/>
  <c r="K641" i="2"/>
  <c r="L641" i="2"/>
  <c r="J642" i="2"/>
  <c r="K642" i="2"/>
  <c r="L642" i="2"/>
  <c r="J643" i="2"/>
  <c r="K643" i="2"/>
  <c r="L643" i="2"/>
  <c r="J644" i="2"/>
  <c r="K644" i="2"/>
  <c r="L644" i="2"/>
  <c r="J645" i="2"/>
  <c r="K645" i="2"/>
  <c r="L645" i="2"/>
  <c r="J646" i="2"/>
  <c r="K646" i="2"/>
  <c r="L646" i="2"/>
  <c r="J647" i="2"/>
  <c r="K647" i="2"/>
  <c r="L647" i="2"/>
  <c r="J648" i="2"/>
  <c r="K648" i="2"/>
  <c r="L648" i="2"/>
  <c r="J649" i="2"/>
  <c r="K649" i="2"/>
  <c r="L649" i="2"/>
  <c r="J650" i="2"/>
  <c r="K650" i="2"/>
  <c r="L650" i="2"/>
  <c r="J651" i="2"/>
  <c r="K651" i="2"/>
  <c r="L651" i="2"/>
  <c r="L2" i="2"/>
  <c r="K2" i="2"/>
  <c r="J2" i="2"/>
  <c r="F2" i="2"/>
  <c r="H2" i="2"/>
  <c r="H3" i="2"/>
  <c r="H4" i="2"/>
  <c r="H5" i="2"/>
  <c r="H6" i="2"/>
  <c r="H7" i="2"/>
  <c r="H8" i="2"/>
  <c r="H9" i="2"/>
  <c r="F10" i="2"/>
  <c r="H10" i="2"/>
  <c r="H11" i="2"/>
  <c r="H12" i="2"/>
  <c r="H13" i="2"/>
  <c r="H14" i="2"/>
  <c r="H15" i="2"/>
  <c r="F16" i="2"/>
  <c r="H16" i="2"/>
  <c r="H17" i="2"/>
  <c r="F18" i="2"/>
  <c r="H18" i="2"/>
  <c r="H19" i="2"/>
  <c r="H20" i="2"/>
  <c r="H21" i="2"/>
  <c r="H22" i="2"/>
  <c r="F23" i="2"/>
  <c r="H23" i="2"/>
  <c r="F24" i="2"/>
  <c r="H24" i="2"/>
  <c r="F25" i="2"/>
  <c r="H25" i="2"/>
  <c r="F26" i="2"/>
  <c r="H26" i="2"/>
  <c r="H27" i="2"/>
  <c r="H28" i="2"/>
  <c r="F29" i="2"/>
  <c r="H29" i="2"/>
  <c r="H30" i="2"/>
  <c r="F31" i="2"/>
  <c r="H31" i="2"/>
  <c r="H32" i="2"/>
  <c r="H33" i="2"/>
  <c r="H34" i="2"/>
  <c r="H35" i="2"/>
  <c r="H36" i="2"/>
  <c r="H37" i="2"/>
  <c r="H38" i="2"/>
  <c r="H39" i="2"/>
  <c r="F40" i="2"/>
  <c r="H40" i="2"/>
  <c r="H41" i="2"/>
  <c r="H42" i="2"/>
  <c r="F43" i="2"/>
  <c r="H43" i="2"/>
  <c r="H44" i="2"/>
  <c r="H45" i="2"/>
  <c r="H46" i="2"/>
  <c r="F47" i="2"/>
  <c r="H47" i="2"/>
  <c r="F48" i="2"/>
  <c r="H4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H60" i="2"/>
  <c r="F61" i="2"/>
  <c r="H61" i="2"/>
  <c r="F62" i="2"/>
  <c r="H62" i="2"/>
  <c r="F63" i="2"/>
  <c r="H63" i="2"/>
  <c r="F64" i="2"/>
  <c r="H64" i="2"/>
  <c r="H65" i="2"/>
  <c r="F66" i="2"/>
  <c r="H66" i="2"/>
  <c r="F67" i="2"/>
  <c r="H67" i="2"/>
  <c r="F68" i="2"/>
  <c r="H68" i="2"/>
  <c r="H69" i="2"/>
  <c r="F70" i="2"/>
  <c r="H70" i="2"/>
  <c r="H71" i="2"/>
  <c r="H72" i="2"/>
  <c r="H73" i="2"/>
  <c r="H74" i="2"/>
  <c r="H75" i="2"/>
  <c r="F76" i="2"/>
  <c r="H76" i="2"/>
  <c r="F77" i="2"/>
  <c r="H77" i="2"/>
  <c r="F78" i="2"/>
  <c r="H78" i="2"/>
  <c r="H79" i="2"/>
  <c r="H80" i="2"/>
  <c r="F81" i="2"/>
  <c r="H81" i="2"/>
  <c r="F82" i="2"/>
  <c r="H82" i="2"/>
  <c r="F83" i="2"/>
  <c r="H83" i="2"/>
  <c r="H84" i="2"/>
  <c r="F85" i="2"/>
  <c r="H85" i="2"/>
  <c r="H86" i="2"/>
  <c r="H87" i="2"/>
  <c r="H88" i="2"/>
  <c r="H89" i="2"/>
  <c r="F90" i="2"/>
  <c r="H90" i="2"/>
  <c r="H91" i="2"/>
  <c r="F92" i="2"/>
  <c r="H92" i="2"/>
  <c r="F93" i="2"/>
  <c r="H93" i="2"/>
  <c r="H94" i="2"/>
  <c r="H95" i="2"/>
  <c r="H96" i="2"/>
  <c r="H97" i="2"/>
  <c r="H98" i="2"/>
  <c r="H99" i="2"/>
  <c r="F100" i="2"/>
  <c r="H100" i="2"/>
  <c r="H101" i="2"/>
  <c r="H102" i="2"/>
  <c r="F103" i="2"/>
  <c r="H103" i="2"/>
  <c r="H104" i="2"/>
  <c r="F105" i="2"/>
  <c r="H105" i="2"/>
  <c r="H106" i="2"/>
  <c r="H107" i="2"/>
  <c r="F108" i="2"/>
  <c r="H108" i="2"/>
  <c r="H109" i="2"/>
  <c r="F110" i="2"/>
  <c r="H110" i="2"/>
  <c r="H111" i="2"/>
  <c r="H112" i="2"/>
  <c r="F113" i="2"/>
  <c r="H113" i="2"/>
  <c r="H114" i="2"/>
  <c r="F115" i="2"/>
  <c r="H115" i="2"/>
  <c r="F116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F133" i="2"/>
  <c r="H133" i="2"/>
  <c r="H134" i="2"/>
  <c r="H135" i="2"/>
  <c r="H136" i="2"/>
  <c r="H137" i="2"/>
  <c r="F138" i="2"/>
  <c r="H138" i="2"/>
  <c r="H139" i="2"/>
  <c r="H140" i="2"/>
  <c r="F141" i="2"/>
  <c r="H141" i="2"/>
  <c r="F142" i="2"/>
  <c r="H142" i="2"/>
  <c r="H143" i="2"/>
  <c r="H144" i="2"/>
  <c r="F145" i="2"/>
  <c r="H145" i="2"/>
  <c r="H146" i="2"/>
  <c r="H147" i="2"/>
  <c r="H148" i="2"/>
  <c r="H149" i="2"/>
  <c r="H150" i="2"/>
  <c r="F151" i="2"/>
  <c r="H151" i="2"/>
  <c r="H152" i="2"/>
  <c r="F153" i="2"/>
  <c r="H153" i="2"/>
  <c r="F154" i="2"/>
  <c r="H154" i="2"/>
  <c r="F155" i="2"/>
  <c r="H155" i="2"/>
  <c r="H156" i="2"/>
  <c r="H157" i="2"/>
  <c r="H158" i="2"/>
  <c r="F159" i="2"/>
  <c r="H159" i="2"/>
  <c r="H160" i="2"/>
  <c r="H161" i="2"/>
  <c r="F162" i="2"/>
  <c r="H162" i="2"/>
  <c r="F163" i="2"/>
  <c r="H163" i="2"/>
  <c r="F164" i="2"/>
  <c r="H164" i="2"/>
  <c r="H165" i="2"/>
  <c r="H166" i="2"/>
  <c r="F167" i="2"/>
  <c r="H167" i="2"/>
  <c r="F168" i="2"/>
  <c r="H168" i="2"/>
  <c r="H169" i="2"/>
  <c r="H170" i="2"/>
  <c r="F171" i="2"/>
  <c r="H171" i="2"/>
  <c r="H172" i="2"/>
  <c r="F173" i="2"/>
  <c r="H173" i="2"/>
  <c r="F174" i="2"/>
  <c r="H174" i="2"/>
  <c r="F175" i="2"/>
  <c r="H175" i="2"/>
  <c r="F176" i="2"/>
  <c r="H176" i="2"/>
  <c r="H177" i="2"/>
  <c r="F178" i="2"/>
  <c r="H178" i="2"/>
  <c r="H179" i="2"/>
  <c r="F180" i="2"/>
  <c r="H180" i="2"/>
  <c r="H181" i="2"/>
  <c r="H182" i="2"/>
  <c r="H183" i="2"/>
  <c r="H184" i="2"/>
  <c r="H185" i="2"/>
  <c r="H186" i="2"/>
  <c r="F187" i="2"/>
  <c r="H187" i="2"/>
  <c r="F188" i="2"/>
  <c r="H188" i="2"/>
  <c r="F189" i="2"/>
  <c r="H189" i="2"/>
  <c r="F190" i="2"/>
  <c r="H190" i="2"/>
  <c r="H191" i="2"/>
  <c r="H192" i="2"/>
  <c r="H193" i="2"/>
  <c r="H194" i="2"/>
  <c r="F195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F208" i="2"/>
  <c r="H208" i="2"/>
  <c r="H209" i="2"/>
  <c r="H210" i="2"/>
  <c r="F211" i="2"/>
  <c r="H211" i="2"/>
  <c r="F212" i="2"/>
  <c r="H212" i="2"/>
  <c r="H213" i="2"/>
  <c r="F214" i="2"/>
  <c r="H214" i="2"/>
  <c r="F215" i="2"/>
  <c r="H215" i="2"/>
  <c r="H216" i="2"/>
  <c r="H217" i="2"/>
  <c r="H218" i="2"/>
  <c r="H219" i="2"/>
  <c r="F220" i="2"/>
  <c r="H220" i="2"/>
  <c r="H221" i="2"/>
  <c r="F222" i="2"/>
  <c r="H222" i="2"/>
  <c r="H223" i="2"/>
  <c r="H224" i="2"/>
  <c r="H225" i="2"/>
  <c r="F226" i="2"/>
  <c r="H226" i="2"/>
  <c r="H227" i="2"/>
  <c r="H228" i="2"/>
  <c r="H229" i="2"/>
  <c r="H230" i="2"/>
  <c r="H231" i="2"/>
  <c r="H232" i="2"/>
  <c r="H233" i="2"/>
  <c r="H234" i="2"/>
  <c r="F235" i="2"/>
  <c r="H235" i="2"/>
  <c r="F236" i="2"/>
  <c r="H236" i="2"/>
  <c r="F237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253" i="2"/>
  <c r="H253" i="2"/>
  <c r="H254" i="2"/>
  <c r="F255" i="2"/>
  <c r="H255" i="2"/>
  <c r="H256" i="2"/>
  <c r="F257" i="2"/>
  <c r="H257" i="2"/>
  <c r="F258" i="2"/>
  <c r="H258" i="2"/>
  <c r="H259" i="2"/>
  <c r="F260" i="2"/>
  <c r="H260" i="2"/>
  <c r="H261" i="2"/>
  <c r="F262" i="2"/>
  <c r="H262" i="2"/>
  <c r="F263" i="2"/>
  <c r="H263" i="2"/>
  <c r="F264" i="2"/>
  <c r="H264" i="2"/>
  <c r="H265" i="2"/>
  <c r="H266" i="2"/>
  <c r="H267" i="2"/>
  <c r="H268" i="2"/>
  <c r="F269" i="2"/>
  <c r="H269" i="2"/>
  <c r="F270" i="2"/>
  <c r="H270" i="2"/>
  <c r="H271" i="2"/>
  <c r="H272" i="2"/>
  <c r="H273" i="2"/>
  <c r="F274" i="2"/>
  <c r="H274" i="2"/>
  <c r="H275" i="2"/>
  <c r="H276" i="2"/>
  <c r="F277" i="2"/>
  <c r="H277" i="2"/>
  <c r="H278" i="2"/>
  <c r="H279" i="2"/>
  <c r="H280" i="2"/>
  <c r="H281" i="2"/>
  <c r="H282" i="2"/>
  <c r="H283" i="2"/>
  <c r="F284" i="2"/>
  <c r="H284" i="2"/>
  <c r="H285" i="2"/>
  <c r="H286" i="2"/>
  <c r="F287" i="2"/>
  <c r="H287" i="2"/>
  <c r="H288" i="2"/>
  <c r="F289" i="2"/>
  <c r="H289" i="2"/>
  <c r="H290" i="2"/>
  <c r="F291" i="2"/>
  <c r="H291" i="2"/>
  <c r="F292" i="2"/>
  <c r="H292" i="2"/>
  <c r="F293" i="2"/>
  <c r="H293" i="2"/>
  <c r="H294" i="2"/>
  <c r="F295" i="2"/>
  <c r="H295" i="2"/>
  <c r="F296" i="2"/>
  <c r="H296" i="2"/>
  <c r="F297" i="2"/>
  <c r="H297" i="2"/>
  <c r="H298" i="2"/>
  <c r="H299" i="2"/>
  <c r="H300" i="2"/>
  <c r="H301" i="2"/>
  <c r="F302" i="2"/>
  <c r="H302" i="2"/>
  <c r="F303" i="2"/>
  <c r="H303" i="2"/>
  <c r="F304" i="2"/>
  <c r="H304" i="2"/>
  <c r="F305" i="2"/>
  <c r="H305" i="2"/>
  <c r="H306" i="2"/>
  <c r="H307" i="2"/>
  <c r="H308" i="2"/>
  <c r="H309" i="2"/>
  <c r="H310" i="2"/>
  <c r="H311" i="2"/>
  <c r="F312" i="2"/>
  <c r="H312" i="2"/>
  <c r="F313" i="2"/>
  <c r="H313" i="2"/>
  <c r="F314" i="2"/>
  <c r="H314" i="2"/>
  <c r="H315" i="2"/>
  <c r="H316" i="2"/>
  <c r="F317" i="2"/>
  <c r="H317" i="2"/>
  <c r="H318" i="2"/>
  <c r="H319" i="2"/>
  <c r="F320" i="2"/>
  <c r="H320" i="2"/>
  <c r="F321" i="2"/>
  <c r="H321" i="2"/>
  <c r="F322" i="2"/>
  <c r="H322" i="2"/>
  <c r="F323" i="2"/>
  <c r="H323" i="2"/>
  <c r="H324" i="2"/>
  <c r="F325" i="2"/>
  <c r="H325" i="2"/>
  <c r="F326" i="2"/>
  <c r="H326" i="2"/>
  <c r="F327" i="2"/>
  <c r="H327" i="2"/>
  <c r="F328" i="2"/>
  <c r="H328" i="2"/>
  <c r="F329" i="2"/>
  <c r="H329" i="2"/>
  <c r="H330" i="2"/>
  <c r="F331" i="2"/>
  <c r="H331" i="2"/>
  <c r="F332" i="2"/>
  <c r="H332" i="2"/>
  <c r="F333" i="2"/>
  <c r="H333" i="2"/>
  <c r="F334" i="2"/>
  <c r="H334" i="2"/>
  <c r="H335" i="2"/>
  <c r="H336" i="2"/>
  <c r="H337" i="2"/>
  <c r="F338" i="2"/>
  <c r="H338" i="2"/>
  <c r="F339" i="2"/>
  <c r="H339" i="2"/>
  <c r="F340" i="2"/>
  <c r="H340" i="2"/>
  <c r="F341" i="2"/>
  <c r="H341" i="2"/>
  <c r="H342" i="2"/>
  <c r="F343" i="2"/>
  <c r="H343" i="2"/>
  <c r="H344" i="2"/>
  <c r="H345" i="2"/>
  <c r="H346" i="2"/>
  <c r="F347" i="2"/>
  <c r="H347" i="2"/>
  <c r="F348" i="2"/>
  <c r="H348" i="2"/>
  <c r="H349" i="2"/>
  <c r="H350" i="2"/>
  <c r="H351" i="2"/>
  <c r="F352" i="2"/>
  <c r="H352" i="2"/>
  <c r="H353" i="2"/>
  <c r="F354" i="2"/>
  <c r="H354" i="2"/>
  <c r="F355" i="2"/>
  <c r="H355" i="2"/>
  <c r="F356" i="2"/>
  <c r="H356" i="2"/>
  <c r="F357" i="2"/>
  <c r="H357" i="2"/>
  <c r="H358" i="2"/>
  <c r="H359" i="2"/>
  <c r="F360" i="2"/>
  <c r="H360" i="2"/>
  <c r="H361" i="2"/>
  <c r="H362" i="2"/>
  <c r="F363" i="2"/>
  <c r="H363" i="2"/>
  <c r="F364" i="2"/>
  <c r="H364" i="2"/>
  <c r="H365" i="2"/>
  <c r="H366" i="2"/>
  <c r="H367" i="2"/>
  <c r="H368" i="2"/>
  <c r="H369" i="2"/>
  <c r="H370" i="2"/>
  <c r="H371" i="2"/>
  <c r="H372" i="2"/>
  <c r="F373" i="2"/>
  <c r="H373" i="2"/>
  <c r="H374" i="2"/>
  <c r="H375" i="2"/>
  <c r="H376" i="2"/>
  <c r="H377" i="2"/>
  <c r="H378" i="2"/>
  <c r="H379" i="2"/>
  <c r="H380" i="2"/>
  <c r="H381" i="2"/>
  <c r="F382" i="2"/>
  <c r="H382" i="2"/>
  <c r="H383" i="2"/>
  <c r="H384" i="2"/>
  <c r="F385" i="2"/>
  <c r="H385" i="2"/>
  <c r="F386" i="2"/>
  <c r="H386" i="2"/>
  <c r="F387" i="2"/>
  <c r="H387" i="2"/>
  <c r="F388" i="2"/>
  <c r="H388" i="2"/>
  <c r="H389" i="2"/>
  <c r="H390" i="2"/>
  <c r="F391" i="2"/>
  <c r="H391" i="2"/>
  <c r="F392" i="2"/>
  <c r="H392" i="2"/>
  <c r="H393" i="2"/>
  <c r="H394" i="2"/>
  <c r="F395" i="2"/>
  <c r="H395" i="2"/>
  <c r="H396" i="2"/>
  <c r="H397" i="2"/>
  <c r="H398" i="2"/>
  <c r="H399" i="2"/>
  <c r="H400" i="2"/>
  <c r="H401" i="2"/>
  <c r="H402" i="2"/>
  <c r="H403" i="2"/>
  <c r="F404" i="2"/>
  <c r="H404" i="2"/>
  <c r="H405" i="2"/>
  <c r="H406" i="2"/>
  <c r="F407" i="2"/>
  <c r="H407" i="2"/>
  <c r="H408" i="2"/>
  <c r="H409" i="2"/>
  <c r="H410" i="2"/>
  <c r="H411" i="2"/>
  <c r="H412" i="2"/>
  <c r="H413" i="2"/>
  <c r="H414" i="2"/>
  <c r="H415" i="2"/>
  <c r="H416" i="2"/>
  <c r="H417" i="2"/>
  <c r="F418" i="2"/>
  <c r="H418" i="2"/>
  <c r="H419" i="2"/>
  <c r="H420" i="2"/>
  <c r="F421" i="2"/>
  <c r="H421" i="2"/>
  <c r="H422" i="2"/>
  <c r="H423" i="2"/>
  <c r="H424" i="2"/>
  <c r="H425" i="2"/>
  <c r="H426" i="2"/>
  <c r="F427" i="2"/>
  <c r="H427" i="2"/>
  <c r="F428" i="2"/>
  <c r="H428" i="2"/>
  <c r="F429" i="2"/>
  <c r="H429" i="2"/>
  <c r="F430" i="2"/>
  <c r="H430" i="2"/>
  <c r="H431" i="2"/>
  <c r="H432" i="2"/>
  <c r="F433" i="2"/>
  <c r="H433" i="2"/>
  <c r="H434" i="2"/>
  <c r="F435" i="2"/>
  <c r="H435" i="2"/>
  <c r="F436" i="2"/>
  <c r="H436" i="2"/>
  <c r="H437" i="2"/>
  <c r="H438" i="2"/>
  <c r="F439" i="2"/>
  <c r="H439" i="2"/>
  <c r="H440" i="2"/>
  <c r="H441" i="2"/>
  <c r="H442" i="2"/>
  <c r="H443" i="2"/>
  <c r="F444" i="2"/>
  <c r="H444" i="2"/>
  <c r="H445" i="2"/>
  <c r="H446" i="2"/>
  <c r="H447" i="2"/>
  <c r="H448" i="2"/>
  <c r="H449" i="2"/>
  <c r="F450" i="2"/>
  <c r="H450" i="2"/>
  <c r="H451" i="2"/>
  <c r="F452" i="2"/>
  <c r="H452" i="2"/>
  <c r="H453" i="2"/>
  <c r="H454" i="2"/>
  <c r="H455" i="2"/>
  <c r="F456" i="2"/>
  <c r="H456" i="2"/>
  <c r="H457" i="2"/>
  <c r="H458" i="2"/>
  <c r="H459" i="2"/>
  <c r="H460" i="2"/>
  <c r="H461" i="2"/>
  <c r="F462" i="2"/>
  <c r="H462" i="2"/>
  <c r="H463" i="2"/>
  <c r="H464" i="2"/>
  <c r="F465" i="2"/>
  <c r="H465" i="2"/>
  <c r="H466" i="2"/>
  <c r="H467" i="2"/>
  <c r="H468" i="2"/>
  <c r="F469" i="2"/>
  <c r="H469" i="2"/>
  <c r="H470" i="2"/>
  <c r="H471" i="2"/>
  <c r="H472" i="2"/>
  <c r="H473" i="2"/>
  <c r="H474" i="2"/>
  <c r="H475" i="2"/>
  <c r="F476" i="2"/>
  <c r="H476" i="2"/>
  <c r="F477" i="2"/>
  <c r="H477" i="2"/>
  <c r="H478" i="2"/>
  <c r="H479" i="2"/>
  <c r="H480" i="2"/>
  <c r="H481" i="2"/>
  <c r="H482" i="2"/>
  <c r="H483" i="2"/>
  <c r="H484" i="2"/>
  <c r="F485" i="2"/>
  <c r="H485" i="2"/>
  <c r="H486" i="2"/>
  <c r="H487" i="2"/>
  <c r="F488" i="2"/>
  <c r="H488" i="2"/>
  <c r="F489" i="2"/>
  <c r="H489" i="2"/>
  <c r="F490" i="2"/>
  <c r="H490" i="2"/>
  <c r="H491" i="2"/>
  <c r="H492" i="2"/>
  <c r="F493" i="2"/>
  <c r="H493" i="2"/>
  <c r="F494" i="2"/>
  <c r="H494" i="2"/>
  <c r="H495" i="2"/>
  <c r="F496" i="2"/>
  <c r="H496" i="2"/>
  <c r="F497" i="2"/>
  <c r="H497" i="2"/>
  <c r="H498" i="2"/>
  <c r="H499" i="2"/>
  <c r="H500" i="2"/>
  <c r="H501" i="2"/>
  <c r="H502" i="2"/>
  <c r="H503" i="2"/>
  <c r="F504" i="2"/>
  <c r="H504" i="2"/>
  <c r="H505" i="2"/>
  <c r="H506" i="2"/>
  <c r="H507" i="2"/>
  <c r="F508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F524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F539" i="2"/>
  <c r="H539" i="2"/>
  <c r="H540" i="2"/>
  <c r="H541" i="2"/>
  <c r="F542" i="2"/>
  <c r="H542" i="2"/>
  <c r="F543" i="2"/>
  <c r="H543" i="2"/>
  <c r="H544" i="2"/>
  <c r="H545" i="2"/>
  <c r="F546" i="2"/>
  <c r="H546" i="2"/>
  <c r="F547" i="2"/>
  <c r="H547" i="2"/>
  <c r="H548" i="2"/>
  <c r="F549" i="2"/>
  <c r="H549" i="2"/>
  <c r="F550" i="2"/>
  <c r="H550" i="2"/>
  <c r="F551" i="2"/>
  <c r="H551" i="2"/>
  <c r="H552" i="2"/>
  <c r="H553" i="2"/>
  <c r="H554" i="2"/>
  <c r="H555" i="2"/>
  <c r="F556" i="2"/>
  <c r="H556" i="2"/>
  <c r="F557" i="2"/>
  <c r="H557" i="2"/>
  <c r="H558" i="2"/>
  <c r="H559" i="2"/>
  <c r="F560" i="2"/>
  <c r="H560" i="2"/>
  <c r="H561" i="2"/>
  <c r="H562" i="2"/>
  <c r="H563" i="2"/>
  <c r="F564" i="2"/>
  <c r="H564" i="2"/>
  <c r="F565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F578" i="2"/>
  <c r="H578" i="2"/>
  <c r="H579" i="2"/>
  <c r="F580" i="2"/>
  <c r="H580" i="2"/>
  <c r="H581" i="2"/>
  <c r="H582" i="2"/>
  <c r="F583" i="2"/>
  <c r="H583" i="2"/>
  <c r="H584" i="2"/>
  <c r="H585" i="2"/>
  <c r="H586" i="2"/>
  <c r="F587" i="2"/>
  <c r="H587" i="2"/>
  <c r="H588" i="2"/>
  <c r="H589" i="2"/>
  <c r="H590" i="2"/>
  <c r="H591" i="2"/>
  <c r="F592" i="2"/>
  <c r="H592" i="2"/>
  <c r="F593" i="2"/>
  <c r="H593" i="2"/>
  <c r="F594" i="2"/>
  <c r="H594" i="2"/>
  <c r="F595" i="2"/>
  <c r="H595" i="2"/>
  <c r="F596" i="2"/>
  <c r="H596" i="2"/>
  <c r="F597" i="2"/>
  <c r="H597" i="2"/>
  <c r="F598" i="2"/>
  <c r="H598" i="2"/>
  <c r="H599" i="2"/>
  <c r="F600" i="2"/>
  <c r="H600" i="2"/>
  <c r="F601" i="2"/>
  <c r="H601" i="2"/>
  <c r="H602" i="2"/>
  <c r="H603" i="2"/>
  <c r="F604" i="2"/>
  <c r="H604" i="2"/>
  <c r="H605" i="2"/>
  <c r="H606" i="2"/>
  <c r="H607" i="2"/>
  <c r="H608" i="2"/>
  <c r="H609" i="2"/>
  <c r="H610" i="2"/>
  <c r="H611" i="2"/>
  <c r="F612" i="2"/>
  <c r="H612" i="2"/>
  <c r="H613" i="2"/>
  <c r="F614" i="2"/>
  <c r="H614" i="2"/>
  <c r="F615" i="2"/>
  <c r="H615" i="2"/>
  <c r="H616" i="2"/>
  <c r="H617" i="2"/>
  <c r="F618" i="2"/>
  <c r="H618" i="2"/>
  <c r="F619" i="2"/>
  <c r="H619" i="2"/>
  <c r="F620" i="2"/>
  <c r="H620" i="2"/>
  <c r="H621" i="2"/>
  <c r="H622" i="2"/>
  <c r="H623" i="2"/>
  <c r="H624" i="2"/>
  <c r="H625" i="2"/>
  <c r="F626" i="2"/>
  <c r="H626" i="2"/>
  <c r="H627" i="2"/>
  <c r="H628" i="2"/>
  <c r="H629" i="2"/>
  <c r="F630" i="2"/>
  <c r="H630" i="2"/>
  <c r="F631" i="2"/>
  <c r="H631" i="2"/>
  <c r="H632" i="2"/>
  <c r="H633" i="2"/>
  <c r="H634" i="2"/>
  <c r="H635" i="2"/>
  <c r="F636" i="2"/>
  <c r="H636" i="2"/>
  <c r="F637" i="2"/>
  <c r="H637" i="2"/>
  <c r="F638" i="2"/>
  <c r="H638" i="2"/>
  <c r="H639" i="2"/>
  <c r="F640" i="2"/>
  <c r="H640" i="2"/>
  <c r="F641" i="2"/>
  <c r="H641" i="2"/>
  <c r="H642" i="2"/>
  <c r="F643" i="2"/>
  <c r="H643" i="2"/>
  <c r="H644" i="2"/>
  <c r="H645" i="2"/>
  <c r="H646" i="2"/>
  <c r="F647" i="2"/>
  <c r="H647" i="2"/>
  <c r="H648" i="2"/>
  <c r="F649" i="2"/>
  <c r="H649" i="2"/>
  <c r="F650" i="2"/>
  <c r="H650" i="2"/>
  <c r="H651" i="2"/>
  <c r="F3" i="2"/>
  <c r="F7" i="2"/>
  <c r="F8" i="2"/>
  <c r="F9" i="2"/>
  <c r="F11" i="2"/>
  <c r="F13" i="2"/>
  <c r="F15" i="2"/>
  <c r="F17" i="2"/>
  <c r="F19" i="2"/>
  <c r="F21" i="2"/>
  <c r="F27" i="2"/>
  <c r="F28" i="2"/>
  <c r="F30" i="2"/>
  <c r="F32" i="2"/>
  <c r="F33" i="2"/>
  <c r="F34" i="2"/>
  <c r="F35" i="2"/>
  <c r="F38" i="2"/>
  <c r="F39" i="2"/>
  <c r="F42" i="2"/>
  <c r="F44" i="2"/>
  <c r="F45" i="2"/>
  <c r="F46" i="2"/>
  <c r="F60" i="2"/>
  <c r="F65" i="2"/>
  <c r="F69" i="2"/>
  <c r="F71" i="2"/>
  <c r="F72" i="2"/>
  <c r="F73" i="2"/>
  <c r="F74" i="2"/>
  <c r="F75" i="2"/>
  <c r="F79" i="2"/>
  <c r="F80" i="2"/>
  <c r="F84" i="2"/>
  <c r="F86" i="2"/>
  <c r="F87" i="2"/>
  <c r="F88" i="2"/>
  <c r="F89" i="2"/>
  <c r="F91" i="2"/>
  <c r="F94" i="2"/>
  <c r="F95" i="2"/>
  <c r="F96" i="2"/>
  <c r="F97" i="2"/>
  <c r="F98" i="2"/>
  <c r="F99" i="2"/>
  <c r="F101" i="2"/>
  <c r="F102" i="2"/>
  <c r="F104" i="2"/>
  <c r="F107" i="2"/>
  <c r="F109" i="2"/>
  <c r="F111" i="2"/>
  <c r="F112" i="2"/>
  <c r="F114" i="2"/>
  <c r="F117" i="2"/>
  <c r="F118" i="2"/>
  <c r="F119" i="2"/>
  <c r="F121" i="2"/>
  <c r="F123" i="2"/>
  <c r="F124" i="2"/>
  <c r="F126" i="2"/>
  <c r="F127" i="2"/>
  <c r="F128" i="2"/>
  <c r="F129" i="2"/>
  <c r="F130" i="2"/>
  <c r="F131" i="2"/>
  <c r="F132" i="2"/>
  <c r="F134" i="2"/>
  <c r="F135" i="2"/>
  <c r="F136" i="2"/>
  <c r="F137" i="2"/>
  <c r="F139" i="2"/>
  <c r="F140" i="2"/>
  <c r="F143" i="2"/>
  <c r="F144" i="2"/>
  <c r="F146" i="2"/>
  <c r="F148" i="2"/>
  <c r="F149" i="2"/>
  <c r="F150" i="2"/>
  <c r="F152" i="2"/>
  <c r="F156" i="2"/>
  <c r="F157" i="2"/>
  <c r="F158" i="2"/>
  <c r="F160" i="2"/>
  <c r="F165" i="2"/>
  <c r="F166" i="2"/>
  <c r="F169" i="2"/>
  <c r="F170" i="2"/>
  <c r="F172" i="2"/>
  <c r="F177" i="2"/>
  <c r="F179" i="2"/>
  <c r="F182" i="2"/>
  <c r="F186" i="2"/>
  <c r="F192" i="2"/>
  <c r="F193" i="2"/>
  <c r="F196" i="2"/>
  <c r="F198" i="2"/>
  <c r="F202" i="2"/>
  <c r="F203" i="2"/>
  <c r="F204" i="2"/>
  <c r="F205" i="2"/>
  <c r="F213" i="2"/>
  <c r="F216" i="2"/>
  <c r="F217" i="2"/>
  <c r="F218" i="2"/>
  <c r="F219" i="2"/>
  <c r="F221" i="2"/>
  <c r="F224" i="2"/>
  <c r="F225" i="2"/>
  <c r="F227" i="2"/>
  <c r="F228" i="2"/>
  <c r="F229" i="2"/>
  <c r="F230" i="2"/>
  <c r="F231" i="2"/>
  <c r="F232" i="2"/>
  <c r="F233" i="2"/>
  <c r="F234" i="2"/>
  <c r="F238" i="2"/>
  <c r="F247" i="2"/>
  <c r="F249" i="2"/>
  <c r="F250" i="2"/>
  <c r="F251" i="2"/>
  <c r="F252" i="2"/>
  <c r="F254" i="2"/>
  <c r="F256" i="2"/>
  <c r="F259" i="2"/>
  <c r="F261" i="2"/>
  <c r="F265" i="2"/>
  <c r="F266" i="2"/>
  <c r="F267" i="2"/>
  <c r="F268" i="2"/>
  <c r="F271" i="2"/>
  <c r="F272" i="2"/>
  <c r="F273" i="2"/>
  <c r="F275" i="2"/>
  <c r="F276" i="2"/>
  <c r="F278" i="2"/>
  <c r="F279" i="2"/>
  <c r="F280" i="2"/>
  <c r="F281" i="2"/>
  <c r="F282" i="2"/>
  <c r="F283" i="2"/>
  <c r="F285" i="2"/>
  <c r="F286" i="2"/>
  <c r="F288" i="2"/>
  <c r="F290" i="2"/>
  <c r="F294" i="2"/>
  <c r="F300" i="2"/>
  <c r="F301" i="2"/>
  <c r="F306" i="2"/>
  <c r="F307" i="2"/>
  <c r="F308" i="2"/>
  <c r="F309" i="2"/>
  <c r="F311" i="2"/>
  <c r="F315" i="2"/>
  <c r="F330" i="2"/>
  <c r="F335" i="2"/>
  <c r="F336" i="2"/>
  <c r="F344" i="2"/>
  <c r="F345" i="2"/>
  <c r="F346" i="2"/>
  <c r="F349" i="2"/>
  <c r="F350" i="2"/>
  <c r="F351" i="2"/>
  <c r="F353" i="2"/>
  <c r="F358" i="2"/>
  <c r="F359" i="2"/>
  <c r="F361" i="2"/>
  <c r="F362" i="2"/>
  <c r="F365" i="2"/>
  <c r="F367" i="2"/>
  <c r="F368" i="2"/>
  <c r="F369" i="2"/>
  <c r="F370" i="2"/>
  <c r="F371" i="2"/>
  <c r="F372" i="2"/>
  <c r="F374" i="2"/>
  <c r="F375" i="2"/>
  <c r="F376" i="2"/>
  <c r="F378" i="2"/>
  <c r="F379" i="2"/>
  <c r="F383" i="2"/>
  <c r="F384" i="2"/>
  <c r="F389" i="2"/>
  <c r="F390" i="2"/>
  <c r="F393" i="2"/>
  <c r="F394" i="2"/>
  <c r="F396" i="2"/>
  <c r="F397" i="2"/>
  <c r="F400" i="2"/>
  <c r="F401" i="2"/>
  <c r="F402" i="2"/>
  <c r="F403" i="2"/>
  <c r="F405" i="2"/>
  <c r="F406" i="2"/>
  <c r="F409" i="2"/>
  <c r="F410" i="2"/>
  <c r="F411" i="2"/>
  <c r="F412" i="2"/>
  <c r="F414" i="2"/>
  <c r="F415" i="2"/>
  <c r="F416" i="2"/>
  <c r="F417" i="2"/>
  <c r="F419" i="2"/>
  <c r="F420" i="2"/>
  <c r="F422" i="2"/>
  <c r="F423" i="2"/>
  <c r="F424" i="2"/>
  <c r="F425" i="2"/>
  <c r="F426" i="2"/>
  <c r="F431" i="2"/>
  <c r="F434" i="2"/>
  <c r="F438" i="2"/>
  <c r="F440" i="2"/>
  <c r="F443" i="2"/>
  <c r="F445" i="2"/>
  <c r="F447" i="2"/>
  <c r="F448" i="2"/>
  <c r="F449" i="2"/>
  <c r="F451" i="2"/>
  <c r="F453" i="2"/>
  <c r="F454" i="2"/>
  <c r="F455" i="2"/>
  <c r="F457" i="2"/>
  <c r="F458" i="2"/>
  <c r="F459" i="2"/>
  <c r="F460" i="2"/>
  <c r="F461" i="2"/>
  <c r="F463" i="2"/>
  <c r="F464" i="2"/>
  <c r="F466" i="2"/>
  <c r="F467" i="2"/>
  <c r="F468" i="2"/>
  <c r="F470" i="2"/>
  <c r="F471" i="2"/>
  <c r="F472" i="2"/>
  <c r="F473" i="2"/>
  <c r="F474" i="2"/>
  <c r="F478" i="2"/>
  <c r="F479" i="2"/>
  <c r="F480" i="2"/>
  <c r="F481" i="2"/>
  <c r="F483" i="2"/>
  <c r="F484" i="2"/>
  <c r="F486" i="2"/>
  <c r="F487" i="2"/>
  <c r="F491" i="2"/>
  <c r="F492" i="2"/>
  <c r="F498" i="2"/>
  <c r="F499" i="2"/>
  <c r="F500" i="2"/>
  <c r="F501" i="2"/>
  <c r="F502" i="2"/>
  <c r="F503" i="2"/>
  <c r="F505" i="2"/>
  <c r="F506" i="2"/>
  <c r="F507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3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40" i="2"/>
  <c r="F541" i="2"/>
  <c r="F545" i="2"/>
  <c r="F548" i="2"/>
  <c r="F552" i="2"/>
  <c r="F553" i="2"/>
  <c r="F555" i="2"/>
  <c r="F558" i="2"/>
  <c r="F559" i="2"/>
  <c r="F561" i="2"/>
  <c r="F562" i="2"/>
  <c r="F563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9" i="2"/>
  <c r="F581" i="2"/>
  <c r="F582" i="2"/>
  <c r="F584" i="2"/>
  <c r="F585" i="2"/>
  <c r="F586" i="2"/>
  <c r="F589" i="2"/>
  <c r="F590" i="2"/>
  <c r="F591" i="2"/>
  <c r="F599" i="2"/>
  <c r="F602" i="2"/>
  <c r="F603" i="2"/>
  <c r="F605" i="2"/>
  <c r="F606" i="2"/>
  <c r="F607" i="2"/>
  <c r="F608" i="2"/>
  <c r="F609" i="2"/>
  <c r="F610" i="2"/>
  <c r="F611" i="2"/>
  <c r="F616" i="2"/>
  <c r="F622" i="2"/>
  <c r="F623" i="2"/>
  <c r="F624" i="2"/>
  <c r="F625" i="2"/>
  <c r="F627" i="2"/>
  <c r="F628" i="2"/>
  <c r="F629" i="2"/>
  <c r="F632" i="2"/>
  <c r="F633" i="2"/>
  <c r="F634" i="2"/>
  <c r="F635" i="2"/>
  <c r="F639" i="2"/>
  <c r="F642" i="2"/>
  <c r="F644" i="2"/>
  <c r="F645" i="2"/>
  <c r="F646" i="2"/>
  <c r="F648" i="2"/>
  <c r="F651" i="2"/>
</calcChain>
</file>

<file path=xl/sharedStrings.xml><?xml version="1.0" encoding="utf-8"?>
<sst xmlns="http://schemas.openxmlformats.org/spreadsheetml/2006/main" count="17623" uniqueCount="1474">
  <si>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</si>
  <si>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</si>
  <si>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</si>
  <si>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</si>
  <si>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</si>
  <si>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</si>
  <si>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</si>
  <si>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</si>
  <si>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</si>
  <si>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</si>
  <si>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</si>
  <si>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</si>
  <si>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</si>
  <si>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</si>
  <si>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</si>
  <si>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</si>
  <si>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</si>
  <si>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</si>
  <si>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ukip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</si>
  <si>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</si>
  <si>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</si>
  <si>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</si>
  <si>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</si>
  <si>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</si>
  <si>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</si>
  <si>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</si>
  <si>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</si>
  <si>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</si>
  <si>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</si>
  <si>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</si>
  <si>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</si>
  <si>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</si>
  <si>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</si>
  <si>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</si>
  <si>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</si>
  <si>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Lab hold</t>
  </si>
  <si>
    <t>Lab</t>
  </si>
  <si>
    <t>Con</t>
  </si>
  <si>
    <t>W07000058</t>
  </si>
  <si>
    <t>Aberconwy</t>
  </si>
  <si>
    <t>Clwyd</t>
  </si>
  <si>
    <t>Con hold</t>
  </si>
  <si>
    <t>S14000001</t>
  </si>
  <si>
    <t>S92000003</t>
  </si>
  <si>
    <t>Aberdeen North</t>
  </si>
  <si>
    <t>Scotland</t>
  </si>
  <si>
    <t>Borough</t>
  </si>
  <si>
    <t>SNP hold</t>
  </si>
  <si>
    <t>SNP</t>
  </si>
  <si>
    <t>S14000002</t>
  </si>
  <si>
    <t>Aberdeen South</t>
  </si>
  <si>
    <t>Con gain from SNP</t>
  </si>
  <si>
    <t>S14000003</t>
  </si>
  <si>
    <t>Airdrie and Shotts</t>
  </si>
  <si>
    <t>E14000530</t>
  </si>
  <si>
    <t>E12000008</t>
  </si>
  <si>
    <t>Aldershot</t>
  </si>
  <si>
    <t>Hampshire</t>
  </si>
  <si>
    <t>South East</t>
  </si>
  <si>
    <t>England</t>
  </si>
  <si>
    <t>E14000531</t>
  </si>
  <si>
    <t>E12000005</t>
  </si>
  <si>
    <t>Aldridge-Brownhills</t>
  </si>
  <si>
    <t>West Midlands</t>
  </si>
  <si>
    <t>E14000532</t>
  </si>
  <si>
    <t>E12000002</t>
  </si>
  <si>
    <t>Altrincham and Sale West</t>
  </si>
  <si>
    <t>Greater Manchester</t>
  </si>
  <si>
    <t>North West</t>
  </si>
  <si>
    <t>W07000043</t>
  </si>
  <si>
    <t>Alyn and Deeside</t>
  </si>
  <si>
    <t>E14000533</t>
  </si>
  <si>
    <t>E12000004</t>
  </si>
  <si>
    <t>Amber Valley</t>
  </si>
  <si>
    <t>Derbyshire</t>
  </si>
  <si>
    <t>East Midlands</t>
  </si>
  <si>
    <t>S14000004</t>
  </si>
  <si>
    <t>Angus</t>
  </si>
  <si>
    <t>W07000057</t>
  </si>
  <si>
    <t>Arfon</t>
  </si>
  <si>
    <t>Gwynedd</t>
  </si>
  <si>
    <t>PC hold</t>
  </si>
  <si>
    <t>PC</t>
  </si>
  <si>
    <t>S14000005</t>
  </si>
  <si>
    <t>Argyll and Bute</t>
  </si>
  <si>
    <t>E14000534</t>
  </si>
  <si>
    <t>Arundel and South Downs</t>
  </si>
  <si>
    <t>West Sussex</t>
  </si>
  <si>
    <t>E14000535</t>
  </si>
  <si>
    <t>Ashfield</t>
  </si>
  <si>
    <t>Nottinghamshire</t>
  </si>
  <si>
    <t>E14000536</t>
  </si>
  <si>
    <t>Ashford</t>
  </si>
  <si>
    <t>Kent</t>
  </si>
  <si>
    <t>E14000537</t>
  </si>
  <si>
    <t>Ashton-Under-Lyne</t>
  </si>
  <si>
    <t>E14000538</t>
  </si>
  <si>
    <t>Aylesbury</t>
  </si>
  <si>
    <t>Buckinghamshire</t>
  </si>
  <si>
    <t>S14000006</t>
  </si>
  <si>
    <t>Ayr, Carrick and Cumnock</t>
  </si>
  <si>
    <t>E14000539</t>
  </si>
  <si>
    <t>Banbury</t>
  </si>
  <si>
    <t>Oxfordshire</t>
  </si>
  <si>
    <t>S14000007</t>
  </si>
  <si>
    <t>Banff and Buchan</t>
  </si>
  <si>
    <t>E14000540</t>
  </si>
  <si>
    <t>E12000007</t>
  </si>
  <si>
    <t>Barking</t>
  </si>
  <si>
    <t>London</t>
  </si>
  <si>
    <t>E14000541</t>
  </si>
  <si>
    <t>E12000003</t>
  </si>
  <si>
    <t>Barnsley Central</t>
  </si>
  <si>
    <t>South Yorkshire</t>
  </si>
  <si>
    <t>Yorkshire and The Humber</t>
  </si>
  <si>
    <t>E14000542</t>
  </si>
  <si>
    <t>Barnsley East</t>
  </si>
  <si>
    <t>E14000543</t>
  </si>
  <si>
    <t>Barrow and Furness</t>
  </si>
  <si>
    <t>Cumbria</t>
  </si>
  <si>
    <t>E14000544</t>
  </si>
  <si>
    <t>E12000006</t>
  </si>
  <si>
    <t>Basildon and Billericay</t>
  </si>
  <si>
    <t>Essex</t>
  </si>
  <si>
    <t>East</t>
  </si>
  <si>
    <t>E14000545</t>
  </si>
  <si>
    <t>Basingstoke</t>
  </si>
  <si>
    <t>E14000546</t>
  </si>
  <si>
    <t>Bassetlaw</t>
  </si>
  <si>
    <t>E14000547</t>
  </si>
  <si>
    <t>E12000009</t>
  </si>
  <si>
    <t>Bath</t>
  </si>
  <si>
    <t>Avon</t>
  </si>
  <si>
    <t>South West</t>
  </si>
  <si>
    <t>LD gain from Con</t>
  </si>
  <si>
    <t>LD</t>
  </si>
  <si>
    <t>E14000548</t>
  </si>
  <si>
    <t>Batley and Spen</t>
  </si>
  <si>
    <t>West Yorkshire</t>
  </si>
  <si>
    <t>E14000549</t>
  </si>
  <si>
    <t>Battersea</t>
  </si>
  <si>
    <t>Lab gain from Con</t>
  </si>
  <si>
    <t>E14000550</t>
  </si>
  <si>
    <t>Beaconsfield</t>
  </si>
  <si>
    <t>E14000551</t>
  </si>
  <si>
    <t>Beckenham</t>
  </si>
  <si>
    <t>E14000552</t>
  </si>
  <si>
    <t>Bedford</t>
  </si>
  <si>
    <t>Bedfordshire</t>
  </si>
  <si>
    <t>N06000001</t>
  </si>
  <si>
    <t>N92000002</t>
  </si>
  <si>
    <t>Belfast East</t>
  </si>
  <si>
    <t>Northern Ireland</t>
  </si>
  <si>
    <t>DUP hold</t>
  </si>
  <si>
    <t>DUP</t>
  </si>
  <si>
    <t>Alliance</t>
  </si>
  <si>
    <t>N06000002</t>
  </si>
  <si>
    <t>Belfast North</t>
  </si>
  <si>
    <t>SF</t>
  </si>
  <si>
    <t>N06000003</t>
  </si>
  <si>
    <t>Belfast South</t>
  </si>
  <si>
    <t>DUP gain from SDLP</t>
  </si>
  <si>
    <t>SDLP</t>
  </si>
  <si>
    <t>N06000004</t>
  </si>
  <si>
    <t>Belfast West</t>
  </si>
  <si>
    <t>SF hold</t>
  </si>
  <si>
    <t>E14000553</t>
  </si>
  <si>
    <t>Bermondsey and Old Southwark</t>
  </si>
  <si>
    <t>S14000008</t>
  </si>
  <si>
    <t>Berwickshire, Roxburgh and Selkirk</t>
  </si>
  <si>
    <t>E14000554</t>
  </si>
  <si>
    <t>E12000001</t>
  </si>
  <si>
    <t>Berwick-Upon-Tweed</t>
  </si>
  <si>
    <t>Northumberland</t>
  </si>
  <si>
    <t>North East</t>
  </si>
  <si>
    <t>E14000555</t>
  </si>
  <si>
    <t>Bethnal Green and Bow</t>
  </si>
  <si>
    <t>E14000556</t>
  </si>
  <si>
    <t>Beverley and Holderness</t>
  </si>
  <si>
    <t>Humberside</t>
  </si>
  <si>
    <t>E14000557</t>
  </si>
  <si>
    <t>Bexhill and Battle</t>
  </si>
  <si>
    <t>East Sussex</t>
  </si>
  <si>
    <t>E14000558</t>
  </si>
  <si>
    <t>Bexleyheath and Crayford</t>
  </si>
  <si>
    <t>E14000559</t>
  </si>
  <si>
    <t>Birkenhead</t>
  </si>
  <si>
    <t>Merseyside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</si>
  <si>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</si>
  <si>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</si>
  <si>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</si>
  <si>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</si>
  <si>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</si>
  <si>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</si>
  <si>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</si>
  <si>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</si>
  <si>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</si>
  <si>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</si>
  <si>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</si>
  <si>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</si>
  <si>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</si>
  <si>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</si>
  <si>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</si>
  <si>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</si>
  <si>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</si>
  <si>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</si>
  <si>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</si>
  <si>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</si>
  <si>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Durham</t>
  </si>
  <si>
    <t>E14000570</t>
  </si>
  <si>
    <t>Blackburn</t>
  </si>
  <si>
    <t>Lancashire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</si>
  <si>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</si>
  <si>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</si>
  <si>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</si>
  <si>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</si>
  <si>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</si>
  <si>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</si>
  <si>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W07000072</t>
  </si>
  <si>
    <t>Blaenau Gwent</t>
  </si>
  <si>
    <t>Gwent and Mid Glamorgan</t>
  </si>
  <si>
    <t>E14000574</t>
  </si>
  <si>
    <t>Blaydon</t>
  </si>
  <si>
    <t>Tyne and Wear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</si>
  <si>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</si>
  <si>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</si>
  <si>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</si>
  <si>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</si>
  <si>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</si>
  <si>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</si>
  <si>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</si>
  <si>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</si>
  <si>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</si>
  <si>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</si>
  <si>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</si>
  <si>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</si>
  <si>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</si>
  <si>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</si>
  <si>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</si>
  <si>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</si>
  <si>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Lincolnshire</t>
  </si>
  <si>
    <t>E14000583</t>
  </si>
  <si>
    <t>Bosworth</t>
  </si>
  <si>
    <t>Leicestershire</t>
  </si>
  <si>
    <t>E14000584</t>
  </si>
  <si>
    <t>Bournemouth East</t>
  </si>
  <si>
    <t>Dorset</t>
  </si>
  <si>
    <t>E14000585</t>
  </si>
  <si>
    <t>Bournemouth West</t>
  </si>
  <si>
    <t>E14000586</t>
  </si>
  <si>
    <t>Bracknell</t>
  </si>
  <si>
    <t>Berkshire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</si>
  <si>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</si>
  <si>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</si>
  <si>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</si>
  <si>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</si>
  <si>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</si>
  <si>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</si>
  <si>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</si>
  <si>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</si>
  <si>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W07000068</t>
  </si>
  <si>
    <t>Brecon and Radnorshire</t>
  </si>
  <si>
    <t>Powys</t>
  </si>
  <si>
    <t>E14000591</t>
  </si>
  <si>
    <t>Brent Central</t>
  </si>
  <si>
    <t>E14000593</t>
  </si>
  <si>
    <t>Brentford and Isleworth</t>
  </si>
  <si>
    <t>E14000592</t>
  </si>
  <si>
    <t>Brent North</t>
  </si>
  <si>
    <t>E14000594</t>
  </si>
  <si>
    <t>Brentwood and Ongar</t>
  </si>
  <si>
    <t>W07000073</t>
  </si>
  <si>
    <t>Bridgend</t>
  </si>
  <si>
    <t>E14000595</t>
  </si>
  <si>
    <t>Bridgwater and West Somerset</t>
  </si>
  <si>
    <t>Somerset</t>
  </si>
  <si>
    <t>E14000596</t>
  </si>
  <si>
    <t>Brigg and Goole</t>
  </si>
  <si>
    <t>E14000597</t>
  </si>
  <si>
    <t>Brighton, Kemptown</t>
  </si>
  <si>
    <t>E14000598</t>
  </si>
  <si>
    <t>Brighton, Pavilion</t>
  </si>
  <si>
    <t>Green hold</t>
  </si>
  <si>
    <t>Green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</si>
  <si>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</si>
  <si>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</si>
  <si>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</si>
  <si>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</si>
  <si>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</si>
  <si>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</si>
  <si>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</si>
  <si>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</si>
  <si>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</si>
  <si>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</si>
  <si>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Norfolk</t>
  </si>
  <si>
    <t>E14000604</t>
  </si>
  <si>
    <t>Bromley and Chislehurst</t>
  </si>
  <si>
    <t>E14000605</t>
  </si>
  <si>
    <t>Bromsgrove</t>
  </si>
  <si>
    <t>Hereford and Worcester</t>
  </si>
  <si>
    <t>E14000606</t>
  </si>
  <si>
    <t>Broxbourne</t>
  </si>
  <si>
    <t>Hertfordshire</t>
  </si>
  <si>
    <t>E14000607</t>
  </si>
  <si>
    <t>Broxtowe</t>
  </si>
  <si>
    <t>E14000608</t>
  </si>
  <si>
    <t>Buckingham</t>
  </si>
  <si>
    <t>Spk hold</t>
  </si>
  <si>
    <t>Spk</t>
  </si>
  <si>
    <t>E14000609</t>
  </si>
  <si>
    <t>Burnley</t>
  </si>
  <si>
    <t>E14000610</t>
  </si>
  <si>
    <t>Burton</t>
  </si>
  <si>
    <t>Staffordshire</t>
  </si>
  <si>
    <t>E14000611</t>
  </si>
  <si>
    <t>Bury North</t>
  </si>
  <si>
    <t>E14000612</t>
  </si>
  <si>
    <t>Bury South</t>
  </si>
  <si>
    <t>E14000613</t>
  </si>
  <si>
    <t>Bury St Edmunds</t>
  </si>
  <si>
    <t>Suffolk</t>
  </si>
  <si>
    <t>W07000076</t>
  </si>
  <si>
    <t>Caerphilly</t>
  </si>
  <si>
    <t>S14000009</t>
  </si>
  <si>
    <t>Caithness, Sutherland and Easter Ross</t>
  </si>
  <si>
    <t>LD gain from SNP</t>
  </si>
  <si>
    <t>E14000614</t>
  </si>
  <si>
    <t>Calder Valley</t>
  </si>
  <si>
    <t>E14000615</t>
  </si>
  <si>
    <t>Camberwell and Peckham</t>
  </si>
  <si>
    <t>E14000616</t>
  </si>
  <si>
    <t>Camborne and Redruth</t>
  </si>
  <si>
    <t>Cornwall</t>
  </si>
  <si>
    <t>E14000617</t>
  </si>
  <si>
    <t>Cambridge</t>
  </si>
  <si>
    <t>Cambridgeshire</t>
  </si>
  <si>
    <t>E14000618</t>
  </si>
  <si>
    <t>Cannock Chase</t>
  </si>
  <si>
    <t>E14000619</t>
  </si>
  <si>
    <t>Canterbury</t>
  </si>
  <si>
    <t>W07000050</t>
  </si>
  <si>
    <t>Cardiff Central</t>
  </si>
  <si>
    <t>South Glamorgan</t>
  </si>
  <si>
    <t>W07000051</t>
  </si>
  <si>
    <t>Cardiff North</t>
  </si>
  <si>
    <t>W07000080</t>
  </si>
  <si>
    <t>Cardiff South and Penarth</t>
  </si>
  <si>
    <t>W07000079</t>
  </si>
  <si>
    <t>Cardiff West</t>
  </si>
  <si>
    <t>E14000620</t>
  </si>
  <si>
    <t>Carlisle</t>
  </si>
  <si>
    <t>W07000067</t>
  </si>
  <si>
    <t>Carmarthen East and Dinefwr</t>
  </si>
  <si>
    <t>Dyfed</t>
  </si>
  <si>
    <t>W07000066</t>
  </si>
  <si>
    <t>Carmarthen West and South Pembrokeshire</t>
  </si>
  <si>
    <t>E14000621</t>
  </si>
  <si>
    <t>Carshalton and Wallington</t>
  </si>
  <si>
    <t>LD hold</t>
  </si>
  <si>
    <t>E14000622</t>
  </si>
  <si>
    <t>Castle Point</t>
  </si>
  <si>
    <t>S14000010</t>
  </si>
  <si>
    <t>Central Ayrshire</t>
  </si>
  <si>
    <t>E14000623</t>
  </si>
  <si>
    <t>Central Devon</t>
  </si>
  <si>
    <t>Devon</t>
  </si>
  <si>
    <t>E14000624</t>
  </si>
  <si>
    <t>Central Suffolk and North Ipswich</t>
  </si>
  <si>
    <t>W07000064</t>
  </si>
  <si>
    <t>Ceredigion</t>
  </si>
  <si>
    <t>PC gain from LD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</si>
  <si>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</si>
  <si>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</si>
  <si>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</si>
  <si>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</si>
  <si>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</si>
  <si>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</si>
  <si>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</si>
  <si>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</si>
  <si>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</si>
  <si>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</si>
  <si>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</si>
  <si>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</si>
  <si>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Gloucestershire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</si>
  <si>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</si>
  <si>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</si>
  <si>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</si>
  <si>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</si>
  <si>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</si>
  <si>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</si>
  <si>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</si>
  <si>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</si>
  <si>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</si>
  <si>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</si>
  <si>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Wiltshire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</si>
  <si>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</si>
  <si>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</si>
  <si>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</si>
  <si>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</si>
  <si>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</si>
  <si>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</si>
  <si>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</si>
  <si>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</si>
  <si>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</si>
  <si>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</si>
  <si>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Cheshire</t>
  </si>
  <si>
    <t>E14000641</t>
  </si>
  <si>
    <t>City Of Durham</t>
  </si>
  <si>
    <t>E14000642</t>
  </si>
  <si>
    <t>Clacton</t>
  </si>
  <si>
    <t>Con gain from UKIP</t>
  </si>
  <si>
    <t>E14000643</t>
  </si>
  <si>
    <t>Cleethorpes</t>
  </si>
  <si>
    <t>W07000062</t>
  </si>
  <si>
    <t>Clwyd South</t>
  </si>
  <si>
    <t>W07000059</t>
  </si>
  <si>
    <t>Clwyd West</t>
  </si>
  <si>
    <t>S14000011</t>
  </si>
  <si>
    <t>Coatbridge, Chryston and Bellshill</t>
  </si>
  <si>
    <t>Lab gain from SNP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</si>
  <si>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</si>
  <si>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</si>
  <si>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</si>
  <si>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</si>
  <si>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</si>
  <si>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</si>
  <si>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</si>
  <si>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</si>
  <si>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Con gain from Lab</t>
  </si>
  <si>
    <t>E14000648</t>
  </si>
  <si>
    <t>Corby</t>
  </si>
  <si>
    <t>Northamptonshire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</si>
  <si>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</si>
  <si>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</si>
  <si>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</si>
  <si>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</si>
  <si>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</si>
  <si>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</si>
  <si>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</si>
  <si>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</si>
  <si>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</si>
  <si>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</si>
  <si>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</si>
  <si>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</si>
  <si>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</si>
  <si>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</si>
  <si>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</si>
  <si>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</si>
  <si>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S14000012</t>
  </si>
  <si>
    <t>Cumbernauld, Kilsyth and Kirkintilloch East</t>
  </si>
  <si>
    <t>W07000070</t>
  </si>
  <si>
    <t>Cynon Valley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</si>
  <si>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</si>
  <si>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</si>
  <si>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</si>
  <si>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</si>
  <si>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</si>
  <si>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</si>
  <si>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</si>
  <si>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</si>
  <si>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W07000042</t>
  </si>
  <si>
    <t>Delyn</t>
  </si>
  <si>
    <t>E14000661</t>
  </si>
  <si>
    <t>Denton and Reddish</t>
  </si>
  <si>
    <t>E14000662</t>
  </si>
  <si>
    <t>Derby North</t>
  </si>
  <si>
    <t>E14000664</t>
  </si>
  <si>
    <t>Derbyshire Dales</t>
  </si>
  <si>
    <t>E14000663</t>
  </si>
  <si>
    <t>Derby South</t>
  </si>
  <si>
    <t>E14000665</t>
  </si>
  <si>
    <t>Devizes</t>
  </si>
  <si>
    <t>E14000666</t>
  </si>
  <si>
    <t>Dewsbury</t>
  </si>
  <si>
    <t>E14000668</t>
  </si>
  <si>
    <t>Doncaster Central</t>
  </si>
  <si>
    <t>E14000669</t>
  </si>
  <si>
    <t>Doncaster North</t>
  </si>
  <si>
    <t>E14000667</t>
  </si>
  <si>
    <t>Don Valley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</si>
  <si>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</si>
  <si>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</si>
  <si>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</si>
  <si>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</si>
  <si>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</si>
  <si>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</si>
  <si>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</si>
  <si>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</si>
  <si>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</si>
  <si>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</si>
  <si>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</si>
  <si>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</si>
  <si>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</si>
  <si>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</si>
  <si>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</si>
  <si>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</si>
  <si>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</si>
  <si>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</si>
  <si>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W07000061</t>
  </si>
  <si>
    <t>Dwyfor Meirionnydd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</si>
  <si>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</si>
  <si>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</si>
  <si>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</si>
  <si>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</si>
  <si>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</si>
  <si>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</si>
  <si>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</si>
  <si>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</si>
  <si>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N06000005</t>
  </si>
  <si>
    <t>East Antrim</t>
  </si>
  <si>
    <t>E14000684</t>
  </si>
  <si>
    <t>Eastbourne</t>
  </si>
  <si>
    <t>E14000678</t>
  </si>
  <si>
    <t>East Devon</t>
  </si>
  <si>
    <t>Ind</t>
  </si>
  <si>
    <t>S14000018</t>
  </si>
  <si>
    <t>East Dunbartonshire</t>
  </si>
  <si>
    <t>E14000679</t>
  </si>
  <si>
    <t>East Ham</t>
  </si>
  <si>
    <t>E14000680</t>
  </si>
  <si>
    <t>East Hampshire</t>
  </si>
  <si>
    <t>S14000019</t>
  </si>
  <si>
    <t>East Kilbride, Strathaven and Lesmahagow</t>
  </si>
  <si>
    <t>E14000685</t>
  </si>
  <si>
    <t>Eastleigh</t>
  </si>
  <si>
    <t>N06000006</t>
  </si>
  <si>
    <t>East Londonderry</t>
  </si>
  <si>
    <t>S14000020</t>
  </si>
  <si>
    <t>East Lothian</t>
  </si>
  <si>
    <t>S14000021</t>
  </si>
  <si>
    <t>East Renfrewshire</t>
  </si>
  <si>
    <t>E14000681</t>
  </si>
  <si>
    <t>East Surrey</t>
  </si>
  <si>
    <t>Surrey</t>
  </si>
  <si>
    <t>E14000682</t>
  </si>
  <si>
    <t>East Worthing and Shoreham</t>
  </si>
  <si>
    <t>E14000683</t>
  </si>
  <si>
    <t>East Yorkshire</t>
  </si>
  <si>
    <t>E14000686</t>
  </si>
  <si>
    <t>Eddisbury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</si>
  <si>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</si>
  <si>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</si>
  <si>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</si>
  <si>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</si>
  <si>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</si>
  <si>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</si>
  <si>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</si>
  <si>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</si>
  <si>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</si>
  <si>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</si>
  <si>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</si>
  <si>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</si>
  <si>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</si>
  <si>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</si>
  <si>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</si>
  <si>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</si>
  <si>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</si>
  <si>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</si>
  <si>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</si>
  <si>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</si>
  <si>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</si>
  <si>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</si>
  <si>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</si>
  <si>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</si>
  <si>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</si>
  <si>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</si>
  <si>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</si>
  <si>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</si>
  <si>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</si>
  <si>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</si>
  <si>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</si>
  <si>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</si>
  <si>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</si>
  <si>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</si>
  <si>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S14000028</t>
  </si>
  <si>
    <t>Falkirk</t>
  </si>
  <si>
    <t>E14000699</t>
  </si>
  <si>
    <t>Fareham</t>
  </si>
  <si>
    <t>E14000700</t>
  </si>
  <si>
    <t>Faversham and Mid Kent</t>
  </si>
  <si>
    <t>E14000701</t>
  </si>
  <si>
    <t>Feltham and Heston</t>
  </si>
  <si>
    <t>N06000007</t>
  </si>
  <si>
    <t>Fermanagh and South Tyrone</t>
  </si>
  <si>
    <t>SF gain from UUP</t>
  </si>
  <si>
    <t>UUP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</si>
  <si>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</si>
  <si>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</si>
  <si>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</si>
  <si>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</si>
  <si>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</si>
  <si>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</si>
  <si>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</si>
  <si>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</si>
  <si>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N06000008</t>
  </si>
  <si>
    <t>Foyle</t>
  </si>
  <si>
    <t>SF gain from SDLP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</si>
  <si>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</si>
  <si>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</si>
  <si>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</si>
  <si>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</si>
  <si>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</si>
  <si>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</si>
  <si>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</si>
  <si>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</si>
  <si>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</si>
  <si>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</si>
  <si>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</si>
  <si>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</si>
  <si>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</si>
  <si>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</si>
  <si>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</si>
  <si>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</si>
  <si>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</si>
  <si>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</si>
  <si>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</si>
  <si>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</si>
  <si>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</si>
  <si>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</si>
  <si>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</si>
  <si>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</si>
  <si>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</si>
  <si>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</si>
  <si>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</si>
  <si>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</si>
  <si>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E14000712</t>
  </si>
  <si>
    <t>Gloucester</t>
  </si>
  <si>
    <t>S14000037</t>
  </si>
  <si>
    <t>Gordon</t>
  </si>
  <si>
    <t>E14000713</t>
  </si>
  <si>
    <t>Gosport</t>
  </si>
  <si>
    <t>W07000046</t>
  </si>
  <si>
    <t>Gower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</si>
  <si>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</si>
  <si>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</si>
  <si>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</si>
  <si>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</si>
  <si>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</si>
  <si>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</si>
  <si>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</si>
  <si>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</si>
  <si>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</si>
  <si>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</si>
  <si>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</si>
  <si>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</si>
  <si>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</si>
  <si>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</si>
  <si>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</si>
  <si>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</si>
  <si>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</si>
  <si>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</si>
  <si>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</si>
  <si>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</si>
  <si>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</si>
  <si>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</si>
  <si>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</si>
  <si>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</si>
  <si>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</si>
  <si>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</si>
  <si>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</si>
  <si>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</si>
  <si>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</si>
  <si>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</si>
  <si>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</si>
  <si>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</si>
  <si>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</si>
  <si>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</si>
  <si>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</si>
  <si>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</si>
  <si>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</si>
  <si>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</si>
  <si>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</si>
  <si>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E14000733</t>
  </si>
  <si>
    <t>Hartlepool</t>
  </si>
  <si>
    <t>Cleveland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</si>
  <si>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</si>
  <si>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</si>
  <si>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</si>
  <si>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</si>
  <si>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</si>
  <si>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</si>
  <si>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</si>
  <si>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</si>
  <si>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</si>
  <si>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</si>
  <si>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</si>
  <si>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</si>
  <si>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</si>
  <si>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</si>
  <si>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</si>
  <si>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</si>
  <si>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</si>
  <si>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</si>
  <si>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</si>
  <si>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</si>
  <si>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</si>
  <si>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</si>
  <si>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</si>
  <si>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</si>
  <si>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</si>
  <si>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</si>
  <si>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</si>
  <si>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</si>
  <si>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</si>
  <si>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</si>
  <si>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</si>
  <si>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</si>
  <si>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</si>
  <si>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</si>
  <si>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</si>
  <si>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</si>
  <si>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</si>
  <si>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</si>
  <si>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</si>
  <si>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</si>
  <si>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</si>
  <si>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</si>
  <si>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</si>
  <si>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</si>
  <si>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</si>
  <si>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</si>
  <si>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</si>
  <si>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</si>
  <si>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</si>
  <si>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</si>
  <si>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</si>
  <si>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</si>
  <si>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</si>
  <si>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</si>
  <si>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S14000038</t>
  </si>
  <si>
    <t>Inverclyde</t>
  </si>
  <si>
    <t>S14000039</t>
  </si>
  <si>
    <t>Inverness, Nairn, Badenoch and Strathspey</t>
  </si>
  <si>
    <t>E14000761</t>
  </si>
  <si>
    <t>Ipswich</t>
  </si>
  <si>
    <t>E14000762</t>
  </si>
  <si>
    <t>Isle Of Wight</t>
  </si>
  <si>
    <t>Isle of Wight</t>
  </si>
  <si>
    <t>E14000763</t>
  </si>
  <si>
    <t>Islington North</t>
  </si>
  <si>
    <t>E14000764</t>
  </si>
  <si>
    <t>Islington South and Finsbury</t>
  </si>
  <si>
    <t>W07000077</t>
  </si>
  <si>
    <t>Islwyn</t>
  </si>
  <si>
    <t>E14000765</t>
  </si>
  <si>
    <t>Jarrow</t>
  </si>
  <si>
    <t>E14000766</t>
  </si>
  <si>
    <t>Keighley</t>
  </si>
  <si>
    <t>E14000767</t>
  </si>
  <si>
    <t>Kenilworth and Southam</t>
  </si>
  <si>
    <t>Warwickshire</t>
  </si>
  <si>
    <t>E14000768</t>
  </si>
  <si>
    <t>Kensington</t>
  </si>
  <si>
    <t>E14000769</t>
  </si>
  <si>
    <t>Kettering</t>
  </si>
  <si>
    <t>S14000040</t>
  </si>
  <si>
    <t>Kilmarnock and Loudoun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</si>
  <si>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</si>
  <si>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</si>
  <si>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</si>
  <si>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</si>
  <si>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</si>
  <si>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</si>
  <si>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</si>
  <si>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</si>
  <si>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</si>
  <si>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</si>
  <si>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S14000041</t>
  </si>
  <si>
    <t>Kirkcaldy and Cowdenbeath</t>
  </si>
  <si>
    <t>E14000775</t>
  </si>
  <si>
    <t>Knowsley</t>
  </si>
  <si>
    <t>N06000009</t>
  </si>
  <si>
    <t>Lagan Valley</t>
  </si>
  <si>
    <t>S14000042</t>
  </si>
  <si>
    <t>Lanark and Hamilton East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</si>
  <si>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</si>
  <si>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</si>
  <si>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</si>
  <si>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</si>
  <si>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</si>
  <si>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</si>
  <si>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</si>
  <si>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</si>
  <si>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</si>
  <si>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</si>
  <si>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Lab gain from LD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</si>
  <si>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</si>
  <si>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</si>
  <si>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</si>
  <si>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</si>
  <si>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</si>
  <si>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</si>
  <si>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</si>
  <si>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</si>
  <si>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</si>
  <si>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</si>
  <si>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</si>
  <si>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</si>
  <si>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E14000789</t>
  </si>
  <si>
    <t>Lewisham, Deptford</t>
  </si>
  <si>
    <t>E14000787</t>
  </si>
  <si>
    <t>Lewisham East</t>
  </si>
  <si>
    <t>E14000788</t>
  </si>
  <si>
    <t>Lewisham West and Penge</t>
  </si>
  <si>
    <t>E14000790</t>
  </si>
  <si>
    <t>Leyton and Wanstead</t>
  </si>
  <si>
    <t>E14000791</t>
  </si>
  <si>
    <t>Lichfield</t>
  </si>
  <si>
    <t>E14000792</t>
  </si>
  <si>
    <t>Lincoln</t>
  </si>
  <si>
    <t>S14000043</t>
  </si>
  <si>
    <t>Linlithgow and East Falkirk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</si>
  <si>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</si>
  <si>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</si>
  <si>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</si>
  <si>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</si>
  <si>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</si>
  <si>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</si>
  <si>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</si>
  <si>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</si>
  <si>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S14000044</t>
  </si>
  <si>
    <t>Livingston</t>
  </si>
  <si>
    <t>W07000045</t>
  </si>
  <si>
    <t>Llanelli</t>
  </si>
  <si>
    <t>E14000797</t>
  </si>
  <si>
    <t>Loughborough</t>
  </si>
  <si>
    <t>E14000798</t>
  </si>
  <si>
    <t>Louth and Horncastle</t>
  </si>
  <si>
    <t>E14000799</t>
  </si>
  <si>
    <t>Ludlow</t>
  </si>
  <si>
    <t>Shropshire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</si>
  <si>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</si>
  <si>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</si>
  <si>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</si>
  <si>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</si>
  <si>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</si>
  <si>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</si>
  <si>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</si>
  <si>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</si>
  <si>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</si>
  <si>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</si>
  <si>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</si>
  <si>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</si>
  <si>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</si>
  <si>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</si>
  <si>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</si>
  <si>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</si>
  <si>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</si>
  <si>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</si>
  <si>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</si>
  <si>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</si>
  <si>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</si>
  <si>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</si>
  <si>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</si>
  <si>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</si>
  <si>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</si>
  <si>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</si>
  <si>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W07000071</t>
  </si>
  <si>
    <t>Merthyr Tydfil and Rhymney</t>
  </si>
  <si>
    <t>E14000813</t>
  </si>
  <si>
    <t>Mid Bedfordshire</t>
  </si>
  <si>
    <t>E14000814</t>
  </si>
  <si>
    <t>Mid Derbyshire</t>
  </si>
  <si>
    <t>E14000819</t>
  </si>
  <si>
    <t>Middlesbrough</t>
  </si>
  <si>
    <t>E14000820</t>
  </si>
  <si>
    <t>Middlesbrough South and East Cleveland</t>
  </si>
  <si>
    <t>E14000815</t>
  </si>
  <si>
    <t>Mid Dorset and North Poole</t>
  </si>
  <si>
    <t>S14000045</t>
  </si>
  <si>
    <t>Midlothian</t>
  </si>
  <si>
    <t>E14000816</t>
  </si>
  <si>
    <t>Mid Norfolk</t>
  </si>
  <si>
    <t>E14000817</t>
  </si>
  <si>
    <t>Mid Sussex</t>
  </si>
  <si>
    <t>N06000010</t>
  </si>
  <si>
    <t>Mid Ulster</t>
  </si>
  <si>
    <t>E14000818</t>
  </si>
  <si>
    <t>Mid Worcestershire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</si>
  <si>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</si>
  <si>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</si>
  <si>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</si>
  <si>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</si>
  <si>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</si>
  <si>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</si>
  <si>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</si>
  <si>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</si>
  <si>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W07000054</t>
  </si>
  <si>
    <t>Monmouth</t>
  </si>
  <si>
    <t>W07000063</t>
  </si>
  <si>
    <t>Montgomeryshire</t>
  </si>
  <si>
    <t>S14000046</t>
  </si>
  <si>
    <t>Moray</t>
  </si>
  <si>
    <t>E14000825</t>
  </si>
  <si>
    <t>Morecambe and Lunesdale</t>
  </si>
  <si>
    <t>E14000826</t>
  </si>
  <si>
    <t>Morley and Outwood</t>
  </si>
  <si>
    <t>S14000047</t>
  </si>
  <si>
    <t>Motherwell and Wishaw</t>
  </si>
  <si>
    <t>S14000027</t>
  </si>
  <si>
    <t>Na h-Eileanan An Iar</t>
  </si>
  <si>
    <t>W07000069</t>
  </si>
  <si>
    <t>Neath</t>
  </si>
  <si>
    <t>E14000829</t>
  </si>
  <si>
    <t>Newark</t>
  </si>
  <si>
    <t>E14000830</t>
  </si>
  <si>
    <t>Newbury</t>
  </si>
  <si>
    <t>E14000834</t>
  </si>
  <si>
    <t>Newcastle-Under-Lyme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</si>
  <si>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</si>
  <si>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</si>
  <si>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</si>
  <si>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</si>
  <si>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</si>
  <si>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</si>
  <si>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E14000827</t>
  </si>
  <si>
    <t>New Forest East</t>
  </si>
  <si>
    <t>E14000828</t>
  </si>
  <si>
    <t>New Forest West</t>
  </si>
  <si>
    <t>W07000055</t>
  </si>
  <si>
    <t>Newport East</t>
  </si>
  <si>
    <t>W07000056</t>
  </si>
  <si>
    <t>Newport West</t>
  </si>
  <si>
    <t>N06000011</t>
  </si>
  <si>
    <t>Newry and Armagh</t>
  </si>
  <si>
    <t>E14000835</t>
  </si>
  <si>
    <t>Newton Abbot</t>
  </si>
  <si>
    <t>E14000836</t>
  </si>
  <si>
    <t>Normanton, Pontefract and Castleford</t>
  </si>
  <si>
    <t>E14000861</t>
  </si>
  <si>
    <t>Northampton North</t>
  </si>
  <si>
    <t>E14000862</t>
  </si>
  <si>
    <t>Northampton South</t>
  </si>
  <si>
    <t>N06000012</t>
  </si>
  <si>
    <t>North Antrim</t>
  </si>
  <si>
    <t>S14000048</t>
  </si>
  <si>
    <t>North Ayrshire and Arran</t>
  </si>
  <si>
    <t>E14000837</t>
  </si>
  <si>
    <t>North Cornwall</t>
  </si>
  <si>
    <t>E14000838</t>
  </si>
  <si>
    <t>North Devon</t>
  </si>
  <si>
    <t>E14000839</t>
  </si>
  <si>
    <t>North Dorset</t>
  </si>
  <si>
    <t>N06000013</t>
  </si>
  <si>
    <t>North Down</t>
  </si>
  <si>
    <t>Ind hold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</si>
  <si>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</si>
  <si>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</si>
  <si>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</si>
  <si>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</si>
  <si>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</si>
  <si>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</si>
  <si>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</si>
  <si>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</si>
  <si>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S14000049</t>
  </si>
  <si>
    <t>North East Fife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</si>
  <si>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</si>
  <si>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</si>
  <si>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</si>
  <si>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</si>
  <si>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</si>
  <si>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</si>
  <si>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</si>
  <si>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</si>
  <si>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</si>
  <si>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</si>
  <si>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</si>
  <si>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</si>
  <si>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</si>
  <si>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</si>
  <si>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</si>
  <si>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</si>
  <si>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</si>
  <si>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</si>
  <si>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</si>
  <si>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</si>
  <si>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</si>
  <si>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</si>
  <si>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</si>
  <si>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</si>
  <si>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</si>
  <si>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</si>
  <si>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</si>
  <si>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</si>
  <si>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</si>
  <si>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</si>
  <si>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</si>
  <si>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</si>
  <si>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</si>
  <si>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</si>
  <si>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</si>
  <si>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</si>
  <si>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</si>
  <si>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</si>
  <si>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</si>
  <si>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</si>
  <si>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</si>
  <si>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</si>
  <si>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</si>
  <si>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</si>
  <si>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</si>
  <si>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</si>
  <si>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S14000050</t>
  </si>
  <si>
    <t>Ochil and South Perthshire</t>
  </si>
  <si>
    <t>W07000074</t>
  </si>
  <si>
    <t>Ogmore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</si>
  <si>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</si>
  <si>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</si>
  <si>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</si>
  <si>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</si>
  <si>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</si>
  <si>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</si>
  <si>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S14000051</t>
  </si>
  <si>
    <t>Orkney and Shetland</t>
  </si>
  <si>
    <t>E14000872</t>
  </si>
  <si>
    <t>Orpington</t>
  </si>
  <si>
    <t>E14000873</t>
  </si>
  <si>
    <t>Oxford East</t>
  </si>
  <si>
    <t>E14000874</t>
  </si>
  <si>
    <t>Oxford West and Abingdon</t>
  </si>
  <si>
    <t>S14000052</t>
  </si>
  <si>
    <t>Paisley and Renfrewshire North</t>
  </si>
  <si>
    <t>S14000053</t>
  </si>
  <si>
    <t>Paisley and Renfrewshire South</t>
  </si>
  <si>
    <t>E14000875</t>
  </si>
  <si>
    <t>Pendle</t>
  </si>
  <si>
    <t>E14000876</t>
  </si>
  <si>
    <t>Penistone and Stocksbridge</t>
  </si>
  <si>
    <t>E14000877</t>
  </si>
  <si>
    <t>Penrith and The Border</t>
  </si>
  <si>
    <t>S14000054</t>
  </si>
  <si>
    <t>Perth and North Perthshire</t>
  </si>
  <si>
    <t>E14000878</t>
  </si>
  <si>
    <t>Peterborough</t>
  </si>
  <si>
    <t>E14000879</t>
  </si>
  <si>
    <t>Plymouth, Moor View</t>
  </si>
  <si>
    <t>E14000880</t>
  </si>
  <si>
    <t>Plymouth, Sutton and Devonport</t>
  </si>
  <si>
    <t>W07000075</t>
  </si>
  <si>
    <t>Pontypridd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</si>
  <si>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</si>
  <si>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</si>
  <si>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</si>
  <si>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</si>
  <si>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</si>
  <si>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</si>
  <si>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</si>
  <si>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</si>
  <si>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W07000065</t>
  </si>
  <si>
    <t>Preseli Pembrokeshire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</si>
  <si>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</si>
  <si>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</si>
  <si>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</si>
  <si>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</si>
  <si>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</si>
  <si>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</si>
  <si>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</si>
  <si>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</si>
  <si>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</si>
  <si>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</si>
  <si>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</si>
  <si>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</si>
  <si>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</si>
  <si>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</si>
  <si>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</si>
  <si>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</si>
  <si>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</si>
  <si>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</si>
  <si>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W07000052</t>
  </si>
  <si>
    <t>Rhondda</t>
  </si>
  <si>
    <t>E14000894</t>
  </si>
  <si>
    <t>Ribble Valley</t>
  </si>
  <si>
    <t>E14000896</t>
  </si>
  <si>
    <t>Richmond Park</t>
  </si>
  <si>
    <t>E14000895</t>
  </si>
  <si>
    <t>Richmond (Yorks)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</si>
  <si>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</si>
  <si>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</si>
  <si>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</si>
  <si>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</si>
  <si>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</si>
  <si>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</si>
  <si>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</si>
  <si>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</si>
  <si>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</si>
  <si>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</si>
  <si>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</si>
  <si>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</si>
  <si>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S14000055</t>
  </si>
  <si>
    <t>Ross, Skye and Lochaber</t>
  </si>
  <si>
    <t>E14000904</t>
  </si>
  <si>
    <t>Rotherham</t>
  </si>
  <si>
    <t>E14000903</t>
  </si>
  <si>
    <t>Rother Valley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</si>
  <si>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</si>
  <si>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</si>
  <si>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</si>
  <si>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</si>
  <si>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</si>
  <si>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</si>
  <si>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</si>
  <si>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</si>
  <si>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S14000056</t>
  </si>
  <si>
    <t>Rutherglen and Hamilton West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</si>
  <si>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</si>
  <si>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</si>
  <si>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</si>
  <si>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</si>
  <si>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</si>
  <si>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</si>
  <si>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</si>
  <si>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</si>
  <si>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</si>
  <si>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</si>
  <si>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</si>
  <si>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</si>
  <si>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</si>
  <si>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</si>
  <si>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</si>
  <si>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</si>
  <si>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</si>
  <si>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</si>
  <si>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</si>
  <si>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</si>
  <si>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E14000921</t>
  </si>
  <si>
    <t>Sheffield, Brightside and Hillsborough</t>
  </si>
  <si>
    <t>E14000919</t>
  </si>
  <si>
    <t>Sheffield Central</t>
  </si>
  <si>
    <t>E14000922</t>
  </si>
  <si>
    <t>Sheffield, Hallam</t>
  </si>
  <si>
    <t>E14000923</t>
  </si>
  <si>
    <t>Sheffield, Heeley</t>
  </si>
  <si>
    <t>E14000920</t>
  </si>
  <si>
    <t>Sheffield South East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</si>
  <si>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</si>
  <si>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</si>
  <si>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</si>
  <si>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</si>
  <si>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</si>
  <si>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</si>
  <si>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</si>
  <si>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</si>
  <si>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</si>
  <si>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</si>
  <si>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</si>
  <si>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</si>
  <si>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</si>
  <si>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</si>
  <si>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</si>
  <si>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</si>
  <si>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</si>
  <si>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</si>
  <si>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E14000955</t>
  </si>
  <si>
    <t>Southampton, Itchen</t>
  </si>
  <si>
    <t>E14000956</t>
  </si>
  <si>
    <t>Southampton, Test</t>
  </si>
  <si>
    <t>N06000014</t>
  </si>
  <si>
    <t>South Antrim</t>
  </si>
  <si>
    <t>DUP gain from UUP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</si>
  <si>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</si>
  <si>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</si>
  <si>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</si>
  <si>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</si>
  <si>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</si>
  <si>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</si>
  <si>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</si>
  <si>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</si>
  <si>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N06000015</t>
  </si>
  <si>
    <t>South Down</t>
  </si>
  <si>
    <t>E14000937</t>
  </si>
  <si>
    <t>South East Cambridgeshire</t>
  </si>
  <si>
    <t>E14000938</t>
  </si>
  <si>
    <t>South East Cornwall</t>
  </si>
  <si>
    <t>E14000957</t>
  </si>
  <si>
    <t>Southend West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</si>
  <si>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</si>
  <si>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</si>
  <si>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</si>
  <si>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</si>
  <si>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</si>
  <si>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</si>
  <si>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</si>
  <si>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</si>
  <si>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E14000958</t>
  </si>
  <si>
    <t>Southport</t>
  </si>
  <si>
    <t>Con gain from LD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</si>
  <si>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</si>
  <si>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</si>
  <si>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</si>
  <si>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</si>
  <si>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</si>
  <si>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</si>
  <si>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</si>
  <si>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</si>
  <si>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</si>
  <si>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</si>
  <si>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</si>
  <si>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</si>
  <si>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</si>
  <si>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</si>
  <si>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</si>
  <si>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</si>
  <si>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</si>
  <si>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</si>
  <si>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</si>
  <si>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</si>
  <si>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</si>
  <si>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</si>
  <si>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National Health Action Party</t>
  </si>
  <si>
    <t>E14000954</t>
  </si>
  <si>
    <t>South West Wiltshire</t>
  </si>
  <si>
    <t>E14000959</t>
  </si>
  <si>
    <t>Spelthorne</t>
  </si>
  <si>
    <t>E14000965</t>
  </si>
  <si>
    <t>Stafford</t>
  </si>
  <si>
    <t>E14000966</t>
  </si>
  <si>
    <t>Staffordshire Moorlands</t>
  </si>
  <si>
    <t>E14000960</t>
  </si>
  <si>
    <t>St Albans</t>
  </si>
  <si>
    <t>E14000967</t>
  </si>
  <si>
    <t>Stalybridge and Hyde</t>
  </si>
  <si>
    <t>E14000961</t>
  </si>
  <si>
    <t>St Austell and Newquay</t>
  </si>
  <si>
    <t>E14000968</t>
  </si>
  <si>
    <t>Stevenage</t>
  </si>
  <si>
    <t>E14000962</t>
  </si>
  <si>
    <t>St Helens North</t>
  </si>
  <si>
    <t>E14000963</t>
  </si>
  <si>
    <t>St Helens South and Whiston</t>
  </si>
  <si>
    <t>S14000057</t>
  </si>
  <si>
    <t>Stirling</t>
  </si>
  <si>
    <t>E14000964</t>
  </si>
  <si>
    <t>St Ives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</si>
  <si>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</si>
  <si>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</si>
  <si>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</si>
  <si>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</si>
  <si>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</si>
  <si>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</si>
  <si>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</si>
  <si>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</si>
  <si>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</si>
  <si>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</si>
  <si>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</si>
  <si>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</si>
  <si>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</si>
  <si>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</si>
  <si>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</si>
  <si>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</si>
  <si>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N06000016</t>
  </si>
  <si>
    <t>Strangford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</si>
  <si>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</si>
  <si>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</si>
  <si>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</si>
  <si>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</si>
  <si>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</si>
  <si>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</si>
  <si>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</si>
  <si>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</si>
  <si>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</si>
  <si>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</si>
  <si>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</si>
  <si>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</si>
  <si>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</si>
  <si>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</si>
  <si>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</si>
  <si>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</si>
  <si>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</si>
  <si>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</si>
  <si>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W07000048</t>
  </si>
  <si>
    <t>Swansea East</t>
  </si>
  <si>
    <t>W07000047</t>
  </si>
  <si>
    <t>Swansea West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</si>
  <si>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</si>
  <si>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</si>
  <si>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</si>
  <si>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</si>
  <si>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</si>
  <si>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</si>
  <si>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</si>
  <si>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</si>
  <si>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</si>
  <si>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</si>
  <si>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</si>
  <si>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</si>
  <si>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</si>
  <si>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</si>
  <si>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</si>
  <si>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</si>
  <si>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</si>
  <si>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</si>
  <si>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</si>
  <si>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</si>
  <si>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</si>
  <si>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</si>
  <si>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</si>
  <si>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</si>
  <si>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</si>
  <si>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</si>
  <si>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</si>
  <si>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</si>
  <si>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W07000053</t>
  </si>
  <si>
    <t>Torfaen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</si>
  <si>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</si>
  <si>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</si>
  <si>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</si>
  <si>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</si>
  <si>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</si>
  <si>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</si>
  <si>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</si>
  <si>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</si>
  <si>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</si>
  <si>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</si>
  <si>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</si>
  <si>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</si>
  <si>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</si>
  <si>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</si>
  <si>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N06000017</t>
  </si>
  <si>
    <t>Upper Bann</t>
  </si>
  <si>
    <t>E14001007</t>
  </si>
  <si>
    <t>Uxbridge and South Ruislip</t>
  </si>
  <si>
    <t>W07000060</t>
  </si>
  <si>
    <t>Vale Of Clwyd</t>
  </si>
  <si>
    <t>W07000078</t>
  </si>
  <si>
    <t>Vale Of Glamorgan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</si>
  <si>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</si>
  <si>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</si>
  <si>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</si>
  <si>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</si>
  <si>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</si>
  <si>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</si>
  <si>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</si>
  <si>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</si>
  <si>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</si>
  <si>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</si>
  <si>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</si>
  <si>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</si>
  <si>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</si>
  <si>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</si>
  <si>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</si>
  <si>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</si>
  <si>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</si>
  <si>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</si>
  <si>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</si>
  <si>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</si>
  <si>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</si>
  <si>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</si>
  <si>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</si>
  <si>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</si>
  <si>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</si>
  <si>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</si>
  <si>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</si>
  <si>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</si>
  <si>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</si>
  <si>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</si>
  <si>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</si>
  <si>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</si>
  <si>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</si>
  <si>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</si>
  <si>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</si>
  <si>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</si>
  <si>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</si>
  <si>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</si>
  <si>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</si>
  <si>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</si>
  <si>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</si>
  <si>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</si>
  <si>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S14000058</t>
  </si>
  <si>
    <t>West Aberdeenshire and Kincardine</t>
  </si>
  <si>
    <t>E14001029</t>
  </si>
  <si>
    <t>West Bromwich East</t>
  </si>
  <si>
    <t>E14001030</t>
  </si>
  <si>
    <t>West Bromwich West</t>
  </si>
  <si>
    <t>E14001031</t>
  </si>
  <si>
    <t>West Dorset</t>
  </si>
  <si>
    <t>S14000059</t>
  </si>
  <si>
    <t>West Dunbartonshire</t>
  </si>
  <si>
    <t>E14001032</t>
  </si>
  <si>
    <t>West Ham</t>
  </si>
  <si>
    <t>E14001033</t>
  </si>
  <si>
    <t>West Lancashire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</si>
  <si>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</si>
  <si>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</si>
  <si>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</si>
  <si>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</si>
  <si>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</si>
  <si>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</si>
  <si>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E14001034</t>
  </si>
  <si>
    <t>West Suffolk</t>
  </si>
  <si>
    <t>N06000018</t>
  </si>
  <si>
    <t>West Tyrone</t>
  </si>
  <si>
    <t>E14001035</t>
  </si>
  <si>
    <t>West Worcestershire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</si>
  <si>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</si>
  <si>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</si>
  <si>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</si>
  <si>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</si>
  <si>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</si>
  <si>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</si>
  <si>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</si>
  <si>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</si>
  <si>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</si>
  <si>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</si>
  <si>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</si>
  <si>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</si>
  <si>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</si>
  <si>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</si>
  <si>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</si>
  <si>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</si>
  <si>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</si>
  <si>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</si>
  <si>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</si>
  <si>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</si>
  <si>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</si>
  <si>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</si>
  <si>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</si>
  <si>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</si>
  <si>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</si>
  <si>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</si>
  <si>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</si>
  <si>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</si>
  <si>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</si>
  <si>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</si>
  <si>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</si>
  <si>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</si>
  <si>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</si>
  <si>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</si>
  <si>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W07000044</t>
  </si>
  <si>
    <t>Wrexham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</si>
  <si>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</si>
  <si>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</si>
  <si>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</si>
  <si>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</si>
  <si>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</si>
  <si>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</si>
  <si>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</si>
  <si>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</si>
  <si>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</si>
  <si>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</si>
  <si>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W07000041</t>
  </si>
  <si>
    <t>Ynys Mon</t>
  </si>
  <si>
    <t>E14001061</t>
  </si>
  <si>
    <t>York Central</t>
  </si>
  <si>
    <t>E14001062</t>
  </si>
  <si>
    <t>York Outer</t>
  </si>
  <si>
    <t>YEAR</t>
  </si>
  <si>
    <t>CONSTITUENCY</t>
  </si>
  <si>
    <t>LABEL (WINNER)</t>
  </si>
  <si>
    <t>CURRENT HOLDING PARTY</t>
  </si>
  <si>
    <t>CURRENT MAJORITY</t>
  </si>
  <si>
    <t>REGION</t>
  </si>
  <si>
    <t>COUNTY</t>
  </si>
  <si>
    <t>COUNTRY</t>
  </si>
  <si>
    <t>CONSTITUENCY_TYPE</t>
  </si>
  <si>
    <t xml:space="preserve"> </t>
  </si>
  <si>
    <t>UKIP</t>
  </si>
  <si>
    <t>SNP gain from Lab</t>
  </si>
  <si>
    <t>SNP gain from LD</t>
  </si>
  <si>
    <t>DUP gain from Alliance</t>
  </si>
  <si>
    <t>SDLP hold</t>
  </si>
  <si>
    <t>PBPA</t>
  </si>
  <si>
    <t>Respect</t>
  </si>
  <si>
    <t>UKIP gain from Con</t>
  </si>
  <si>
    <t>SNP gain from Lab Coop</t>
  </si>
  <si>
    <t>UUP gain from SF</t>
  </si>
  <si>
    <t>Con gain from Lab Coop</t>
  </si>
  <si>
    <t>TUV</t>
  </si>
  <si>
    <t>UUP gain from DUP</t>
  </si>
  <si>
    <t>LABOUR MAJORITY</t>
  </si>
  <si>
    <t>CONSERVATIVE MAJORITY</t>
  </si>
  <si>
    <t>SNP MAJORITY</t>
  </si>
  <si>
    <t>LIB DEMS MAJORITY</t>
  </si>
  <si>
    <t>DUP MAJORITY</t>
  </si>
  <si>
    <t>PREVIOUS HOLDING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</si>
</sst>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1"/>
  <sheetViews>
    <sheetView workbookViewId="0">
      <selection activeCell="F9" sqref="F9"/>
    </sheetView>
  </sheetViews>
  <sheetFormatPr baseColWidth="10" defaultRowHeight="16" x14ac:dyDescent="0.2"/>
  <cols>
    <col min="3" max="3" width="15.1640625" customWidth="1"/>
    <col min="4" max="4" width="20.5" customWidth="1"/>
    <col min="5" max="5" width="19.5" customWidth="1"/>
    <col min="6" max="6" width="21.33203125" customWidth="1"/>
    <col min="7" max="7" width="20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33</v>
      </c>
      <c r="G2" t="s">
        <v>34</v>
      </c>
      <c r="H2" s="1">
        <v>42895.111805555556</v>
      </c>
      <c r="I2" t="s">
        <v>35</v>
      </c>
      <c r="J2" t="s">
        <v>36</v>
      </c>
      <c r="K2" t="s">
        <v>37</v>
      </c>
      <c r="L2">
        <v>49892</v>
      </c>
      <c r="M2">
        <v>33268</v>
      </c>
      <c r="N2">
        <v>57</v>
      </c>
      <c r="O2">
        <v>16761</v>
      </c>
      <c r="P2">
        <v>5901</v>
      </c>
      <c r="Q2">
        <v>22662</v>
      </c>
      <c r="R2">
        <v>599</v>
      </c>
      <c r="S2">
        <v>1345</v>
      </c>
      <c r="T2">
        <v>0</v>
      </c>
      <c r="U2">
        <v>0</v>
      </c>
      <c r="V2">
        <v>2761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38</v>
      </c>
      <c r="B3" t="s">
        <v>30</v>
      </c>
      <c r="C3" t="s">
        <v>39</v>
      </c>
      <c r="D3" t="s">
        <v>40</v>
      </c>
      <c r="E3" t="s">
        <v>33</v>
      </c>
      <c r="F3" t="s">
        <v>33</v>
      </c>
      <c r="G3" t="s">
        <v>34</v>
      </c>
      <c r="H3" s="1">
        <v>42895.104861111111</v>
      </c>
      <c r="I3" t="s">
        <v>41</v>
      </c>
      <c r="J3" t="s">
        <v>37</v>
      </c>
      <c r="K3" t="s">
        <v>36</v>
      </c>
      <c r="L3">
        <v>45251</v>
      </c>
      <c r="M3">
        <v>32150</v>
      </c>
      <c r="N3">
        <v>78</v>
      </c>
      <c r="O3">
        <v>635</v>
      </c>
      <c r="P3">
        <v>14337</v>
      </c>
      <c r="Q3">
        <v>13702</v>
      </c>
      <c r="R3">
        <v>941</v>
      </c>
      <c r="S3">
        <v>0</v>
      </c>
      <c r="T3">
        <v>0</v>
      </c>
      <c r="U3">
        <v>0</v>
      </c>
      <c r="V3">
        <v>3170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42</v>
      </c>
      <c r="B4" t="s">
        <v>43</v>
      </c>
      <c r="C4" t="s">
        <v>44</v>
      </c>
      <c r="D4" t="s">
        <v>45</v>
      </c>
      <c r="E4" t="s">
        <v>45</v>
      </c>
      <c r="F4" t="s">
        <v>45</v>
      </c>
      <c r="G4" t="s">
        <v>46</v>
      </c>
      <c r="H4" s="1">
        <v>42895.101388888892</v>
      </c>
      <c r="I4" t="s">
        <v>47</v>
      </c>
      <c r="J4" t="s">
        <v>48</v>
      </c>
      <c r="K4" t="s">
        <v>36</v>
      </c>
      <c r="L4">
        <v>62130</v>
      </c>
      <c r="M4">
        <v>36757</v>
      </c>
      <c r="N4">
        <v>55</v>
      </c>
      <c r="O4">
        <v>4139</v>
      </c>
      <c r="P4">
        <v>8341</v>
      </c>
      <c r="Q4">
        <v>11031</v>
      </c>
      <c r="R4">
        <v>1693</v>
      </c>
      <c r="S4">
        <v>0</v>
      </c>
      <c r="T4">
        <v>0</v>
      </c>
      <c r="U4">
        <v>15170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522</v>
      </c>
      <c r="AC4">
        <v>0</v>
      </c>
    </row>
    <row r="5" spans="1:29" x14ac:dyDescent="0.2">
      <c r="A5" t="s">
        <v>49</v>
      </c>
      <c r="B5" t="s">
        <v>43</v>
      </c>
      <c r="C5" t="s">
        <v>50</v>
      </c>
      <c r="D5" t="s">
        <v>45</v>
      </c>
      <c r="E5" t="s">
        <v>45</v>
      </c>
      <c r="F5" t="s">
        <v>45</v>
      </c>
      <c r="G5" t="s">
        <v>46</v>
      </c>
      <c r="H5" s="1">
        <v>42895.130555555559</v>
      </c>
      <c r="I5" t="s">
        <v>51</v>
      </c>
      <c r="J5" t="s">
        <v>37</v>
      </c>
      <c r="K5" t="s">
        <v>48</v>
      </c>
      <c r="L5">
        <v>64964</v>
      </c>
      <c r="M5">
        <v>44493</v>
      </c>
      <c r="N5">
        <v>63</v>
      </c>
      <c r="O5">
        <v>4752</v>
      </c>
      <c r="P5">
        <v>18746</v>
      </c>
      <c r="Q5">
        <v>9143</v>
      </c>
      <c r="R5">
        <v>2610</v>
      </c>
      <c r="S5">
        <v>0</v>
      </c>
      <c r="T5">
        <v>0</v>
      </c>
      <c r="U5">
        <v>13994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52</v>
      </c>
      <c r="B6" t="s">
        <v>43</v>
      </c>
      <c r="C6" t="s">
        <v>53</v>
      </c>
      <c r="D6" t="s">
        <v>45</v>
      </c>
      <c r="E6" t="s">
        <v>45</v>
      </c>
      <c r="F6" t="s">
        <v>45</v>
      </c>
      <c r="G6" t="s">
        <v>34</v>
      </c>
      <c r="H6" s="1">
        <v>42895.131944444445</v>
      </c>
      <c r="I6" t="s">
        <v>47</v>
      </c>
      <c r="J6" t="s">
        <v>48</v>
      </c>
      <c r="K6" t="s">
        <v>36</v>
      </c>
      <c r="L6">
        <v>64146</v>
      </c>
      <c r="M6">
        <v>38002</v>
      </c>
      <c r="N6">
        <v>47</v>
      </c>
      <c r="O6">
        <v>195</v>
      </c>
      <c r="P6">
        <v>8813</v>
      </c>
      <c r="Q6">
        <v>14096</v>
      </c>
      <c r="R6">
        <v>802</v>
      </c>
      <c r="S6">
        <v>0</v>
      </c>
      <c r="T6">
        <v>0</v>
      </c>
      <c r="U6">
        <v>14291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46</v>
      </c>
      <c r="H7" s="1">
        <v>42895.100694444445</v>
      </c>
      <c r="I7" t="s">
        <v>41</v>
      </c>
      <c r="J7" t="s">
        <v>37</v>
      </c>
      <c r="K7" t="s">
        <v>36</v>
      </c>
      <c r="L7">
        <v>76205</v>
      </c>
      <c r="M7">
        <v>48950</v>
      </c>
      <c r="N7">
        <v>102</v>
      </c>
      <c r="O7">
        <v>11473</v>
      </c>
      <c r="P7">
        <v>26950</v>
      </c>
      <c r="Q7">
        <v>15477</v>
      </c>
      <c r="R7">
        <v>3637</v>
      </c>
      <c r="S7">
        <v>1796</v>
      </c>
      <c r="T7">
        <v>1090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60</v>
      </c>
      <c r="B8" t="s">
        <v>61</v>
      </c>
      <c r="C8" t="s">
        <v>62</v>
      </c>
      <c r="D8" t="s">
        <v>63</v>
      </c>
      <c r="E8" t="s">
        <v>63</v>
      </c>
      <c r="F8" t="s">
        <v>59</v>
      </c>
      <c r="G8" t="s">
        <v>46</v>
      </c>
      <c r="H8" s="1">
        <v>42895.136111111111</v>
      </c>
      <c r="I8" t="s">
        <v>41</v>
      </c>
      <c r="J8" t="s">
        <v>37</v>
      </c>
      <c r="K8" t="s">
        <v>36</v>
      </c>
      <c r="L8">
        <v>60363</v>
      </c>
      <c r="M8">
        <v>40235</v>
      </c>
      <c r="N8">
        <v>87</v>
      </c>
      <c r="O8">
        <v>14307</v>
      </c>
      <c r="P8">
        <v>26317</v>
      </c>
      <c r="Q8">
        <v>12010</v>
      </c>
      <c r="R8">
        <v>1343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565</v>
      </c>
      <c r="AC8">
        <v>0</v>
      </c>
    </row>
    <row r="9" spans="1:29" x14ac:dyDescent="0.2">
      <c r="A9" t="s">
        <v>64</v>
      </c>
      <c r="B9" t="s">
        <v>65</v>
      </c>
      <c r="C9" t="s">
        <v>66</v>
      </c>
      <c r="D9" t="s">
        <v>67</v>
      </c>
      <c r="E9" t="s">
        <v>68</v>
      </c>
      <c r="F9" t="s">
        <v>59</v>
      </c>
      <c r="G9" t="s">
        <v>46</v>
      </c>
      <c r="H9" s="1">
        <v>42895.163888888892</v>
      </c>
      <c r="I9" t="s">
        <v>41</v>
      </c>
      <c r="J9" t="s">
        <v>37</v>
      </c>
      <c r="K9" t="s">
        <v>36</v>
      </c>
      <c r="L9">
        <v>73226</v>
      </c>
      <c r="M9">
        <v>52790</v>
      </c>
      <c r="N9">
        <v>132</v>
      </c>
      <c r="O9">
        <v>6426</v>
      </c>
      <c r="P9">
        <v>26933</v>
      </c>
      <c r="Q9">
        <v>20507</v>
      </c>
      <c r="R9">
        <v>4051</v>
      </c>
      <c r="S9">
        <v>0</v>
      </c>
      <c r="T9">
        <v>1000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299</v>
      </c>
      <c r="AC9">
        <v>0</v>
      </c>
    </row>
    <row r="10" spans="1:29" x14ac:dyDescent="0.2">
      <c r="A10" t="s">
        <v>69</v>
      </c>
      <c r="B10" t="s">
        <v>30</v>
      </c>
      <c r="C10" t="s">
        <v>70</v>
      </c>
      <c r="D10" t="s">
        <v>40</v>
      </c>
      <c r="E10" t="s">
        <v>33</v>
      </c>
      <c r="F10" t="s">
        <v>33</v>
      </c>
      <c r="G10" t="s">
        <v>34</v>
      </c>
      <c r="H10" s="1">
        <v>42895.111805555556</v>
      </c>
      <c r="I10" t="s">
        <v>35</v>
      </c>
      <c r="J10" t="s">
        <v>36</v>
      </c>
      <c r="K10" t="s">
        <v>37</v>
      </c>
      <c r="L10">
        <v>63013</v>
      </c>
      <c r="M10">
        <v>44760</v>
      </c>
      <c r="N10">
        <v>84</v>
      </c>
      <c r="O10">
        <v>5235</v>
      </c>
      <c r="P10">
        <v>18080</v>
      </c>
      <c r="Q10">
        <v>23315</v>
      </c>
      <c r="R10">
        <v>1077</v>
      </c>
      <c r="S10">
        <v>1117</v>
      </c>
      <c r="T10">
        <v>0</v>
      </c>
      <c r="U10">
        <v>0</v>
      </c>
      <c r="V10">
        <v>1171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71</v>
      </c>
      <c r="B11" t="s">
        <v>72</v>
      </c>
      <c r="C11" t="s">
        <v>73</v>
      </c>
      <c r="D11" t="s">
        <v>74</v>
      </c>
      <c r="E11" t="s">
        <v>75</v>
      </c>
      <c r="F11" t="s">
        <v>59</v>
      </c>
      <c r="G11" t="s">
        <v>34</v>
      </c>
      <c r="H11" s="1">
        <v>42895.098611111112</v>
      </c>
      <c r="I11" t="s">
        <v>41</v>
      </c>
      <c r="J11" t="s">
        <v>37</v>
      </c>
      <c r="K11" t="s">
        <v>36</v>
      </c>
      <c r="L11">
        <v>68065</v>
      </c>
      <c r="M11">
        <v>45811</v>
      </c>
      <c r="N11">
        <v>99</v>
      </c>
      <c r="O11">
        <v>8300</v>
      </c>
      <c r="P11">
        <v>25905</v>
      </c>
      <c r="Q11">
        <v>17605</v>
      </c>
      <c r="R11">
        <v>1100</v>
      </c>
      <c r="S11">
        <v>0</v>
      </c>
      <c r="T11">
        <v>650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551</v>
      </c>
      <c r="AC11">
        <v>0</v>
      </c>
    </row>
    <row r="12" spans="1:29" x14ac:dyDescent="0.2">
      <c r="A12" t="s">
        <v>76</v>
      </c>
      <c r="B12" t="s">
        <v>43</v>
      </c>
      <c r="C12" t="s">
        <v>77</v>
      </c>
      <c r="D12" t="s">
        <v>45</v>
      </c>
      <c r="E12" t="s">
        <v>45</v>
      </c>
      <c r="F12" t="s">
        <v>45</v>
      </c>
      <c r="G12" t="s">
        <v>34</v>
      </c>
      <c r="H12" s="1">
        <v>42895.077777777777</v>
      </c>
      <c r="I12" t="s">
        <v>51</v>
      </c>
      <c r="J12" t="s">
        <v>37</v>
      </c>
      <c r="K12" t="s">
        <v>48</v>
      </c>
      <c r="L12">
        <v>63840</v>
      </c>
      <c r="M12">
        <v>40192</v>
      </c>
      <c r="N12">
        <v>65</v>
      </c>
      <c r="O12">
        <v>2645</v>
      </c>
      <c r="P12">
        <v>18148</v>
      </c>
      <c r="Q12">
        <v>5233</v>
      </c>
      <c r="R12">
        <v>1308</v>
      </c>
      <c r="S12">
        <v>0</v>
      </c>
      <c r="T12">
        <v>0</v>
      </c>
      <c r="U12">
        <v>15503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 t="s">
        <v>78</v>
      </c>
      <c r="B13" t="s">
        <v>30</v>
      </c>
      <c r="C13" t="s">
        <v>79</v>
      </c>
      <c r="D13" t="s">
        <v>80</v>
      </c>
      <c r="E13" t="s">
        <v>33</v>
      </c>
      <c r="F13" t="s">
        <v>33</v>
      </c>
      <c r="G13" t="s">
        <v>34</v>
      </c>
      <c r="H13" s="1">
        <v>42895.082638888889</v>
      </c>
      <c r="I13" t="s">
        <v>81</v>
      </c>
      <c r="J13" t="s">
        <v>82</v>
      </c>
      <c r="K13" t="s">
        <v>36</v>
      </c>
      <c r="L13">
        <v>41367</v>
      </c>
      <c r="M13">
        <v>28208</v>
      </c>
      <c r="N13">
        <v>67</v>
      </c>
      <c r="O13">
        <v>92</v>
      </c>
      <c r="P13">
        <v>4614</v>
      </c>
      <c r="Q13">
        <v>11427</v>
      </c>
      <c r="R13">
        <v>648</v>
      </c>
      <c r="S13">
        <v>0</v>
      </c>
      <c r="T13">
        <v>0</v>
      </c>
      <c r="U13">
        <v>0</v>
      </c>
      <c r="V13">
        <v>11519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83</v>
      </c>
      <c r="B14" t="s">
        <v>43</v>
      </c>
      <c r="C14" t="s">
        <v>84</v>
      </c>
      <c r="D14" t="s">
        <v>45</v>
      </c>
      <c r="E14" t="s">
        <v>45</v>
      </c>
      <c r="F14" t="s">
        <v>45</v>
      </c>
      <c r="G14" t="s">
        <v>34</v>
      </c>
      <c r="H14" s="1">
        <v>42895.205555555556</v>
      </c>
      <c r="I14" t="s">
        <v>47</v>
      </c>
      <c r="J14" t="s">
        <v>48</v>
      </c>
      <c r="K14" t="s">
        <v>37</v>
      </c>
      <c r="L14">
        <v>67230</v>
      </c>
      <c r="M14">
        <v>48069</v>
      </c>
      <c r="N14">
        <v>69</v>
      </c>
      <c r="O14">
        <v>1328</v>
      </c>
      <c r="P14">
        <v>15976</v>
      </c>
      <c r="Q14">
        <v>6044</v>
      </c>
      <c r="R14">
        <v>8745</v>
      </c>
      <c r="S14">
        <v>0</v>
      </c>
      <c r="T14">
        <v>0</v>
      </c>
      <c r="U14">
        <v>17304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85</v>
      </c>
      <c r="B15" t="s">
        <v>55</v>
      </c>
      <c r="C15" t="s">
        <v>86</v>
      </c>
      <c r="D15" t="s">
        <v>87</v>
      </c>
      <c r="E15" t="s">
        <v>58</v>
      </c>
      <c r="F15" t="s">
        <v>59</v>
      </c>
      <c r="G15" t="s">
        <v>34</v>
      </c>
      <c r="H15" s="1">
        <v>42895.217361111114</v>
      </c>
      <c r="I15" t="s">
        <v>41</v>
      </c>
      <c r="J15" t="s">
        <v>37</v>
      </c>
      <c r="K15" t="s">
        <v>36</v>
      </c>
      <c r="L15">
        <v>79478</v>
      </c>
      <c r="M15">
        <v>60256</v>
      </c>
      <c r="N15">
        <v>154</v>
      </c>
      <c r="O15">
        <v>23883</v>
      </c>
      <c r="P15">
        <v>37573</v>
      </c>
      <c r="Q15">
        <v>13690</v>
      </c>
      <c r="R15">
        <v>4783</v>
      </c>
      <c r="S15">
        <v>1668</v>
      </c>
      <c r="T15">
        <v>2542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88</v>
      </c>
      <c r="B16" t="s">
        <v>72</v>
      </c>
      <c r="C16" t="s">
        <v>89</v>
      </c>
      <c r="D16" t="s">
        <v>90</v>
      </c>
      <c r="E16" t="s">
        <v>75</v>
      </c>
      <c r="F16" t="s">
        <v>59</v>
      </c>
      <c r="G16" t="s">
        <v>34</v>
      </c>
      <c r="H16" s="1">
        <v>42895.239583333336</v>
      </c>
      <c r="I16" t="s">
        <v>35</v>
      </c>
      <c r="J16" t="s">
        <v>36</v>
      </c>
      <c r="K16" t="s">
        <v>37</v>
      </c>
      <c r="L16">
        <v>78076</v>
      </c>
      <c r="M16">
        <v>49993</v>
      </c>
      <c r="N16">
        <v>62</v>
      </c>
      <c r="O16">
        <v>441</v>
      </c>
      <c r="P16">
        <v>20844</v>
      </c>
      <c r="Q16">
        <v>21285</v>
      </c>
      <c r="R16">
        <v>969</v>
      </c>
      <c r="S16">
        <v>1885</v>
      </c>
      <c r="T16">
        <v>398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4612</v>
      </c>
      <c r="AC16">
        <v>0</v>
      </c>
    </row>
    <row r="17" spans="1:29" x14ac:dyDescent="0.2">
      <c r="A17" t="s">
        <v>91</v>
      </c>
      <c r="B17" t="s">
        <v>55</v>
      </c>
      <c r="C17" t="s">
        <v>92</v>
      </c>
      <c r="D17" t="s">
        <v>93</v>
      </c>
      <c r="E17" t="s">
        <v>58</v>
      </c>
      <c r="F17" t="s">
        <v>59</v>
      </c>
      <c r="G17" t="s">
        <v>34</v>
      </c>
      <c r="H17" s="1">
        <v>42895.12222222222</v>
      </c>
      <c r="I17" t="s">
        <v>41</v>
      </c>
      <c r="J17" t="s">
        <v>37</v>
      </c>
      <c r="K17" t="s">
        <v>36</v>
      </c>
      <c r="L17">
        <v>87387</v>
      </c>
      <c r="M17">
        <v>59879</v>
      </c>
      <c r="N17">
        <v>135</v>
      </c>
      <c r="O17">
        <v>17478</v>
      </c>
      <c r="P17">
        <v>35318</v>
      </c>
      <c r="Q17">
        <v>17840</v>
      </c>
      <c r="R17">
        <v>3101</v>
      </c>
      <c r="S17">
        <v>2218</v>
      </c>
      <c r="T17">
        <v>1402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94</v>
      </c>
      <c r="B18" t="s">
        <v>65</v>
      </c>
      <c r="C18" t="s">
        <v>95</v>
      </c>
      <c r="D18" t="s">
        <v>67</v>
      </c>
      <c r="E18" t="s">
        <v>68</v>
      </c>
      <c r="F18" t="s">
        <v>59</v>
      </c>
      <c r="G18" t="s">
        <v>46</v>
      </c>
      <c r="H18" s="1">
        <v>42895.165277777778</v>
      </c>
      <c r="I18" t="s">
        <v>35</v>
      </c>
      <c r="J18" t="s">
        <v>36</v>
      </c>
      <c r="K18" t="s">
        <v>37</v>
      </c>
      <c r="L18">
        <v>67674</v>
      </c>
      <c r="M18">
        <v>39773</v>
      </c>
      <c r="N18">
        <v>81</v>
      </c>
      <c r="O18">
        <v>11295</v>
      </c>
      <c r="P18">
        <v>12710</v>
      </c>
      <c r="Q18">
        <v>24005</v>
      </c>
      <c r="R18">
        <v>646</v>
      </c>
      <c r="S18">
        <v>1878</v>
      </c>
      <c r="T18">
        <v>534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96</v>
      </c>
      <c r="B19" t="s">
        <v>55</v>
      </c>
      <c r="C19" t="s">
        <v>97</v>
      </c>
      <c r="D19" t="s">
        <v>98</v>
      </c>
      <c r="E19" t="s">
        <v>58</v>
      </c>
      <c r="F19" t="s">
        <v>59</v>
      </c>
      <c r="G19" t="s">
        <v>34</v>
      </c>
      <c r="H19" s="1">
        <v>42895.172222222223</v>
      </c>
      <c r="I19" t="s">
        <v>41</v>
      </c>
      <c r="J19" t="s">
        <v>37</v>
      </c>
      <c r="K19" t="s">
        <v>36</v>
      </c>
      <c r="L19">
        <v>82546</v>
      </c>
      <c r="M19">
        <v>58783</v>
      </c>
      <c r="N19">
        <v>122</v>
      </c>
      <c r="O19">
        <v>14656</v>
      </c>
      <c r="P19">
        <v>32313</v>
      </c>
      <c r="Q19">
        <v>17657</v>
      </c>
      <c r="R19">
        <v>5660</v>
      </c>
      <c r="S19">
        <v>1296</v>
      </c>
      <c r="T19">
        <v>1237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620</v>
      </c>
      <c r="AC19">
        <v>0</v>
      </c>
    </row>
    <row r="20" spans="1:29" x14ac:dyDescent="0.2">
      <c r="A20" t="s">
        <v>99</v>
      </c>
      <c r="B20" t="s">
        <v>43</v>
      </c>
      <c r="C20" t="s">
        <v>100</v>
      </c>
      <c r="D20" t="s">
        <v>45</v>
      </c>
      <c r="E20" t="s">
        <v>45</v>
      </c>
      <c r="F20" t="s">
        <v>45</v>
      </c>
      <c r="G20" t="s">
        <v>34</v>
      </c>
      <c r="H20" s="1">
        <v>42895.130555555559</v>
      </c>
      <c r="I20" t="s">
        <v>51</v>
      </c>
      <c r="J20" t="s">
        <v>37</v>
      </c>
      <c r="K20" t="s">
        <v>48</v>
      </c>
      <c r="L20">
        <v>71241</v>
      </c>
      <c r="M20">
        <v>46222</v>
      </c>
      <c r="N20">
        <v>74</v>
      </c>
      <c r="O20">
        <v>2774</v>
      </c>
      <c r="P20">
        <v>18550</v>
      </c>
      <c r="Q20">
        <v>11024</v>
      </c>
      <c r="R20">
        <v>872</v>
      </c>
      <c r="S20">
        <v>0</v>
      </c>
      <c r="T20">
        <v>0</v>
      </c>
      <c r="U20">
        <v>15776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101</v>
      </c>
      <c r="B21" t="s">
        <v>55</v>
      </c>
      <c r="C21" t="s">
        <v>102</v>
      </c>
      <c r="D21" t="s">
        <v>103</v>
      </c>
      <c r="E21" t="s">
        <v>58</v>
      </c>
      <c r="F21" t="s">
        <v>59</v>
      </c>
      <c r="G21" t="s">
        <v>34</v>
      </c>
      <c r="H21" s="1">
        <v>42895.175694444442</v>
      </c>
      <c r="I21" t="s">
        <v>41</v>
      </c>
      <c r="J21" t="s">
        <v>37</v>
      </c>
      <c r="K21" t="s">
        <v>36</v>
      </c>
      <c r="L21">
        <v>83824</v>
      </c>
      <c r="M21">
        <v>61562</v>
      </c>
      <c r="N21">
        <v>115</v>
      </c>
      <c r="O21">
        <v>12399</v>
      </c>
      <c r="P21">
        <v>33388</v>
      </c>
      <c r="Q21">
        <v>20989</v>
      </c>
      <c r="R21">
        <v>3452</v>
      </c>
      <c r="S21">
        <v>1581</v>
      </c>
      <c r="T21">
        <v>1225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927</v>
      </c>
      <c r="AC21">
        <v>0</v>
      </c>
    </row>
    <row r="22" spans="1:29" x14ac:dyDescent="0.2">
      <c r="A22" t="s">
        <v>104</v>
      </c>
      <c r="B22" t="s">
        <v>43</v>
      </c>
      <c r="C22" t="s">
        <v>105</v>
      </c>
      <c r="D22" t="s">
        <v>45</v>
      </c>
      <c r="E22" t="s">
        <v>45</v>
      </c>
      <c r="F22" t="s">
        <v>45</v>
      </c>
      <c r="G22" t="s">
        <v>34</v>
      </c>
      <c r="H22" s="1">
        <v>42895.193055555559</v>
      </c>
      <c r="I22" t="s">
        <v>51</v>
      </c>
      <c r="J22" t="s">
        <v>37</v>
      </c>
      <c r="K22" t="s">
        <v>48</v>
      </c>
      <c r="L22">
        <v>67601</v>
      </c>
      <c r="M22">
        <v>41643</v>
      </c>
      <c r="N22">
        <v>46</v>
      </c>
      <c r="O22">
        <v>3693</v>
      </c>
      <c r="P22">
        <v>19976</v>
      </c>
      <c r="Q22">
        <v>3936</v>
      </c>
      <c r="R22">
        <v>1448</v>
      </c>
      <c r="S22">
        <v>0</v>
      </c>
      <c r="T22">
        <v>0</v>
      </c>
      <c r="U22">
        <v>16283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106</v>
      </c>
      <c r="B23" t="s">
        <v>107</v>
      </c>
      <c r="C23" t="s">
        <v>108</v>
      </c>
      <c r="D23" t="s">
        <v>109</v>
      </c>
      <c r="E23" t="s">
        <v>109</v>
      </c>
      <c r="F23" t="s">
        <v>59</v>
      </c>
      <c r="G23" t="s">
        <v>46</v>
      </c>
      <c r="H23" s="1">
        <v>42895.146527777775</v>
      </c>
      <c r="I23" t="s">
        <v>35</v>
      </c>
      <c r="J23" t="s">
        <v>36</v>
      </c>
      <c r="K23" t="s">
        <v>37</v>
      </c>
      <c r="L23">
        <v>77022</v>
      </c>
      <c r="M23">
        <v>47679</v>
      </c>
      <c r="N23">
        <v>103</v>
      </c>
      <c r="O23">
        <v>21608</v>
      </c>
      <c r="P23">
        <v>10711</v>
      </c>
      <c r="Q23">
        <v>32319</v>
      </c>
      <c r="R23">
        <v>599</v>
      </c>
      <c r="S23">
        <v>3031</v>
      </c>
      <c r="T23">
        <v>724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295</v>
      </c>
      <c r="AC23">
        <v>0</v>
      </c>
    </row>
    <row r="24" spans="1:29" x14ac:dyDescent="0.2">
      <c r="A24" t="s">
        <v>110</v>
      </c>
      <c r="B24" t="s">
        <v>111</v>
      </c>
      <c r="C24" t="s">
        <v>112</v>
      </c>
      <c r="D24" t="s">
        <v>113</v>
      </c>
      <c r="E24" t="s">
        <v>114</v>
      </c>
      <c r="F24" t="s">
        <v>59</v>
      </c>
      <c r="G24" t="s">
        <v>46</v>
      </c>
      <c r="H24" s="1">
        <v>42895.106944444444</v>
      </c>
      <c r="I24" t="s">
        <v>35</v>
      </c>
      <c r="J24" t="s">
        <v>36</v>
      </c>
      <c r="K24" t="s">
        <v>37</v>
      </c>
      <c r="L24">
        <v>64204</v>
      </c>
      <c r="M24">
        <v>39087</v>
      </c>
      <c r="N24">
        <v>66</v>
      </c>
      <c r="O24">
        <v>15546</v>
      </c>
      <c r="P24">
        <v>9436</v>
      </c>
      <c r="Q24">
        <v>24982</v>
      </c>
      <c r="R24">
        <v>549</v>
      </c>
      <c r="S24">
        <v>3339</v>
      </c>
      <c r="T24">
        <v>570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211</v>
      </c>
      <c r="AC24">
        <v>0</v>
      </c>
    </row>
    <row r="25" spans="1:29" x14ac:dyDescent="0.2">
      <c r="A25" t="s">
        <v>115</v>
      </c>
      <c r="B25" t="s">
        <v>111</v>
      </c>
      <c r="C25" t="s">
        <v>116</v>
      </c>
      <c r="D25" t="s">
        <v>113</v>
      </c>
      <c r="E25" t="s">
        <v>114</v>
      </c>
      <c r="F25" t="s">
        <v>59</v>
      </c>
      <c r="G25" t="s">
        <v>34</v>
      </c>
      <c r="H25" s="1">
        <v>42895.09097222222</v>
      </c>
      <c r="I25" t="s">
        <v>35</v>
      </c>
      <c r="J25" t="s">
        <v>36</v>
      </c>
      <c r="K25" t="s">
        <v>37</v>
      </c>
      <c r="L25">
        <v>69214</v>
      </c>
      <c r="M25">
        <v>40776</v>
      </c>
      <c r="N25">
        <v>91</v>
      </c>
      <c r="O25">
        <v>13283</v>
      </c>
      <c r="P25">
        <v>10997</v>
      </c>
      <c r="Q25">
        <v>24280</v>
      </c>
      <c r="R25">
        <v>750</v>
      </c>
      <c r="S25">
        <v>3247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1502</v>
      </c>
      <c r="AC25">
        <v>0</v>
      </c>
    </row>
    <row r="26" spans="1:29" x14ac:dyDescent="0.2">
      <c r="A26" t="s">
        <v>117</v>
      </c>
      <c r="B26" t="s">
        <v>65</v>
      </c>
      <c r="C26" t="s">
        <v>118</v>
      </c>
      <c r="D26" t="s">
        <v>119</v>
      </c>
      <c r="E26" t="s">
        <v>68</v>
      </c>
      <c r="F26" t="s">
        <v>59</v>
      </c>
      <c r="G26" t="s">
        <v>34</v>
      </c>
      <c r="H26" s="1">
        <v>42895.195833333331</v>
      </c>
      <c r="I26" t="s">
        <v>35</v>
      </c>
      <c r="J26" t="s">
        <v>36</v>
      </c>
      <c r="K26" t="s">
        <v>37</v>
      </c>
      <c r="L26">
        <v>69474</v>
      </c>
      <c r="M26">
        <v>47590</v>
      </c>
      <c r="N26">
        <v>60</v>
      </c>
      <c r="O26">
        <v>209</v>
      </c>
      <c r="P26">
        <v>22383</v>
      </c>
      <c r="Q26">
        <v>22592</v>
      </c>
      <c r="R26">
        <v>1278</v>
      </c>
      <c r="S26">
        <v>962</v>
      </c>
      <c r="T26">
        <v>375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120</v>
      </c>
      <c r="B27" t="s">
        <v>121</v>
      </c>
      <c r="C27" t="s">
        <v>122</v>
      </c>
      <c r="D27" t="s">
        <v>123</v>
      </c>
      <c r="E27" t="s">
        <v>124</v>
      </c>
      <c r="F27" t="s">
        <v>59</v>
      </c>
      <c r="G27" t="s">
        <v>46</v>
      </c>
      <c r="H27" s="1">
        <v>42895.029861111114</v>
      </c>
      <c r="I27" t="s">
        <v>41</v>
      </c>
      <c r="J27" t="s">
        <v>37</v>
      </c>
      <c r="K27" t="s">
        <v>36</v>
      </c>
      <c r="L27">
        <v>69149</v>
      </c>
      <c r="M27">
        <v>44918</v>
      </c>
      <c r="N27">
        <v>121</v>
      </c>
      <c r="O27">
        <v>13400</v>
      </c>
      <c r="P27">
        <v>27381</v>
      </c>
      <c r="Q27">
        <v>13981</v>
      </c>
      <c r="R27">
        <v>1548</v>
      </c>
      <c r="S27">
        <v>2008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125</v>
      </c>
      <c r="B28" t="s">
        <v>55</v>
      </c>
      <c r="C28" t="s">
        <v>126</v>
      </c>
      <c r="D28" t="s">
        <v>57</v>
      </c>
      <c r="E28" t="s">
        <v>58</v>
      </c>
      <c r="F28" t="s">
        <v>59</v>
      </c>
      <c r="G28" t="s">
        <v>46</v>
      </c>
      <c r="H28" s="1">
        <v>42895.242361111108</v>
      </c>
      <c r="I28" t="s">
        <v>41</v>
      </c>
      <c r="J28" t="s">
        <v>37</v>
      </c>
      <c r="K28" t="s">
        <v>36</v>
      </c>
      <c r="L28">
        <v>81875</v>
      </c>
      <c r="M28">
        <v>55960</v>
      </c>
      <c r="N28">
        <v>138</v>
      </c>
      <c r="O28">
        <v>9466</v>
      </c>
      <c r="P28">
        <v>29510</v>
      </c>
      <c r="Q28">
        <v>20044</v>
      </c>
      <c r="R28">
        <v>3406</v>
      </c>
      <c r="S28">
        <v>1681</v>
      </c>
      <c r="T28">
        <v>1106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213</v>
      </c>
      <c r="AC28">
        <v>0</v>
      </c>
    </row>
    <row r="29" spans="1:29" x14ac:dyDescent="0.2">
      <c r="A29" t="s">
        <v>127</v>
      </c>
      <c r="B29" t="s">
        <v>72</v>
      </c>
      <c r="C29" t="s">
        <v>128</v>
      </c>
      <c r="D29" t="s">
        <v>90</v>
      </c>
      <c r="E29" t="s">
        <v>75</v>
      </c>
      <c r="F29" t="s">
        <v>59</v>
      </c>
      <c r="G29" t="s">
        <v>34</v>
      </c>
      <c r="H29" s="1">
        <v>42895.161111111112</v>
      </c>
      <c r="I29" t="s">
        <v>35</v>
      </c>
      <c r="J29" t="s">
        <v>36</v>
      </c>
      <c r="K29" t="s">
        <v>37</v>
      </c>
      <c r="L29">
        <v>78540</v>
      </c>
      <c r="M29">
        <v>52250</v>
      </c>
      <c r="N29">
        <v>127</v>
      </c>
      <c r="O29">
        <v>4852</v>
      </c>
      <c r="P29">
        <v>22615</v>
      </c>
      <c r="Q29">
        <v>27467</v>
      </c>
      <c r="R29">
        <v>1154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1014</v>
      </c>
      <c r="AC29">
        <v>0</v>
      </c>
    </row>
    <row r="30" spans="1:29" x14ac:dyDescent="0.2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59</v>
      </c>
      <c r="G30" t="s">
        <v>46</v>
      </c>
      <c r="H30" s="1">
        <v>42895.135416666664</v>
      </c>
      <c r="I30" t="s">
        <v>134</v>
      </c>
      <c r="J30" t="s">
        <v>135</v>
      </c>
      <c r="K30" t="s">
        <v>37</v>
      </c>
      <c r="L30">
        <v>66778</v>
      </c>
      <c r="M30">
        <v>49583</v>
      </c>
      <c r="N30">
        <v>112</v>
      </c>
      <c r="O30">
        <v>5694</v>
      </c>
      <c r="P30">
        <v>17742</v>
      </c>
      <c r="Q30">
        <v>7279</v>
      </c>
      <c r="R30">
        <v>23436</v>
      </c>
      <c r="S30">
        <v>0</v>
      </c>
      <c r="T30">
        <v>1126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136</v>
      </c>
      <c r="B31" t="s">
        <v>111</v>
      </c>
      <c r="C31" t="s">
        <v>137</v>
      </c>
      <c r="D31" t="s">
        <v>138</v>
      </c>
      <c r="E31" t="s">
        <v>114</v>
      </c>
      <c r="F31" t="s">
        <v>59</v>
      </c>
      <c r="G31" t="s">
        <v>46</v>
      </c>
      <c r="H31" s="1">
        <v>42895.166666666664</v>
      </c>
      <c r="I31" t="s">
        <v>35</v>
      </c>
      <c r="J31" t="s">
        <v>36</v>
      </c>
      <c r="K31" t="s">
        <v>37</v>
      </c>
      <c r="L31">
        <v>80161</v>
      </c>
      <c r="M31">
        <v>53780</v>
      </c>
      <c r="N31">
        <v>128</v>
      </c>
      <c r="O31">
        <v>8961</v>
      </c>
      <c r="P31">
        <v>20883</v>
      </c>
      <c r="Q31">
        <v>29844</v>
      </c>
      <c r="R31">
        <v>1224</v>
      </c>
      <c r="S31">
        <v>0</v>
      </c>
      <c r="T31">
        <v>695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1134</v>
      </c>
      <c r="AC31">
        <v>0</v>
      </c>
    </row>
    <row r="32" spans="1:29" x14ac:dyDescent="0.2">
      <c r="A32" t="s">
        <v>139</v>
      </c>
      <c r="B32" t="s">
        <v>107</v>
      </c>
      <c r="C32" t="s">
        <v>140</v>
      </c>
      <c r="D32" t="s">
        <v>109</v>
      </c>
      <c r="E32" t="s">
        <v>109</v>
      </c>
      <c r="F32" t="s">
        <v>59</v>
      </c>
      <c r="G32" t="s">
        <v>46</v>
      </c>
      <c r="H32" s="1">
        <v>42895.084722222222</v>
      </c>
      <c r="I32" t="s">
        <v>141</v>
      </c>
      <c r="J32" t="s">
        <v>36</v>
      </c>
      <c r="K32" t="s">
        <v>37</v>
      </c>
      <c r="L32">
        <v>77574</v>
      </c>
      <c r="M32">
        <v>55058</v>
      </c>
      <c r="N32">
        <v>112</v>
      </c>
      <c r="O32">
        <v>2416</v>
      </c>
      <c r="P32">
        <v>22876</v>
      </c>
      <c r="Q32">
        <v>25292</v>
      </c>
      <c r="R32">
        <v>4401</v>
      </c>
      <c r="S32">
        <v>357</v>
      </c>
      <c r="T32">
        <v>866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1266</v>
      </c>
      <c r="AC32">
        <v>0</v>
      </c>
    </row>
    <row r="33" spans="1:29" x14ac:dyDescent="0.2">
      <c r="A33" t="s">
        <v>142</v>
      </c>
      <c r="B33" t="s">
        <v>55</v>
      </c>
      <c r="C33" t="s">
        <v>143</v>
      </c>
      <c r="D33" t="s">
        <v>98</v>
      </c>
      <c r="E33" t="s">
        <v>58</v>
      </c>
      <c r="F33" t="s">
        <v>59</v>
      </c>
      <c r="G33" t="s">
        <v>34</v>
      </c>
      <c r="H33" s="1">
        <v>42895.127083333333</v>
      </c>
      <c r="I33" t="s">
        <v>41</v>
      </c>
      <c r="J33" t="s">
        <v>37</v>
      </c>
      <c r="K33" t="s">
        <v>36</v>
      </c>
      <c r="L33">
        <v>77524</v>
      </c>
      <c r="M33">
        <v>56028</v>
      </c>
      <c r="N33">
        <v>109</v>
      </c>
      <c r="O33">
        <v>24543</v>
      </c>
      <c r="P33">
        <v>36559</v>
      </c>
      <c r="Q33">
        <v>12016</v>
      </c>
      <c r="R33">
        <v>4448</v>
      </c>
      <c r="S33">
        <v>1609</v>
      </c>
      <c r="T33">
        <v>1396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144</v>
      </c>
      <c r="B34" t="s">
        <v>107</v>
      </c>
      <c r="C34" t="s">
        <v>145</v>
      </c>
      <c r="D34" t="s">
        <v>109</v>
      </c>
      <c r="E34" t="s">
        <v>109</v>
      </c>
      <c r="F34" t="s">
        <v>59</v>
      </c>
      <c r="G34" t="s">
        <v>46</v>
      </c>
      <c r="H34" s="1">
        <v>42895.188194444447</v>
      </c>
      <c r="I34" t="s">
        <v>41</v>
      </c>
      <c r="J34" t="s">
        <v>37</v>
      </c>
      <c r="K34" t="s">
        <v>36</v>
      </c>
      <c r="L34">
        <v>67925</v>
      </c>
      <c r="M34">
        <v>51630</v>
      </c>
      <c r="N34">
        <v>182</v>
      </c>
      <c r="O34">
        <v>15087</v>
      </c>
      <c r="P34">
        <v>30632</v>
      </c>
      <c r="Q34">
        <v>15545</v>
      </c>
      <c r="R34">
        <v>4073</v>
      </c>
      <c r="S34">
        <v>0</v>
      </c>
      <c r="T34">
        <v>1380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146</v>
      </c>
      <c r="B35" t="s">
        <v>121</v>
      </c>
      <c r="C35" t="s">
        <v>147</v>
      </c>
      <c r="D35" t="s">
        <v>148</v>
      </c>
      <c r="E35" t="s">
        <v>124</v>
      </c>
      <c r="F35" t="s">
        <v>59</v>
      </c>
      <c r="G35" t="s">
        <v>46</v>
      </c>
      <c r="H35" s="1">
        <v>42895.134722222225</v>
      </c>
      <c r="I35" t="s">
        <v>141</v>
      </c>
      <c r="J35" t="s">
        <v>36</v>
      </c>
      <c r="K35" t="s">
        <v>37</v>
      </c>
      <c r="L35">
        <v>71829</v>
      </c>
      <c r="M35">
        <v>48480</v>
      </c>
      <c r="N35">
        <v>176</v>
      </c>
      <c r="O35">
        <v>789</v>
      </c>
      <c r="P35">
        <v>21923</v>
      </c>
      <c r="Q35">
        <v>22712</v>
      </c>
      <c r="R35">
        <v>2837</v>
      </c>
      <c r="S35">
        <v>0</v>
      </c>
      <c r="T35">
        <v>1008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149</v>
      </c>
      <c r="B36" t="s">
        <v>150</v>
      </c>
      <c r="C36" t="s">
        <v>151</v>
      </c>
      <c r="D36" t="s">
        <v>152</v>
      </c>
      <c r="E36" t="s">
        <v>152</v>
      </c>
      <c r="F36" t="s">
        <v>152</v>
      </c>
      <c r="G36" t="s">
        <v>46</v>
      </c>
      <c r="H36" s="1">
        <v>42895.120138888888</v>
      </c>
      <c r="I36" t="s">
        <v>153</v>
      </c>
      <c r="J36" t="s">
        <v>154</v>
      </c>
      <c r="K36" t="s">
        <v>155</v>
      </c>
      <c r="L36">
        <v>63495</v>
      </c>
      <c r="M36">
        <v>42890</v>
      </c>
      <c r="N36">
        <v>93</v>
      </c>
      <c r="O36">
        <v>8474</v>
      </c>
      <c r="P36">
        <v>446</v>
      </c>
      <c r="Q36">
        <v>0</v>
      </c>
      <c r="R36">
        <v>0</v>
      </c>
      <c r="S36">
        <v>0</v>
      </c>
      <c r="T36">
        <v>561</v>
      </c>
      <c r="U36">
        <v>0</v>
      </c>
      <c r="V36">
        <v>0</v>
      </c>
      <c r="W36">
        <v>23917</v>
      </c>
      <c r="X36">
        <v>894</v>
      </c>
      <c r="Y36">
        <v>167</v>
      </c>
      <c r="Z36">
        <v>1408</v>
      </c>
      <c r="AA36">
        <v>15443</v>
      </c>
      <c r="AB36">
        <v>54</v>
      </c>
      <c r="AC36">
        <v>0</v>
      </c>
    </row>
    <row r="37" spans="1:29" x14ac:dyDescent="0.2">
      <c r="A37" t="s">
        <v>156</v>
      </c>
      <c r="B37" t="s">
        <v>150</v>
      </c>
      <c r="C37" t="s">
        <v>157</v>
      </c>
      <c r="D37" t="s">
        <v>152</v>
      </c>
      <c r="E37" t="s">
        <v>152</v>
      </c>
      <c r="F37" t="s">
        <v>152</v>
      </c>
      <c r="G37" t="s">
        <v>46</v>
      </c>
      <c r="H37" s="1">
        <v>42895.131249999999</v>
      </c>
      <c r="I37" t="s">
        <v>153</v>
      </c>
      <c r="J37" t="s">
        <v>154</v>
      </c>
      <c r="K37" t="s">
        <v>158</v>
      </c>
      <c r="L37">
        <v>68249</v>
      </c>
      <c r="M37">
        <v>45936</v>
      </c>
      <c r="N37">
        <v>158</v>
      </c>
      <c r="O37">
        <v>2081</v>
      </c>
      <c r="P37">
        <v>0</v>
      </c>
      <c r="Q37">
        <v>0</v>
      </c>
      <c r="R37">
        <v>0</v>
      </c>
      <c r="S37">
        <v>0</v>
      </c>
      <c r="T37">
        <v>644</v>
      </c>
      <c r="U37">
        <v>0</v>
      </c>
      <c r="V37">
        <v>0</v>
      </c>
      <c r="W37">
        <v>21240</v>
      </c>
      <c r="X37">
        <v>19159</v>
      </c>
      <c r="Y37">
        <v>2058</v>
      </c>
      <c r="Z37">
        <v>0</v>
      </c>
      <c r="AA37">
        <v>2475</v>
      </c>
      <c r="AB37">
        <v>360</v>
      </c>
      <c r="AC37">
        <v>0</v>
      </c>
    </row>
    <row r="38" spans="1:29" x14ac:dyDescent="0.2">
      <c r="A38" t="s">
        <v>159</v>
      </c>
      <c r="B38" t="s">
        <v>150</v>
      </c>
      <c r="C38" t="s">
        <v>160</v>
      </c>
      <c r="D38" t="s">
        <v>152</v>
      </c>
      <c r="E38" t="s">
        <v>152</v>
      </c>
      <c r="F38" t="s">
        <v>152</v>
      </c>
      <c r="G38" t="s">
        <v>46</v>
      </c>
      <c r="H38" s="1">
        <v>42895.138888888891</v>
      </c>
      <c r="I38" t="s">
        <v>161</v>
      </c>
      <c r="J38" t="s">
        <v>154</v>
      </c>
      <c r="K38" t="s">
        <v>162</v>
      </c>
      <c r="L38">
        <v>66105</v>
      </c>
      <c r="M38">
        <v>43705</v>
      </c>
      <c r="N38">
        <v>130</v>
      </c>
      <c r="O38">
        <v>1996</v>
      </c>
      <c r="P38">
        <v>246</v>
      </c>
      <c r="Q38">
        <v>0</v>
      </c>
      <c r="R38">
        <v>0</v>
      </c>
      <c r="S38">
        <v>0</v>
      </c>
      <c r="T38">
        <v>2241</v>
      </c>
      <c r="U38">
        <v>0</v>
      </c>
      <c r="V38">
        <v>0</v>
      </c>
      <c r="W38">
        <v>13299</v>
      </c>
      <c r="X38">
        <v>7143</v>
      </c>
      <c r="Y38">
        <v>11303</v>
      </c>
      <c r="Z38">
        <v>1527</v>
      </c>
      <c r="AA38">
        <v>7946</v>
      </c>
      <c r="AB38">
        <v>0</v>
      </c>
      <c r="AC38">
        <v>0</v>
      </c>
    </row>
    <row r="39" spans="1:29" x14ac:dyDescent="0.2">
      <c r="A39" t="s">
        <v>163</v>
      </c>
      <c r="B39" t="s">
        <v>150</v>
      </c>
      <c r="C39" t="s">
        <v>164</v>
      </c>
      <c r="D39" t="s">
        <v>152</v>
      </c>
      <c r="E39" t="s">
        <v>152</v>
      </c>
      <c r="F39" t="s">
        <v>152</v>
      </c>
      <c r="G39" t="s">
        <v>46</v>
      </c>
      <c r="H39" s="1">
        <v>42895.095833333333</v>
      </c>
      <c r="I39" t="s">
        <v>165</v>
      </c>
      <c r="J39" t="s">
        <v>158</v>
      </c>
      <c r="K39" t="s">
        <v>154</v>
      </c>
      <c r="L39">
        <v>62423</v>
      </c>
      <c r="M39">
        <v>40633</v>
      </c>
      <c r="N39">
        <v>190</v>
      </c>
      <c r="O39">
        <v>21652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5455</v>
      </c>
      <c r="X39">
        <v>27107</v>
      </c>
      <c r="Y39">
        <v>2860</v>
      </c>
      <c r="Z39">
        <v>0</v>
      </c>
      <c r="AA39">
        <v>731</v>
      </c>
      <c r="AB39">
        <v>4480</v>
      </c>
      <c r="AC39">
        <v>0</v>
      </c>
    </row>
    <row r="40" spans="1:29" x14ac:dyDescent="0.2">
      <c r="A40" t="s">
        <v>166</v>
      </c>
      <c r="B40" t="s">
        <v>107</v>
      </c>
      <c r="C40" t="s">
        <v>167</v>
      </c>
      <c r="D40" t="s">
        <v>109</v>
      </c>
      <c r="E40" t="s">
        <v>109</v>
      </c>
      <c r="F40" t="s">
        <v>59</v>
      </c>
      <c r="G40" t="s">
        <v>46</v>
      </c>
      <c r="H40" s="1">
        <v>42895.198611111111</v>
      </c>
      <c r="I40" t="s">
        <v>35</v>
      </c>
      <c r="J40" t="s">
        <v>36</v>
      </c>
      <c r="K40" t="s">
        <v>135</v>
      </c>
      <c r="L40">
        <v>87282</v>
      </c>
      <c r="M40">
        <v>58521</v>
      </c>
      <c r="N40">
        <v>148</v>
      </c>
      <c r="O40">
        <v>12972</v>
      </c>
      <c r="P40">
        <v>7581</v>
      </c>
      <c r="Q40">
        <v>31161</v>
      </c>
      <c r="R40">
        <v>18189</v>
      </c>
      <c r="S40">
        <v>838</v>
      </c>
      <c r="T40">
        <v>639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113</v>
      </c>
      <c r="AC40">
        <v>0</v>
      </c>
    </row>
    <row r="41" spans="1:29" x14ac:dyDescent="0.2">
      <c r="A41" t="s">
        <v>168</v>
      </c>
      <c r="B41" t="s">
        <v>43</v>
      </c>
      <c r="C41" t="s">
        <v>169</v>
      </c>
      <c r="D41" t="s">
        <v>45</v>
      </c>
      <c r="E41" t="s">
        <v>45</v>
      </c>
      <c r="F41" t="s">
        <v>45</v>
      </c>
      <c r="G41" t="s">
        <v>34</v>
      </c>
      <c r="H41" s="1">
        <v>42895.165972222225</v>
      </c>
      <c r="I41" t="s">
        <v>51</v>
      </c>
      <c r="J41" t="s">
        <v>37</v>
      </c>
      <c r="K41" t="s">
        <v>48</v>
      </c>
      <c r="L41">
        <v>73191</v>
      </c>
      <c r="M41">
        <v>52367</v>
      </c>
      <c r="N41">
        <v>96</v>
      </c>
      <c r="O41">
        <v>11060</v>
      </c>
      <c r="P41">
        <v>28213</v>
      </c>
      <c r="Q41">
        <v>4519</v>
      </c>
      <c r="R41">
        <v>2482</v>
      </c>
      <c r="S41">
        <v>0</v>
      </c>
      <c r="T41">
        <v>0</v>
      </c>
      <c r="U41">
        <v>17153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170</v>
      </c>
      <c r="B42" t="s">
        <v>171</v>
      </c>
      <c r="C42" t="s">
        <v>172</v>
      </c>
      <c r="D42" t="s">
        <v>173</v>
      </c>
      <c r="E42" t="s">
        <v>174</v>
      </c>
      <c r="F42" t="s">
        <v>59</v>
      </c>
      <c r="G42" t="s">
        <v>34</v>
      </c>
      <c r="H42" s="1">
        <v>42895.258333333331</v>
      </c>
      <c r="I42" t="s">
        <v>41</v>
      </c>
      <c r="J42" t="s">
        <v>37</v>
      </c>
      <c r="K42" t="s">
        <v>36</v>
      </c>
      <c r="L42">
        <v>58807</v>
      </c>
      <c r="M42">
        <v>42212</v>
      </c>
      <c r="N42">
        <v>79</v>
      </c>
      <c r="O42">
        <v>11781</v>
      </c>
      <c r="P42">
        <v>22145</v>
      </c>
      <c r="Q42">
        <v>10364</v>
      </c>
      <c r="R42">
        <v>8916</v>
      </c>
      <c r="S42">
        <v>0</v>
      </c>
      <c r="T42">
        <v>787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175</v>
      </c>
      <c r="B43" t="s">
        <v>107</v>
      </c>
      <c r="C43" t="s">
        <v>176</v>
      </c>
      <c r="D43" t="s">
        <v>109</v>
      </c>
      <c r="E43" t="s">
        <v>109</v>
      </c>
      <c r="F43" t="s">
        <v>59</v>
      </c>
      <c r="G43" t="s">
        <v>46</v>
      </c>
      <c r="H43" s="1">
        <v>42895.202777777777</v>
      </c>
      <c r="I43" t="s">
        <v>35</v>
      </c>
      <c r="J43" t="s">
        <v>36</v>
      </c>
      <c r="K43" t="s">
        <v>37</v>
      </c>
      <c r="L43">
        <v>86075</v>
      </c>
      <c r="M43">
        <v>59825</v>
      </c>
      <c r="N43">
        <v>275</v>
      </c>
      <c r="O43">
        <v>35393</v>
      </c>
      <c r="P43">
        <v>7576</v>
      </c>
      <c r="Q43">
        <v>42969</v>
      </c>
      <c r="R43">
        <v>2982</v>
      </c>
      <c r="S43">
        <v>894</v>
      </c>
      <c r="T43">
        <v>1516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3888</v>
      </c>
      <c r="AC43">
        <v>0</v>
      </c>
    </row>
    <row r="44" spans="1:29" x14ac:dyDescent="0.2">
      <c r="A44" t="s">
        <v>177</v>
      </c>
      <c r="B44" t="s">
        <v>111</v>
      </c>
      <c r="C44" t="s">
        <v>178</v>
      </c>
      <c r="D44" t="s">
        <v>179</v>
      </c>
      <c r="E44" t="s">
        <v>114</v>
      </c>
      <c r="F44" t="s">
        <v>59</v>
      </c>
      <c r="G44" t="s">
        <v>34</v>
      </c>
      <c r="H44" s="1">
        <v>42895.154861111114</v>
      </c>
      <c r="I44" t="s">
        <v>41</v>
      </c>
      <c r="J44" t="s">
        <v>37</v>
      </c>
      <c r="K44" t="s">
        <v>36</v>
      </c>
      <c r="L44">
        <v>80657</v>
      </c>
      <c r="M44">
        <v>55638</v>
      </c>
      <c r="N44">
        <v>184</v>
      </c>
      <c r="O44">
        <v>14042</v>
      </c>
      <c r="P44">
        <v>32499</v>
      </c>
      <c r="Q44">
        <v>18457</v>
      </c>
      <c r="R44">
        <v>2808</v>
      </c>
      <c r="S44">
        <v>0</v>
      </c>
      <c r="T44">
        <v>716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1158</v>
      </c>
      <c r="AC44">
        <v>0</v>
      </c>
    </row>
    <row r="45" spans="1:29" x14ac:dyDescent="0.2">
      <c r="A45" t="s">
        <v>180</v>
      </c>
      <c r="B45" t="s">
        <v>55</v>
      </c>
      <c r="C45" t="s">
        <v>181</v>
      </c>
      <c r="D45" t="s">
        <v>182</v>
      </c>
      <c r="E45" t="s">
        <v>58</v>
      </c>
      <c r="F45" t="s">
        <v>59</v>
      </c>
      <c r="G45" t="s">
        <v>34</v>
      </c>
      <c r="H45" s="1">
        <v>42895.164583333331</v>
      </c>
      <c r="I45" t="s">
        <v>41</v>
      </c>
      <c r="J45" t="s">
        <v>37</v>
      </c>
      <c r="K45" t="s">
        <v>36</v>
      </c>
      <c r="L45">
        <v>81331</v>
      </c>
      <c r="M45">
        <v>59472</v>
      </c>
      <c r="N45">
        <v>102</v>
      </c>
      <c r="O45">
        <v>22165</v>
      </c>
      <c r="P45">
        <v>36854</v>
      </c>
      <c r="Q45">
        <v>14689</v>
      </c>
      <c r="R45">
        <v>4485</v>
      </c>
      <c r="S45">
        <v>2006</v>
      </c>
      <c r="T45">
        <v>1438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183</v>
      </c>
      <c r="B46" t="s">
        <v>107</v>
      </c>
      <c r="C46" t="s">
        <v>184</v>
      </c>
      <c r="D46" t="s">
        <v>109</v>
      </c>
      <c r="E46" t="s">
        <v>109</v>
      </c>
      <c r="F46" t="s">
        <v>59</v>
      </c>
      <c r="G46" t="s">
        <v>46</v>
      </c>
      <c r="H46" s="1">
        <v>42895.15347222222</v>
      </c>
      <c r="I46" t="s">
        <v>41</v>
      </c>
      <c r="J46" t="s">
        <v>37</v>
      </c>
      <c r="K46" t="s">
        <v>36</v>
      </c>
      <c r="L46">
        <v>65315</v>
      </c>
      <c r="M46">
        <v>45189</v>
      </c>
      <c r="N46">
        <v>92</v>
      </c>
      <c r="O46">
        <v>9073</v>
      </c>
      <c r="P46">
        <v>25113</v>
      </c>
      <c r="Q46">
        <v>16040</v>
      </c>
      <c r="R46">
        <v>1201</v>
      </c>
      <c r="S46">
        <v>1944</v>
      </c>
      <c r="T46">
        <v>601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290</v>
      </c>
      <c r="AC46">
        <v>0</v>
      </c>
    </row>
    <row r="47" spans="1:29" x14ac:dyDescent="0.2">
      <c r="A47" t="s">
        <v>185</v>
      </c>
      <c r="B47" t="s">
        <v>65</v>
      </c>
      <c r="C47" t="s">
        <v>186</v>
      </c>
      <c r="D47" t="s">
        <v>187</v>
      </c>
      <c r="E47" t="s">
        <v>68</v>
      </c>
      <c r="F47" t="s">
        <v>59</v>
      </c>
      <c r="G47" t="s">
        <v>46</v>
      </c>
      <c r="H47" s="1">
        <v>42895.059027777781</v>
      </c>
      <c r="I47" t="s">
        <v>35</v>
      </c>
      <c r="J47" t="s">
        <v>36</v>
      </c>
      <c r="K47" t="s">
        <v>37</v>
      </c>
      <c r="L47">
        <v>64484</v>
      </c>
      <c r="M47">
        <v>43663</v>
      </c>
      <c r="N47">
        <v>108</v>
      </c>
      <c r="O47">
        <v>25514</v>
      </c>
      <c r="P47">
        <v>8044</v>
      </c>
      <c r="Q47">
        <v>33558</v>
      </c>
      <c r="R47">
        <v>1118</v>
      </c>
      <c r="S47">
        <v>0</v>
      </c>
      <c r="T47">
        <v>943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188</v>
      </c>
      <c r="B48" t="s">
        <v>61</v>
      </c>
      <c r="C48" t="s">
        <v>189</v>
      </c>
      <c r="D48" t="s">
        <v>63</v>
      </c>
      <c r="E48" t="s">
        <v>63</v>
      </c>
      <c r="F48" t="s">
        <v>59</v>
      </c>
      <c r="G48" t="s">
        <v>46</v>
      </c>
      <c r="H48" s="1">
        <v>42895.118055555555</v>
      </c>
      <c r="I48" t="s">
        <v>35</v>
      </c>
      <c r="J48" t="s">
        <v>36</v>
      </c>
      <c r="K48" t="s">
        <v>37</v>
      </c>
      <c r="L48">
        <v>68091</v>
      </c>
      <c r="M48">
        <v>43612</v>
      </c>
      <c r="N48">
        <v>108</v>
      </c>
      <c r="O48">
        <v>6917</v>
      </c>
      <c r="P48">
        <v>17207</v>
      </c>
      <c r="Q48">
        <v>24124</v>
      </c>
      <c r="R48">
        <v>1564</v>
      </c>
      <c r="S48">
        <v>0</v>
      </c>
      <c r="T48">
        <v>562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155</v>
      </c>
      <c r="AC48">
        <v>0</v>
      </c>
    </row>
    <row r="49" spans="1:29" x14ac:dyDescent="0.2">
      <c r="A49" t="s">
        <v>190</v>
      </c>
      <c r="B49" t="s">
        <v>61</v>
      </c>
      <c r="C49" t="s">
        <v>191</v>
      </c>
      <c r="D49" t="s">
        <v>63</v>
      </c>
      <c r="E49" t="s">
        <v>63</v>
      </c>
      <c r="F49" t="s">
        <v>59</v>
      </c>
      <c r="G49" t="s">
        <v>46</v>
      </c>
      <c r="H49" s="1">
        <v>42895.12222222222</v>
      </c>
      <c r="I49" t="s">
        <v>35</v>
      </c>
      <c r="J49" t="s">
        <v>36</v>
      </c>
      <c r="K49" t="s">
        <v>37</v>
      </c>
      <c r="L49">
        <v>65067</v>
      </c>
      <c r="M49">
        <v>37217</v>
      </c>
      <c r="N49">
        <v>112</v>
      </c>
      <c r="O49">
        <v>7285</v>
      </c>
      <c r="P49">
        <v>14286</v>
      </c>
      <c r="Q49">
        <v>21571</v>
      </c>
      <c r="R49">
        <v>750</v>
      </c>
      <c r="S49">
        <v>0</v>
      </c>
      <c r="T49">
        <v>610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192</v>
      </c>
      <c r="B50" t="s">
        <v>61</v>
      </c>
      <c r="C50" t="s">
        <v>193</v>
      </c>
      <c r="D50" t="s">
        <v>63</v>
      </c>
      <c r="E50" t="s">
        <v>63</v>
      </c>
      <c r="F50" t="s">
        <v>59</v>
      </c>
      <c r="G50" t="s">
        <v>46</v>
      </c>
      <c r="H50" s="1">
        <v>42895.15347222222</v>
      </c>
      <c r="I50" t="s">
        <v>35</v>
      </c>
      <c r="J50" t="s">
        <v>36</v>
      </c>
      <c r="K50" t="s">
        <v>37</v>
      </c>
      <c r="L50">
        <v>78271</v>
      </c>
      <c r="M50">
        <v>54310</v>
      </c>
      <c r="N50">
        <v>187</v>
      </c>
      <c r="O50">
        <v>33944</v>
      </c>
      <c r="P50">
        <v>8199</v>
      </c>
      <c r="Q50">
        <v>42143</v>
      </c>
      <c r="R50">
        <v>3137</v>
      </c>
      <c r="S50">
        <v>0</v>
      </c>
      <c r="T50">
        <v>831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194</v>
      </c>
      <c r="B51" t="s">
        <v>61</v>
      </c>
      <c r="C51" t="s">
        <v>195</v>
      </c>
      <c r="D51" t="s">
        <v>63</v>
      </c>
      <c r="E51" t="s">
        <v>63</v>
      </c>
      <c r="F51" t="s">
        <v>59</v>
      </c>
      <c r="G51" t="s">
        <v>46</v>
      </c>
      <c r="H51" s="1">
        <v>42895.149305555555</v>
      </c>
      <c r="I51" t="s">
        <v>35</v>
      </c>
      <c r="J51" t="s">
        <v>36</v>
      </c>
      <c r="K51" t="s">
        <v>37</v>
      </c>
      <c r="L51">
        <v>75698</v>
      </c>
      <c r="M51">
        <v>46394</v>
      </c>
      <c r="N51">
        <v>159</v>
      </c>
      <c r="O51">
        <v>31026</v>
      </c>
      <c r="P51">
        <v>6580</v>
      </c>
      <c r="Q51">
        <v>37606</v>
      </c>
      <c r="R51">
        <v>805</v>
      </c>
      <c r="S51">
        <v>1016</v>
      </c>
      <c r="T51">
        <v>387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196</v>
      </c>
      <c r="B52" t="s">
        <v>61</v>
      </c>
      <c r="C52" t="s">
        <v>197</v>
      </c>
      <c r="D52" t="s">
        <v>63</v>
      </c>
      <c r="E52" t="s">
        <v>63</v>
      </c>
      <c r="F52" t="s">
        <v>59</v>
      </c>
      <c r="G52" t="s">
        <v>46</v>
      </c>
      <c r="H52" s="1">
        <v>42895.128472222219</v>
      </c>
      <c r="I52" t="s">
        <v>35</v>
      </c>
      <c r="J52" t="s">
        <v>36</v>
      </c>
      <c r="K52" t="s">
        <v>37</v>
      </c>
      <c r="L52">
        <v>70023</v>
      </c>
      <c r="M52">
        <v>41307</v>
      </c>
      <c r="N52">
        <v>155</v>
      </c>
      <c r="O52">
        <v>28714</v>
      </c>
      <c r="P52">
        <v>5452</v>
      </c>
      <c r="Q52">
        <v>34166</v>
      </c>
      <c r="R52">
        <v>1156</v>
      </c>
      <c r="S52">
        <v>0</v>
      </c>
      <c r="T52">
        <v>533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198</v>
      </c>
      <c r="B53" t="s">
        <v>61</v>
      </c>
      <c r="C53" t="s">
        <v>199</v>
      </c>
      <c r="D53" t="s">
        <v>63</v>
      </c>
      <c r="E53" t="s">
        <v>63</v>
      </c>
      <c r="F53" t="s">
        <v>59</v>
      </c>
      <c r="G53" t="s">
        <v>46</v>
      </c>
      <c r="H53" s="1">
        <v>42895.117361111108</v>
      </c>
      <c r="I53" t="s">
        <v>35</v>
      </c>
      <c r="J53" t="s">
        <v>36</v>
      </c>
      <c r="K53" t="s">
        <v>37</v>
      </c>
      <c r="L53">
        <v>72322</v>
      </c>
      <c r="M53">
        <v>44348</v>
      </c>
      <c r="N53">
        <v>151</v>
      </c>
      <c r="O53">
        <v>4667</v>
      </c>
      <c r="P53">
        <v>18929</v>
      </c>
      <c r="Q53">
        <v>23596</v>
      </c>
      <c r="R53">
        <v>959</v>
      </c>
      <c r="S53">
        <v>0</v>
      </c>
      <c r="T53">
        <v>864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200</v>
      </c>
      <c r="B54" t="s">
        <v>61</v>
      </c>
      <c r="C54" t="s">
        <v>201</v>
      </c>
      <c r="D54" t="s">
        <v>63</v>
      </c>
      <c r="E54" t="s">
        <v>63</v>
      </c>
      <c r="F54" t="s">
        <v>59</v>
      </c>
      <c r="G54" t="s">
        <v>46</v>
      </c>
      <c r="H54" s="1">
        <v>42895.164583333331</v>
      </c>
      <c r="I54" t="s">
        <v>35</v>
      </c>
      <c r="J54" t="s">
        <v>36</v>
      </c>
      <c r="K54" t="s">
        <v>37</v>
      </c>
      <c r="L54">
        <v>70106</v>
      </c>
      <c r="M54">
        <v>44197</v>
      </c>
      <c r="N54">
        <v>164</v>
      </c>
      <c r="O54">
        <v>18383</v>
      </c>
      <c r="P54">
        <v>11726</v>
      </c>
      <c r="Q54">
        <v>30109</v>
      </c>
      <c r="R54">
        <v>1080</v>
      </c>
      <c r="S54">
        <v>0</v>
      </c>
      <c r="T54">
        <v>591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691</v>
      </c>
      <c r="AC54">
        <v>0</v>
      </c>
    </row>
    <row r="55" spans="1:29" x14ac:dyDescent="0.2">
      <c r="A55" t="s">
        <v>202</v>
      </c>
      <c r="B55" t="s">
        <v>61</v>
      </c>
      <c r="C55" t="s">
        <v>203</v>
      </c>
      <c r="D55" t="s">
        <v>63</v>
      </c>
      <c r="E55" t="s">
        <v>63</v>
      </c>
      <c r="F55" t="s">
        <v>59</v>
      </c>
      <c r="G55" t="s">
        <v>46</v>
      </c>
      <c r="H55" s="1">
        <v>42895.138888888891</v>
      </c>
      <c r="I55" t="s">
        <v>35</v>
      </c>
      <c r="J55" t="s">
        <v>36</v>
      </c>
      <c r="K55" t="s">
        <v>37</v>
      </c>
      <c r="L55">
        <v>74370</v>
      </c>
      <c r="M55">
        <v>48985</v>
      </c>
      <c r="N55">
        <v>138</v>
      </c>
      <c r="O55">
        <v>15207</v>
      </c>
      <c r="P55">
        <v>15629</v>
      </c>
      <c r="Q55">
        <v>30836</v>
      </c>
      <c r="R55">
        <v>1644</v>
      </c>
      <c r="S55">
        <v>0</v>
      </c>
      <c r="T55">
        <v>876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204</v>
      </c>
      <c r="B56" t="s">
        <v>61</v>
      </c>
      <c r="C56" t="s">
        <v>205</v>
      </c>
      <c r="D56" t="s">
        <v>63</v>
      </c>
      <c r="E56" t="s">
        <v>63</v>
      </c>
      <c r="F56" t="s">
        <v>59</v>
      </c>
      <c r="G56" t="s">
        <v>46</v>
      </c>
      <c r="H56" s="1">
        <v>42895.118055555555</v>
      </c>
      <c r="I56" t="s">
        <v>35</v>
      </c>
      <c r="J56" t="s">
        <v>36</v>
      </c>
      <c r="K56" t="s">
        <v>37</v>
      </c>
      <c r="L56">
        <v>72581</v>
      </c>
      <c r="M56">
        <v>44502</v>
      </c>
      <c r="N56">
        <v>103</v>
      </c>
      <c r="O56">
        <v>16574</v>
      </c>
      <c r="P56">
        <v>8824</v>
      </c>
      <c r="Q56">
        <v>25398</v>
      </c>
      <c r="R56">
        <v>7984</v>
      </c>
      <c r="S56">
        <v>1916</v>
      </c>
      <c r="T56">
        <v>280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100</v>
      </c>
      <c r="AC56">
        <v>0</v>
      </c>
    </row>
    <row r="57" spans="1:29" x14ac:dyDescent="0.2">
      <c r="A57" t="s">
        <v>206</v>
      </c>
      <c r="B57" t="s">
        <v>171</v>
      </c>
      <c r="C57" t="s">
        <v>207</v>
      </c>
      <c r="D57" t="s">
        <v>208</v>
      </c>
      <c r="E57" t="s">
        <v>174</v>
      </c>
      <c r="F57" t="s">
        <v>59</v>
      </c>
      <c r="G57" t="s">
        <v>34</v>
      </c>
      <c r="H57" s="1">
        <v>42895.112500000003</v>
      </c>
      <c r="I57" t="s">
        <v>35</v>
      </c>
      <c r="J57" t="s">
        <v>36</v>
      </c>
      <c r="K57" t="s">
        <v>37</v>
      </c>
      <c r="L57">
        <v>67661</v>
      </c>
      <c r="M57">
        <v>43281</v>
      </c>
      <c r="N57">
        <v>78</v>
      </c>
      <c r="O57">
        <v>502</v>
      </c>
      <c r="P57">
        <v>20306</v>
      </c>
      <c r="Q57">
        <v>20808</v>
      </c>
      <c r="R57">
        <v>1176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991</v>
      </c>
      <c r="AC57">
        <v>0</v>
      </c>
    </row>
    <row r="58" spans="1:29" x14ac:dyDescent="0.2">
      <c r="A58" t="s">
        <v>209</v>
      </c>
      <c r="B58" t="s">
        <v>65</v>
      </c>
      <c r="C58" t="s">
        <v>210</v>
      </c>
      <c r="D58" t="s">
        <v>211</v>
      </c>
      <c r="E58" t="s">
        <v>68</v>
      </c>
      <c r="F58" t="s">
        <v>59</v>
      </c>
      <c r="G58" t="s">
        <v>46</v>
      </c>
      <c r="H58" s="1">
        <v>42895.097222222219</v>
      </c>
      <c r="I58" t="s">
        <v>35</v>
      </c>
      <c r="J58" t="s">
        <v>36</v>
      </c>
      <c r="K58" t="s">
        <v>37</v>
      </c>
      <c r="L58">
        <v>70664</v>
      </c>
      <c r="M58">
        <v>47515</v>
      </c>
      <c r="N58">
        <v>187</v>
      </c>
      <c r="O58">
        <v>20368</v>
      </c>
      <c r="P58">
        <v>12780</v>
      </c>
      <c r="Q58">
        <v>33148</v>
      </c>
      <c r="R58">
        <v>709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878</v>
      </c>
      <c r="AC58">
        <v>0</v>
      </c>
    </row>
    <row r="59" spans="1:29" x14ac:dyDescent="0.2">
      <c r="A59" t="s">
        <v>212</v>
      </c>
      <c r="B59" t="s">
        <v>65</v>
      </c>
      <c r="C59" t="s">
        <v>213</v>
      </c>
      <c r="D59" t="s">
        <v>67</v>
      </c>
      <c r="E59" t="s">
        <v>68</v>
      </c>
      <c r="F59" t="s">
        <v>59</v>
      </c>
      <c r="G59" t="s">
        <v>46</v>
      </c>
      <c r="H59" s="1">
        <v>42895.119444444441</v>
      </c>
      <c r="I59" t="s">
        <v>35</v>
      </c>
      <c r="J59" t="s">
        <v>36</v>
      </c>
      <c r="K59" t="s">
        <v>37</v>
      </c>
      <c r="L59">
        <v>71648</v>
      </c>
      <c r="M59">
        <v>40113</v>
      </c>
      <c r="N59">
        <v>101</v>
      </c>
      <c r="O59">
        <v>19601</v>
      </c>
      <c r="P59">
        <v>8657</v>
      </c>
      <c r="Q59">
        <v>28258</v>
      </c>
      <c r="R59">
        <v>737</v>
      </c>
      <c r="S59">
        <v>1825</v>
      </c>
      <c r="T59">
        <v>462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174</v>
      </c>
      <c r="AC59">
        <v>0</v>
      </c>
    </row>
    <row r="60" spans="1:29" x14ac:dyDescent="0.2">
      <c r="A60" t="s">
        <v>214</v>
      </c>
      <c r="B60" t="s">
        <v>65</v>
      </c>
      <c r="C60" t="s">
        <v>215</v>
      </c>
      <c r="D60" t="s">
        <v>211</v>
      </c>
      <c r="E60" t="s">
        <v>68</v>
      </c>
      <c r="F60" t="s">
        <v>59</v>
      </c>
      <c r="G60" t="s">
        <v>46</v>
      </c>
      <c r="H60" s="1">
        <v>42895.104861111111</v>
      </c>
      <c r="I60" t="s">
        <v>41</v>
      </c>
      <c r="J60" t="s">
        <v>37</v>
      </c>
      <c r="K60" t="s">
        <v>36</v>
      </c>
      <c r="L60">
        <v>63967</v>
      </c>
      <c r="M60">
        <v>41007</v>
      </c>
      <c r="N60">
        <v>59</v>
      </c>
      <c r="O60">
        <v>2023</v>
      </c>
      <c r="P60">
        <v>20255</v>
      </c>
      <c r="Q60">
        <v>18232</v>
      </c>
      <c r="R60">
        <v>747</v>
      </c>
      <c r="S60">
        <v>1392</v>
      </c>
      <c r="T60">
        <v>381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216</v>
      </c>
      <c r="B61" t="s">
        <v>65</v>
      </c>
      <c r="C61" t="s">
        <v>217</v>
      </c>
      <c r="D61" t="s">
        <v>211</v>
      </c>
      <c r="E61" t="s">
        <v>68</v>
      </c>
      <c r="F61" t="s">
        <v>59</v>
      </c>
      <c r="G61" t="s">
        <v>46</v>
      </c>
      <c r="H61" s="1">
        <v>42895.118055555555</v>
      </c>
      <c r="I61" t="s">
        <v>35</v>
      </c>
      <c r="J61" t="s">
        <v>36</v>
      </c>
      <c r="K61" t="s">
        <v>37</v>
      </c>
      <c r="L61">
        <v>58470</v>
      </c>
      <c r="M61">
        <v>34953</v>
      </c>
      <c r="N61">
        <v>44</v>
      </c>
      <c r="O61">
        <v>2523</v>
      </c>
      <c r="P61">
        <v>15058</v>
      </c>
      <c r="Q61">
        <v>17581</v>
      </c>
      <c r="R61">
        <v>634</v>
      </c>
      <c r="S61">
        <v>1339</v>
      </c>
      <c r="T61">
        <v>341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 t="s">
        <v>218</v>
      </c>
      <c r="B62" t="s">
        <v>30</v>
      </c>
      <c r="C62" t="s">
        <v>219</v>
      </c>
      <c r="D62" t="s">
        <v>220</v>
      </c>
      <c r="E62" t="s">
        <v>33</v>
      </c>
      <c r="F62" t="s">
        <v>33</v>
      </c>
      <c r="G62" t="s">
        <v>34</v>
      </c>
      <c r="H62" s="1">
        <v>42895.084027777775</v>
      </c>
      <c r="I62" t="s">
        <v>35</v>
      </c>
      <c r="J62" t="s">
        <v>36</v>
      </c>
      <c r="K62" t="s">
        <v>82</v>
      </c>
      <c r="L62">
        <v>51227</v>
      </c>
      <c r="M62">
        <v>32384</v>
      </c>
      <c r="N62">
        <v>35</v>
      </c>
      <c r="O62">
        <v>11907</v>
      </c>
      <c r="P62">
        <v>4783</v>
      </c>
      <c r="Q62">
        <v>18787</v>
      </c>
      <c r="R62">
        <v>295</v>
      </c>
      <c r="S62">
        <v>973</v>
      </c>
      <c r="T62">
        <v>0</v>
      </c>
      <c r="U62">
        <v>0</v>
      </c>
      <c r="V62">
        <v>6880</v>
      </c>
      <c r="W62">
        <v>0</v>
      </c>
      <c r="X62">
        <v>0</v>
      </c>
      <c r="Y62">
        <v>0</v>
      </c>
      <c r="Z62">
        <v>0</v>
      </c>
      <c r="AA62">
        <v>0</v>
      </c>
      <c r="AB62">
        <v>666</v>
      </c>
      <c r="AC62">
        <v>0</v>
      </c>
    </row>
    <row r="63" spans="1:29" x14ac:dyDescent="0.2">
      <c r="A63" t="s">
        <v>221</v>
      </c>
      <c r="B63" t="s">
        <v>171</v>
      </c>
      <c r="C63" t="s">
        <v>222</v>
      </c>
      <c r="D63" t="s">
        <v>223</v>
      </c>
      <c r="E63" t="s">
        <v>174</v>
      </c>
      <c r="F63" t="s">
        <v>59</v>
      </c>
      <c r="G63" t="s">
        <v>46</v>
      </c>
      <c r="H63" s="1">
        <v>42895.094444444447</v>
      </c>
      <c r="I63" t="s">
        <v>35</v>
      </c>
      <c r="J63" t="s">
        <v>36</v>
      </c>
      <c r="K63" t="s">
        <v>37</v>
      </c>
      <c r="L63">
        <v>68459</v>
      </c>
      <c r="M63">
        <v>48084</v>
      </c>
      <c r="N63">
        <v>64</v>
      </c>
      <c r="O63">
        <v>13477</v>
      </c>
      <c r="P63">
        <v>13502</v>
      </c>
      <c r="Q63">
        <v>26979</v>
      </c>
      <c r="R63">
        <v>4366</v>
      </c>
      <c r="S63">
        <v>2459</v>
      </c>
      <c r="T63">
        <v>583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195</v>
      </c>
      <c r="AC63">
        <v>0</v>
      </c>
    </row>
    <row r="64" spans="1:29" x14ac:dyDescent="0.2">
      <c r="A64" t="s">
        <v>224</v>
      </c>
      <c r="B64" t="s">
        <v>171</v>
      </c>
      <c r="C64" t="s">
        <v>225</v>
      </c>
      <c r="D64" t="s">
        <v>173</v>
      </c>
      <c r="E64" t="s">
        <v>174</v>
      </c>
      <c r="F64" t="s">
        <v>59</v>
      </c>
      <c r="G64" t="s">
        <v>46</v>
      </c>
      <c r="H64" s="1">
        <v>42895.181250000001</v>
      </c>
      <c r="I64" t="s">
        <v>35</v>
      </c>
      <c r="J64" t="s">
        <v>36</v>
      </c>
      <c r="K64" t="s">
        <v>37</v>
      </c>
      <c r="L64">
        <v>63415</v>
      </c>
      <c r="M64">
        <v>42490</v>
      </c>
      <c r="N64">
        <v>70</v>
      </c>
      <c r="O64">
        <v>7915</v>
      </c>
      <c r="P64">
        <v>15855</v>
      </c>
      <c r="Q64">
        <v>23770</v>
      </c>
      <c r="R64">
        <v>1947</v>
      </c>
      <c r="S64">
        <v>0</v>
      </c>
      <c r="T64">
        <v>918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 t="s">
        <v>226</v>
      </c>
      <c r="B65" t="s">
        <v>55</v>
      </c>
      <c r="C65" t="s">
        <v>227</v>
      </c>
      <c r="D65" t="s">
        <v>87</v>
      </c>
      <c r="E65" t="s">
        <v>58</v>
      </c>
      <c r="F65" t="s">
        <v>59</v>
      </c>
      <c r="G65" t="s">
        <v>34</v>
      </c>
      <c r="H65" s="1">
        <v>42895.142361111109</v>
      </c>
      <c r="I65" t="s">
        <v>41</v>
      </c>
      <c r="J65" t="s">
        <v>37</v>
      </c>
      <c r="K65" t="s">
        <v>36</v>
      </c>
      <c r="L65">
        <v>75827</v>
      </c>
      <c r="M65">
        <v>51352</v>
      </c>
      <c r="N65">
        <v>98</v>
      </c>
      <c r="O65">
        <v>17494</v>
      </c>
      <c r="P65">
        <v>30276</v>
      </c>
      <c r="Q65">
        <v>12782</v>
      </c>
      <c r="R65">
        <v>3352</v>
      </c>
      <c r="S65">
        <v>1861</v>
      </c>
      <c r="T65">
        <v>993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2088</v>
      </c>
      <c r="AC65">
        <v>0</v>
      </c>
    </row>
    <row r="66" spans="1:29" x14ac:dyDescent="0.2">
      <c r="A66" t="s">
        <v>228</v>
      </c>
      <c r="B66" t="s">
        <v>72</v>
      </c>
      <c r="C66" t="s">
        <v>229</v>
      </c>
      <c r="D66" t="s">
        <v>74</v>
      </c>
      <c r="E66" t="s">
        <v>75</v>
      </c>
      <c r="F66" t="s">
        <v>59</v>
      </c>
      <c r="G66" t="s">
        <v>34</v>
      </c>
      <c r="H66" s="1">
        <v>42895.179861111108</v>
      </c>
      <c r="I66" t="s">
        <v>35</v>
      </c>
      <c r="J66" t="s">
        <v>36</v>
      </c>
      <c r="K66" t="s">
        <v>37</v>
      </c>
      <c r="L66">
        <v>73429</v>
      </c>
      <c r="M66">
        <v>46519</v>
      </c>
      <c r="N66">
        <v>107</v>
      </c>
      <c r="O66">
        <v>5288</v>
      </c>
      <c r="P66">
        <v>18865</v>
      </c>
      <c r="Q66">
        <v>24153</v>
      </c>
      <c r="R66">
        <v>1372</v>
      </c>
      <c r="S66">
        <v>2129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t="s">
        <v>230</v>
      </c>
      <c r="B67" t="s">
        <v>65</v>
      </c>
      <c r="C67" t="s">
        <v>231</v>
      </c>
      <c r="D67" t="s">
        <v>67</v>
      </c>
      <c r="E67" t="s">
        <v>68</v>
      </c>
      <c r="F67" t="s">
        <v>59</v>
      </c>
      <c r="G67" t="s">
        <v>46</v>
      </c>
      <c r="H67" s="1">
        <v>42895.111805555556</v>
      </c>
      <c r="I67" t="s">
        <v>35</v>
      </c>
      <c r="J67" t="s">
        <v>36</v>
      </c>
      <c r="K67" t="s">
        <v>37</v>
      </c>
      <c r="L67">
        <v>67233</v>
      </c>
      <c r="M67">
        <v>45183</v>
      </c>
      <c r="N67">
        <v>90</v>
      </c>
      <c r="O67">
        <v>3797</v>
      </c>
      <c r="P67">
        <v>19073</v>
      </c>
      <c r="Q67">
        <v>22870</v>
      </c>
      <c r="R67">
        <v>1316</v>
      </c>
      <c r="S67">
        <v>1567</v>
      </c>
      <c r="T67">
        <v>357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 t="s">
        <v>232</v>
      </c>
      <c r="B68" t="s">
        <v>65</v>
      </c>
      <c r="C68" t="s">
        <v>233</v>
      </c>
      <c r="D68" t="s">
        <v>67</v>
      </c>
      <c r="E68" t="s">
        <v>68</v>
      </c>
      <c r="F68" t="s">
        <v>59</v>
      </c>
      <c r="G68" t="s">
        <v>46</v>
      </c>
      <c r="H68" s="1">
        <v>42895.131249999999</v>
      </c>
      <c r="I68" t="s">
        <v>35</v>
      </c>
      <c r="J68" t="s">
        <v>36</v>
      </c>
      <c r="K68" t="s">
        <v>37</v>
      </c>
      <c r="L68">
        <v>68886</v>
      </c>
      <c r="M68">
        <v>42323</v>
      </c>
      <c r="N68">
        <v>97</v>
      </c>
      <c r="O68">
        <v>13126</v>
      </c>
      <c r="P68">
        <v>12550</v>
      </c>
      <c r="Q68">
        <v>25676</v>
      </c>
      <c r="R68">
        <v>781</v>
      </c>
      <c r="S68">
        <v>2779</v>
      </c>
      <c r="T68">
        <v>537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234</v>
      </c>
      <c r="B69" t="s">
        <v>65</v>
      </c>
      <c r="C69" t="s">
        <v>235</v>
      </c>
      <c r="D69" t="s">
        <v>67</v>
      </c>
      <c r="E69" t="s">
        <v>68</v>
      </c>
      <c r="F69" t="s">
        <v>59</v>
      </c>
      <c r="G69" t="s">
        <v>34</v>
      </c>
      <c r="H69" s="1">
        <v>42895.14166666667</v>
      </c>
      <c r="I69" t="s">
        <v>41</v>
      </c>
      <c r="J69" t="s">
        <v>37</v>
      </c>
      <c r="K69" t="s">
        <v>36</v>
      </c>
      <c r="L69">
        <v>72797</v>
      </c>
      <c r="M69">
        <v>51054</v>
      </c>
      <c r="N69">
        <v>81</v>
      </c>
      <c r="O69">
        <v>936</v>
      </c>
      <c r="P69">
        <v>24459</v>
      </c>
      <c r="Q69">
        <v>23523</v>
      </c>
      <c r="R69">
        <v>1485</v>
      </c>
      <c r="S69">
        <v>1587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 t="s">
        <v>236</v>
      </c>
      <c r="B70" t="s">
        <v>65</v>
      </c>
      <c r="C70" t="s">
        <v>237</v>
      </c>
      <c r="D70" t="s">
        <v>187</v>
      </c>
      <c r="E70" t="s">
        <v>68</v>
      </c>
      <c r="F70" t="s">
        <v>59</v>
      </c>
      <c r="G70" t="s">
        <v>46</v>
      </c>
      <c r="H70" s="1">
        <v>42895.097916666666</v>
      </c>
      <c r="I70" t="s">
        <v>35</v>
      </c>
      <c r="J70" t="s">
        <v>36</v>
      </c>
      <c r="K70" t="s">
        <v>37</v>
      </c>
      <c r="L70">
        <v>72872</v>
      </c>
      <c r="M70">
        <v>50288</v>
      </c>
      <c r="N70">
        <v>163</v>
      </c>
      <c r="O70">
        <v>36200</v>
      </c>
      <c r="P70">
        <v>6059</v>
      </c>
      <c r="Q70">
        <v>42259</v>
      </c>
      <c r="R70">
        <v>837</v>
      </c>
      <c r="S70">
        <v>0</v>
      </c>
      <c r="T70">
        <v>709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424</v>
      </c>
      <c r="AC70">
        <v>0</v>
      </c>
    </row>
    <row r="71" spans="1:29" x14ac:dyDescent="0.2">
      <c r="A71" t="s">
        <v>238</v>
      </c>
      <c r="B71" t="s">
        <v>72</v>
      </c>
      <c r="C71" t="s">
        <v>239</v>
      </c>
      <c r="D71" t="s">
        <v>240</v>
      </c>
      <c r="E71" t="s">
        <v>75</v>
      </c>
      <c r="F71" t="s">
        <v>59</v>
      </c>
      <c r="G71" t="s">
        <v>34</v>
      </c>
      <c r="H71" s="1">
        <v>42895.145833333336</v>
      </c>
      <c r="I71" t="s">
        <v>41</v>
      </c>
      <c r="J71" t="s">
        <v>37</v>
      </c>
      <c r="K71" t="s">
        <v>36</v>
      </c>
      <c r="L71">
        <v>68402</v>
      </c>
      <c r="M71">
        <v>42879</v>
      </c>
      <c r="N71">
        <v>92</v>
      </c>
      <c r="O71">
        <v>16572</v>
      </c>
      <c r="P71">
        <v>27271</v>
      </c>
      <c r="Q71">
        <v>10699</v>
      </c>
      <c r="R71">
        <v>771</v>
      </c>
      <c r="S71">
        <v>3308</v>
      </c>
      <c r="T71">
        <v>547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283</v>
      </c>
      <c r="AC71">
        <v>0</v>
      </c>
    </row>
    <row r="72" spans="1:29" x14ac:dyDescent="0.2">
      <c r="A72" t="s">
        <v>241</v>
      </c>
      <c r="B72" t="s">
        <v>72</v>
      </c>
      <c r="C72" t="s">
        <v>242</v>
      </c>
      <c r="D72" t="s">
        <v>243</v>
      </c>
      <c r="E72" t="s">
        <v>75</v>
      </c>
      <c r="F72" t="s">
        <v>59</v>
      </c>
      <c r="G72" t="s">
        <v>34</v>
      </c>
      <c r="H72" s="1">
        <v>42895.126388888886</v>
      </c>
      <c r="I72" t="s">
        <v>41</v>
      </c>
      <c r="J72" t="s">
        <v>37</v>
      </c>
      <c r="K72" t="s">
        <v>36</v>
      </c>
      <c r="L72">
        <v>81661</v>
      </c>
      <c r="M72">
        <v>56168</v>
      </c>
      <c r="N72">
        <v>133</v>
      </c>
      <c r="O72">
        <v>18351</v>
      </c>
      <c r="P72">
        <v>31864</v>
      </c>
      <c r="Q72">
        <v>13513</v>
      </c>
      <c r="R72">
        <v>9744</v>
      </c>
      <c r="S72">
        <v>0</v>
      </c>
      <c r="T72">
        <v>1047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244</v>
      </c>
      <c r="B73" t="s">
        <v>130</v>
      </c>
      <c r="C73" t="s">
        <v>245</v>
      </c>
      <c r="D73" t="s">
        <v>246</v>
      </c>
      <c r="E73" t="s">
        <v>133</v>
      </c>
      <c r="F73" t="s">
        <v>59</v>
      </c>
      <c r="G73" t="s">
        <v>46</v>
      </c>
      <c r="H73" s="1">
        <v>42895.151388888888</v>
      </c>
      <c r="I73" t="s">
        <v>41</v>
      </c>
      <c r="J73" t="s">
        <v>37</v>
      </c>
      <c r="K73" t="s">
        <v>36</v>
      </c>
      <c r="L73">
        <v>74591</v>
      </c>
      <c r="M73">
        <v>48618</v>
      </c>
      <c r="N73">
        <v>115</v>
      </c>
      <c r="O73">
        <v>7937</v>
      </c>
      <c r="P73">
        <v>25221</v>
      </c>
      <c r="Q73">
        <v>17284</v>
      </c>
      <c r="R73">
        <v>3168</v>
      </c>
      <c r="S73">
        <v>1405</v>
      </c>
      <c r="T73">
        <v>1236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304</v>
      </c>
      <c r="AC73">
        <v>0</v>
      </c>
    </row>
    <row r="74" spans="1:29" x14ac:dyDescent="0.2">
      <c r="A74" t="s">
        <v>247</v>
      </c>
      <c r="B74" t="s">
        <v>130</v>
      </c>
      <c r="C74" t="s">
        <v>248</v>
      </c>
      <c r="D74" t="s">
        <v>246</v>
      </c>
      <c r="E74" t="s">
        <v>133</v>
      </c>
      <c r="F74" t="s">
        <v>59</v>
      </c>
      <c r="G74" t="s">
        <v>46</v>
      </c>
      <c r="H74" s="1">
        <v>42895.147222222222</v>
      </c>
      <c r="I74" t="s">
        <v>41</v>
      </c>
      <c r="J74" t="s">
        <v>37</v>
      </c>
      <c r="K74" t="s">
        <v>36</v>
      </c>
      <c r="L74">
        <v>73195</v>
      </c>
      <c r="M74">
        <v>44507</v>
      </c>
      <c r="N74">
        <v>147</v>
      </c>
      <c r="O74">
        <v>7711</v>
      </c>
      <c r="P74">
        <v>23812</v>
      </c>
      <c r="Q74">
        <v>16101</v>
      </c>
      <c r="R74">
        <v>2929</v>
      </c>
      <c r="S74">
        <v>0</v>
      </c>
      <c r="T74">
        <v>1247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418</v>
      </c>
      <c r="AC74">
        <v>0</v>
      </c>
    </row>
    <row r="75" spans="1:29" x14ac:dyDescent="0.2">
      <c r="A75" t="s">
        <v>249</v>
      </c>
      <c r="B75" t="s">
        <v>55</v>
      </c>
      <c r="C75" t="s">
        <v>250</v>
      </c>
      <c r="D75" t="s">
        <v>251</v>
      </c>
      <c r="E75" t="s">
        <v>58</v>
      </c>
      <c r="F75" t="s">
        <v>59</v>
      </c>
      <c r="G75" t="s">
        <v>34</v>
      </c>
      <c r="H75" s="1">
        <v>42895.084722222222</v>
      </c>
      <c r="I75" t="s">
        <v>41</v>
      </c>
      <c r="J75" t="s">
        <v>37</v>
      </c>
      <c r="K75" t="s">
        <v>36</v>
      </c>
      <c r="L75">
        <v>79199</v>
      </c>
      <c r="M75">
        <v>55892</v>
      </c>
      <c r="N75">
        <v>146</v>
      </c>
      <c r="O75">
        <v>16016</v>
      </c>
      <c r="P75">
        <v>32882</v>
      </c>
      <c r="Q75">
        <v>16866</v>
      </c>
      <c r="R75">
        <v>4186</v>
      </c>
      <c r="S75">
        <v>1521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437</v>
      </c>
      <c r="AC75">
        <v>0</v>
      </c>
    </row>
    <row r="76" spans="1:29" x14ac:dyDescent="0.2">
      <c r="A76" t="s">
        <v>252</v>
      </c>
      <c r="B76" t="s">
        <v>111</v>
      </c>
      <c r="C76" t="s">
        <v>253</v>
      </c>
      <c r="D76" t="s">
        <v>138</v>
      </c>
      <c r="E76" t="s">
        <v>114</v>
      </c>
      <c r="F76" t="s">
        <v>59</v>
      </c>
      <c r="G76" t="s">
        <v>46</v>
      </c>
      <c r="H76" s="1">
        <v>42895.178472222222</v>
      </c>
      <c r="I76" t="s">
        <v>35</v>
      </c>
      <c r="J76" t="s">
        <v>36</v>
      </c>
      <c r="K76" t="s">
        <v>37</v>
      </c>
      <c r="L76">
        <v>70389</v>
      </c>
      <c r="M76">
        <v>45622</v>
      </c>
      <c r="N76">
        <v>78</v>
      </c>
      <c r="O76">
        <v>20540</v>
      </c>
      <c r="P76">
        <v>9291</v>
      </c>
      <c r="Q76">
        <v>29831</v>
      </c>
      <c r="R76">
        <v>843</v>
      </c>
      <c r="S76">
        <v>1372</v>
      </c>
      <c r="T76">
        <v>289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3996</v>
      </c>
      <c r="AC76">
        <v>0</v>
      </c>
    </row>
    <row r="77" spans="1:29" x14ac:dyDescent="0.2">
      <c r="A77" t="s">
        <v>254</v>
      </c>
      <c r="B77" t="s">
        <v>111</v>
      </c>
      <c r="C77" t="s">
        <v>255</v>
      </c>
      <c r="D77" t="s">
        <v>138</v>
      </c>
      <c r="E77" t="s">
        <v>114</v>
      </c>
      <c r="F77" t="s">
        <v>59</v>
      </c>
      <c r="G77" t="s">
        <v>46</v>
      </c>
      <c r="H77" s="1">
        <v>42895.136805555558</v>
      </c>
      <c r="I77" t="s">
        <v>35</v>
      </c>
      <c r="J77" t="s">
        <v>36</v>
      </c>
      <c r="K77" t="s">
        <v>37</v>
      </c>
      <c r="L77">
        <v>67752</v>
      </c>
      <c r="M77">
        <v>41049</v>
      </c>
      <c r="N77">
        <v>62</v>
      </c>
      <c r="O77">
        <v>6700</v>
      </c>
      <c r="P77">
        <v>15664</v>
      </c>
      <c r="Q77">
        <v>22364</v>
      </c>
      <c r="R77">
        <v>516</v>
      </c>
      <c r="S77">
        <v>1758</v>
      </c>
      <c r="T77">
        <v>370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377</v>
      </c>
      <c r="AC77">
        <v>0</v>
      </c>
    </row>
    <row r="78" spans="1:29" x14ac:dyDescent="0.2">
      <c r="A78" t="s">
        <v>256</v>
      </c>
      <c r="B78" t="s">
        <v>111</v>
      </c>
      <c r="C78" t="s">
        <v>257</v>
      </c>
      <c r="D78" t="s">
        <v>138</v>
      </c>
      <c r="E78" t="s">
        <v>114</v>
      </c>
      <c r="F78" t="s">
        <v>59</v>
      </c>
      <c r="G78" t="s">
        <v>46</v>
      </c>
      <c r="H78" s="1">
        <v>42895.166666666664</v>
      </c>
      <c r="I78" t="s">
        <v>35</v>
      </c>
      <c r="J78" t="s">
        <v>36</v>
      </c>
      <c r="K78" t="s">
        <v>37</v>
      </c>
      <c r="L78">
        <v>67568</v>
      </c>
      <c r="M78">
        <v>45528</v>
      </c>
      <c r="N78">
        <v>221</v>
      </c>
      <c r="O78">
        <v>21902</v>
      </c>
      <c r="P78">
        <v>7542</v>
      </c>
      <c r="Q78">
        <v>29444</v>
      </c>
      <c r="R78">
        <v>712</v>
      </c>
      <c r="S78">
        <v>885</v>
      </c>
      <c r="T78">
        <v>481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6464</v>
      </c>
      <c r="AC78">
        <v>0</v>
      </c>
    </row>
    <row r="79" spans="1:29" x14ac:dyDescent="0.2">
      <c r="A79" t="s">
        <v>258</v>
      </c>
      <c r="B79" t="s">
        <v>121</v>
      </c>
      <c r="C79" t="s">
        <v>259</v>
      </c>
      <c r="D79" t="s">
        <v>123</v>
      </c>
      <c r="E79" t="s">
        <v>124</v>
      </c>
      <c r="F79" t="s">
        <v>59</v>
      </c>
      <c r="G79" t="s">
        <v>34</v>
      </c>
      <c r="H79" s="1">
        <v>42895.163194444445</v>
      </c>
      <c r="I79" t="s">
        <v>41</v>
      </c>
      <c r="J79" t="s">
        <v>37</v>
      </c>
      <c r="K79" t="s">
        <v>36</v>
      </c>
      <c r="L79">
        <v>75316</v>
      </c>
      <c r="M79">
        <v>52326</v>
      </c>
      <c r="N79">
        <v>74</v>
      </c>
      <c r="O79">
        <v>18422</v>
      </c>
      <c r="P79">
        <v>32873</v>
      </c>
      <c r="Q79">
        <v>14451</v>
      </c>
      <c r="R79">
        <v>2251</v>
      </c>
      <c r="S79">
        <v>1835</v>
      </c>
      <c r="T79">
        <v>916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 t="s">
        <v>260</v>
      </c>
      <c r="B80" t="s">
        <v>30</v>
      </c>
      <c r="C80" t="s">
        <v>261</v>
      </c>
      <c r="D80" t="s">
        <v>262</v>
      </c>
      <c r="E80" t="s">
        <v>33</v>
      </c>
      <c r="F80" t="s">
        <v>33</v>
      </c>
      <c r="G80" t="s">
        <v>34</v>
      </c>
      <c r="H80" s="1">
        <v>42895.109027777777</v>
      </c>
      <c r="I80" t="s">
        <v>41</v>
      </c>
      <c r="J80" t="s">
        <v>37</v>
      </c>
      <c r="K80" t="s">
        <v>135</v>
      </c>
      <c r="L80">
        <v>56010</v>
      </c>
      <c r="M80">
        <v>41334</v>
      </c>
      <c r="N80">
        <v>63</v>
      </c>
      <c r="O80">
        <v>8038</v>
      </c>
      <c r="P80">
        <v>20081</v>
      </c>
      <c r="Q80">
        <v>7335</v>
      </c>
      <c r="R80">
        <v>12043</v>
      </c>
      <c r="S80">
        <v>576</v>
      </c>
      <c r="T80">
        <v>0</v>
      </c>
      <c r="U80">
        <v>0</v>
      </c>
      <c r="V80">
        <v>1299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t="s">
        <v>263</v>
      </c>
      <c r="B81" t="s">
        <v>107</v>
      </c>
      <c r="C81" t="s">
        <v>264</v>
      </c>
      <c r="D81" t="s">
        <v>109</v>
      </c>
      <c r="E81" t="s">
        <v>109</v>
      </c>
      <c r="F81" t="s">
        <v>59</v>
      </c>
      <c r="G81" t="s">
        <v>46</v>
      </c>
      <c r="H81" s="1">
        <v>42895.15902777778</v>
      </c>
      <c r="I81" t="s">
        <v>35</v>
      </c>
      <c r="J81" t="s">
        <v>36</v>
      </c>
      <c r="K81" t="s">
        <v>37</v>
      </c>
      <c r="L81">
        <v>80499</v>
      </c>
      <c r="M81">
        <v>52296</v>
      </c>
      <c r="N81">
        <v>199</v>
      </c>
      <c r="O81">
        <v>27997</v>
      </c>
      <c r="P81">
        <v>10211</v>
      </c>
      <c r="Q81">
        <v>38208</v>
      </c>
      <c r="R81">
        <v>2519</v>
      </c>
      <c r="S81">
        <v>556</v>
      </c>
      <c r="T81">
        <v>802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 t="s">
        <v>265</v>
      </c>
      <c r="B82" t="s">
        <v>107</v>
      </c>
      <c r="C82" t="s">
        <v>266</v>
      </c>
      <c r="D82" t="s">
        <v>109</v>
      </c>
      <c r="E82" t="s">
        <v>109</v>
      </c>
      <c r="F82" t="s">
        <v>59</v>
      </c>
      <c r="G82" t="s">
        <v>46</v>
      </c>
      <c r="H82" s="1">
        <v>42895.147222222222</v>
      </c>
      <c r="I82" t="s">
        <v>35</v>
      </c>
      <c r="J82" t="s">
        <v>36</v>
      </c>
      <c r="K82" t="s">
        <v>37</v>
      </c>
      <c r="L82">
        <v>85164</v>
      </c>
      <c r="M82">
        <v>61629</v>
      </c>
      <c r="N82">
        <v>156</v>
      </c>
      <c r="O82">
        <v>12182</v>
      </c>
      <c r="P82">
        <v>23182</v>
      </c>
      <c r="Q82">
        <v>35364</v>
      </c>
      <c r="R82">
        <v>3083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t="s">
        <v>267</v>
      </c>
      <c r="B83" t="s">
        <v>107</v>
      </c>
      <c r="C83" t="s">
        <v>268</v>
      </c>
      <c r="D83" t="s">
        <v>109</v>
      </c>
      <c r="E83" t="s">
        <v>109</v>
      </c>
      <c r="F83" t="s">
        <v>59</v>
      </c>
      <c r="G83" t="s">
        <v>46</v>
      </c>
      <c r="H83" s="1">
        <v>42895.168749999997</v>
      </c>
      <c r="I83" t="s">
        <v>35</v>
      </c>
      <c r="J83" t="s">
        <v>36</v>
      </c>
      <c r="K83" t="s">
        <v>37</v>
      </c>
      <c r="L83">
        <v>82567</v>
      </c>
      <c r="M83">
        <v>56444</v>
      </c>
      <c r="N83">
        <v>203</v>
      </c>
      <c r="O83">
        <v>17061</v>
      </c>
      <c r="P83">
        <v>18435</v>
      </c>
      <c r="Q83">
        <v>35496</v>
      </c>
      <c r="R83">
        <v>1614</v>
      </c>
      <c r="S83">
        <v>0</v>
      </c>
      <c r="T83">
        <v>660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239</v>
      </c>
      <c r="AC83">
        <v>0</v>
      </c>
    </row>
    <row r="84" spans="1:29" x14ac:dyDescent="0.2">
      <c r="A84" t="s">
        <v>269</v>
      </c>
      <c r="B84" t="s">
        <v>121</v>
      </c>
      <c r="C84" t="s">
        <v>270</v>
      </c>
      <c r="D84" t="s">
        <v>123</v>
      </c>
      <c r="E84" t="s">
        <v>124</v>
      </c>
      <c r="F84" t="s">
        <v>59</v>
      </c>
      <c r="G84" t="s">
        <v>34</v>
      </c>
      <c r="H84" s="1">
        <v>42895.143750000003</v>
      </c>
      <c r="I84" t="s">
        <v>41</v>
      </c>
      <c r="J84" t="s">
        <v>37</v>
      </c>
      <c r="K84" t="s">
        <v>36</v>
      </c>
      <c r="L84">
        <v>75067</v>
      </c>
      <c r="M84">
        <v>52910</v>
      </c>
      <c r="N84">
        <v>107</v>
      </c>
      <c r="O84">
        <v>24002</v>
      </c>
      <c r="P84">
        <v>34811</v>
      </c>
      <c r="Q84">
        <v>10809</v>
      </c>
      <c r="R84">
        <v>4426</v>
      </c>
      <c r="S84">
        <v>1845</v>
      </c>
      <c r="T84">
        <v>915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104</v>
      </c>
      <c r="AC84">
        <v>0</v>
      </c>
    </row>
    <row r="85" spans="1:29" x14ac:dyDescent="0.2">
      <c r="A85" t="s">
        <v>271</v>
      </c>
      <c r="B85" t="s">
        <v>30</v>
      </c>
      <c r="C85" t="s">
        <v>272</v>
      </c>
      <c r="D85" t="s">
        <v>220</v>
      </c>
      <c r="E85" t="s">
        <v>33</v>
      </c>
      <c r="F85" t="s">
        <v>33</v>
      </c>
      <c r="G85" t="s">
        <v>34</v>
      </c>
      <c r="H85" s="1">
        <v>42895.1</v>
      </c>
      <c r="I85" t="s">
        <v>35</v>
      </c>
      <c r="J85" t="s">
        <v>36</v>
      </c>
      <c r="K85" t="s">
        <v>37</v>
      </c>
      <c r="L85">
        <v>62185</v>
      </c>
      <c r="M85">
        <v>43255</v>
      </c>
      <c r="N85">
        <v>55</v>
      </c>
      <c r="O85">
        <v>4700</v>
      </c>
      <c r="P85">
        <v>17213</v>
      </c>
      <c r="Q85">
        <v>21913</v>
      </c>
      <c r="R85">
        <v>919</v>
      </c>
      <c r="S85">
        <v>781</v>
      </c>
      <c r="T85">
        <v>0</v>
      </c>
      <c r="U85">
        <v>0</v>
      </c>
      <c r="V85">
        <v>1783</v>
      </c>
      <c r="W85">
        <v>0</v>
      </c>
      <c r="X85">
        <v>0</v>
      </c>
      <c r="Y85">
        <v>0</v>
      </c>
      <c r="Z85">
        <v>0</v>
      </c>
      <c r="AA85">
        <v>0</v>
      </c>
      <c r="AB85">
        <v>646</v>
      </c>
      <c r="AC85">
        <v>0</v>
      </c>
    </row>
    <row r="86" spans="1:29" x14ac:dyDescent="0.2">
      <c r="A86" t="s">
        <v>273</v>
      </c>
      <c r="B86" t="s">
        <v>130</v>
      </c>
      <c r="C86" t="s">
        <v>274</v>
      </c>
      <c r="D86" t="s">
        <v>275</v>
      </c>
      <c r="E86" t="s">
        <v>133</v>
      </c>
      <c r="F86" t="s">
        <v>59</v>
      </c>
      <c r="G86" t="s">
        <v>34</v>
      </c>
      <c r="H86" s="1">
        <v>42895.189583333333</v>
      </c>
      <c r="I86" t="s">
        <v>41</v>
      </c>
      <c r="J86" t="s">
        <v>37</v>
      </c>
      <c r="K86" t="s">
        <v>36</v>
      </c>
      <c r="L86">
        <v>89294</v>
      </c>
      <c r="M86">
        <v>58267</v>
      </c>
      <c r="N86">
        <v>131</v>
      </c>
      <c r="O86">
        <v>15448</v>
      </c>
      <c r="P86">
        <v>32111</v>
      </c>
      <c r="Q86">
        <v>16663</v>
      </c>
      <c r="R86">
        <v>6332</v>
      </c>
      <c r="S86">
        <v>2102</v>
      </c>
      <c r="T86">
        <v>1059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">
      <c r="A87" t="s">
        <v>276</v>
      </c>
      <c r="B87" t="s">
        <v>111</v>
      </c>
      <c r="C87" t="s">
        <v>277</v>
      </c>
      <c r="D87" t="s">
        <v>179</v>
      </c>
      <c r="E87" t="s">
        <v>114</v>
      </c>
      <c r="F87" t="s">
        <v>59</v>
      </c>
      <c r="G87" t="s">
        <v>34</v>
      </c>
      <c r="H87" s="1">
        <v>42895.175694444442</v>
      </c>
      <c r="I87" t="s">
        <v>41</v>
      </c>
      <c r="J87" t="s">
        <v>37</v>
      </c>
      <c r="K87" t="s">
        <v>36</v>
      </c>
      <c r="L87">
        <v>66069</v>
      </c>
      <c r="M87">
        <v>45057</v>
      </c>
      <c r="N87">
        <v>60</v>
      </c>
      <c r="O87">
        <v>12363</v>
      </c>
      <c r="P87">
        <v>27219</v>
      </c>
      <c r="Q87">
        <v>14856</v>
      </c>
      <c r="R87">
        <v>836</v>
      </c>
      <c r="S87">
        <v>1596</v>
      </c>
      <c r="T87">
        <v>550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 t="s">
        <v>278</v>
      </c>
      <c r="B88" t="s">
        <v>55</v>
      </c>
      <c r="C88" t="s">
        <v>279</v>
      </c>
      <c r="D88" t="s">
        <v>182</v>
      </c>
      <c r="E88" t="s">
        <v>58</v>
      </c>
      <c r="F88" t="s">
        <v>59</v>
      </c>
      <c r="G88" t="s">
        <v>46</v>
      </c>
      <c r="H88" s="1">
        <v>42895.195833333331</v>
      </c>
      <c r="I88" t="s">
        <v>141</v>
      </c>
      <c r="J88" t="s">
        <v>36</v>
      </c>
      <c r="K88" t="s">
        <v>37</v>
      </c>
      <c r="L88">
        <v>67893</v>
      </c>
      <c r="M88">
        <v>49207</v>
      </c>
      <c r="N88">
        <v>154</v>
      </c>
      <c r="O88">
        <v>9868</v>
      </c>
      <c r="P88">
        <v>18835</v>
      </c>
      <c r="Q88">
        <v>28703</v>
      </c>
      <c r="R88">
        <v>1457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212</v>
      </c>
      <c r="AC88">
        <v>0</v>
      </c>
    </row>
    <row r="89" spans="1:29" x14ac:dyDescent="0.2">
      <c r="A89" t="s">
        <v>280</v>
      </c>
      <c r="B89" t="s">
        <v>55</v>
      </c>
      <c r="C89" t="s">
        <v>281</v>
      </c>
      <c r="D89" t="s">
        <v>182</v>
      </c>
      <c r="E89" t="s">
        <v>58</v>
      </c>
      <c r="F89" t="s">
        <v>59</v>
      </c>
      <c r="G89" t="s">
        <v>46</v>
      </c>
      <c r="H89" s="1">
        <v>42895.25277777778</v>
      </c>
      <c r="I89" t="s">
        <v>282</v>
      </c>
      <c r="J89" t="s">
        <v>283</v>
      </c>
      <c r="K89" t="s">
        <v>36</v>
      </c>
      <c r="L89">
        <v>75486</v>
      </c>
      <c r="M89">
        <v>57687</v>
      </c>
      <c r="N89">
        <v>154</v>
      </c>
      <c r="O89">
        <v>14699</v>
      </c>
      <c r="P89">
        <v>11082</v>
      </c>
      <c r="Q89">
        <v>15450</v>
      </c>
      <c r="R89">
        <v>0</v>
      </c>
      <c r="S89">
        <v>630</v>
      </c>
      <c r="T89">
        <v>30149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376</v>
      </c>
      <c r="AC89">
        <v>0</v>
      </c>
    </row>
    <row r="90" spans="1:29" x14ac:dyDescent="0.2">
      <c r="A90" t="s">
        <v>284</v>
      </c>
      <c r="B90" t="s">
        <v>130</v>
      </c>
      <c r="C90" t="s">
        <v>285</v>
      </c>
      <c r="D90" t="s">
        <v>132</v>
      </c>
      <c r="E90" t="s">
        <v>133</v>
      </c>
      <c r="F90" t="s">
        <v>59</v>
      </c>
      <c r="G90" t="s">
        <v>46</v>
      </c>
      <c r="H90" s="1">
        <v>42895.111805555556</v>
      </c>
      <c r="I90" t="s">
        <v>35</v>
      </c>
      <c r="J90" t="s">
        <v>36</v>
      </c>
      <c r="K90" t="s">
        <v>37</v>
      </c>
      <c r="L90">
        <v>72415</v>
      </c>
      <c r="M90">
        <v>50799</v>
      </c>
      <c r="N90">
        <v>133</v>
      </c>
      <c r="O90">
        <v>13394</v>
      </c>
      <c r="P90">
        <v>17453</v>
      </c>
      <c r="Q90">
        <v>30847</v>
      </c>
      <c r="R90">
        <v>1389</v>
      </c>
      <c r="S90">
        <v>0</v>
      </c>
      <c r="T90">
        <v>1110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t="s">
        <v>286</v>
      </c>
      <c r="B91" t="s">
        <v>130</v>
      </c>
      <c r="C91" t="s">
        <v>287</v>
      </c>
      <c r="D91" t="s">
        <v>132</v>
      </c>
      <c r="E91" t="s">
        <v>133</v>
      </c>
      <c r="F91" t="s">
        <v>59</v>
      </c>
      <c r="G91" t="s">
        <v>46</v>
      </c>
      <c r="H91" s="1">
        <v>42895.121527777781</v>
      </c>
      <c r="I91" t="s">
        <v>141</v>
      </c>
      <c r="J91" t="s">
        <v>36</v>
      </c>
      <c r="K91" t="s">
        <v>37</v>
      </c>
      <c r="L91">
        <v>75434</v>
      </c>
      <c r="M91">
        <v>54096</v>
      </c>
      <c r="N91">
        <v>132</v>
      </c>
      <c r="O91">
        <v>4761</v>
      </c>
      <c r="P91">
        <v>22639</v>
      </c>
      <c r="Q91">
        <v>27400</v>
      </c>
      <c r="R91">
        <v>2814</v>
      </c>
      <c r="S91">
        <v>0</v>
      </c>
      <c r="T91">
        <v>1243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 t="s">
        <v>288</v>
      </c>
      <c r="B92" t="s">
        <v>130</v>
      </c>
      <c r="C92" t="s">
        <v>289</v>
      </c>
      <c r="D92" t="s">
        <v>132</v>
      </c>
      <c r="E92" t="s">
        <v>133</v>
      </c>
      <c r="F92" t="s">
        <v>59</v>
      </c>
      <c r="G92" t="s">
        <v>46</v>
      </c>
      <c r="H92" s="1">
        <v>42895.104861111111</v>
      </c>
      <c r="I92" t="s">
        <v>35</v>
      </c>
      <c r="J92" t="s">
        <v>36</v>
      </c>
      <c r="K92" t="s">
        <v>37</v>
      </c>
      <c r="L92">
        <v>83012</v>
      </c>
      <c r="M92">
        <v>54382</v>
      </c>
      <c r="N92">
        <v>112</v>
      </c>
      <c r="O92">
        <v>15987</v>
      </c>
      <c r="P92">
        <v>16679</v>
      </c>
      <c r="Q92">
        <v>32666</v>
      </c>
      <c r="R92">
        <v>1821</v>
      </c>
      <c r="S92">
        <v>1672</v>
      </c>
      <c r="T92">
        <v>1428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116</v>
      </c>
      <c r="AC92">
        <v>0</v>
      </c>
    </row>
    <row r="93" spans="1:29" x14ac:dyDescent="0.2">
      <c r="A93" t="s">
        <v>290</v>
      </c>
      <c r="B93" t="s">
        <v>130</v>
      </c>
      <c r="C93" t="s">
        <v>291</v>
      </c>
      <c r="D93" t="s">
        <v>132</v>
      </c>
      <c r="E93" t="s">
        <v>133</v>
      </c>
      <c r="F93" t="s">
        <v>59</v>
      </c>
      <c r="G93" t="s">
        <v>46</v>
      </c>
      <c r="H93" s="1">
        <v>42895.12222222222</v>
      </c>
      <c r="I93" t="s">
        <v>35</v>
      </c>
      <c r="J93" t="s">
        <v>36</v>
      </c>
      <c r="K93" t="s">
        <v>37</v>
      </c>
      <c r="L93">
        <v>93003</v>
      </c>
      <c r="M93">
        <v>71608</v>
      </c>
      <c r="N93">
        <v>174</v>
      </c>
      <c r="O93">
        <v>37336</v>
      </c>
      <c r="P93">
        <v>9877</v>
      </c>
      <c r="Q93">
        <v>47213</v>
      </c>
      <c r="R93">
        <v>5201</v>
      </c>
      <c r="S93">
        <v>0</v>
      </c>
      <c r="T93">
        <v>9216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101</v>
      </c>
      <c r="AC93">
        <v>0</v>
      </c>
    </row>
    <row r="94" spans="1:29" x14ac:dyDescent="0.2">
      <c r="A94" t="s">
        <v>292</v>
      </c>
      <c r="B94" t="s">
        <v>121</v>
      </c>
      <c r="C94" t="s">
        <v>293</v>
      </c>
      <c r="D94" t="s">
        <v>294</v>
      </c>
      <c r="E94" t="s">
        <v>124</v>
      </c>
      <c r="F94" t="s">
        <v>59</v>
      </c>
      <c r="G94" t="s">
        <v>34</v>
      </c>
      <c r="H94" s="1">
        <v>42895.199999999997</v>
      </c>
      <c r="I94" t="s">
        <v>41</v>
      </c>
      <c r="J94" t="s">
        <v>37</v>
      </c>
      <c r="K94" t="s">
        <v>36</v>
      </c>
      <c r="L94">
        <v>77334</v>
      </c>
      <c r="M94">
        <v>55971</v>
      </c>
      <c r="N94">
        <v>104</v>
      </c>
      <c r="O94">
        <v>15816</v>
      </c>
      <c r="P94">
        <v>32406</v>
      </c>
      <c r="Q94">
        <v>16590</v>
      </c>
      <c r="R94">
        <v>4449</v>
      </c>
      <c r="S94">
        <v>1594</v>
      </c>
      <c r="T94">
        <v>932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t="s">
        <v>295</v>
      </c>
      <c r="B95" t="s">
        <v>107</v>
      </c>
      <c r="C95" t="s">
        <v>296</v>
      </c>
      <c r="D95" t="s">
        <v>109</v>
      </c>
      <c r="E95" t="s">
        <v>109</v>
      </c>
      <c r="F95" t="s">
        <v>59</v>
      </c>
      <c r="G95" t="s">
        <v>46</v>
      </c>
      <c r="H95" s="1">
        <v>42895.171527777777</v>
      </c>
      <c r="I95" t="s">
        <v>41</v>
      </c>
      <c r="J95" t="s">
        <v>37</v>
      </c>
      <c r="K95" t="s">
        <v>36</v>
      </c>
      <c r="L95">
        <v>65117</v>
      </c>
      <c r="M95">
        <v>46662</v>
      </c>
      <c r="N95">
        <v>119</v>
      </c>
      <c r="O95">
        <v>9590</v>
      </c>
      <c r="P95">
        <v>25175</v>
      </c>
      <c r="Q95">
        <v>15585</v>
      </c>
      <c r="R95">
        <v>3369</v>
      </c>
      <c r="S95">
        <v>1383</v>
      </c>
      <c r="T95">
        <v>1150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 t="s">
        <v>297</v>
      </c>
      <c r="B96" t="s">
        <v>61</v>
      </c>
      <c r="C96" t="s">
        <v>298</v>
      </c>
      <c r="D96" t="s">
        <v>299</v>
      </c>
      <c r="E96" t="s">
        <v>63</v>
      </c>
      <c r="F96" t="s">
        <v>59</v>
      </c>
      <c r="G96" t="s">
        <v>34</v>
      </c>
      <c r="H96" s="1">
        <v>42895.10833333333</v>
      </c>
      <c r="I96" t="s">
        <v>41</v>
      </c>
      <c r="J96" t="s">
        <v>37</v>
      </c>
      <c r="K96" t="s">
        <v>36</v>
      </c>
      <c r="L96">
        <v>73571</v>
      </c>
      <c r="M96">
        <v>54040</v>
      </c>
      <c r="N96">
        <v>206</v>
      </c>
      <c r="O96">
        <v>16573</v>
      </c>
      <c r="P96">
        <v>33493</v>
      </c>
      <c r="Q96">
        <v>16920</v>
      </c>
      <c r="R96">
        <v>2488</v>
      </c>
      <c r="S96">
        <v>0</v>
      </c>
      <c r="T96">
        <v>1139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 t="s">
        <v>300</v>
      </c>
      <c r="B97" t="s">
        <v>121</v>
      </c>
      <c r="C97" t="s">
        <v>301</v>
      </c>
      <c r="D97" t="s">
        <v>302</v>
      </c>
      <c r="E97" t="s">
        <v>124</v>
      </c>
      <c r="F97" t="s">
        <v>59</v>
      </c>
      <c r="G97" t="s">
        <v>46</v>
      </c>
      <c r="H97" s="1">
        <v>42895.025000000001</v>
      </c>
      <c r="I97" t="s">
        <v>41</v>
      </c>
      <c r="J97" t="s">
        <v>37</v>
      </c>
      <c r="K97" t="s">
        <v>36</v>
      </c>
      <c r="L97">
        <v>73502</v>
      </c>
      <c r="M97">
        <v>47485</v>
      </c>
      <c r="N97">
        <v>102</v>
      </c>
      <c r="O97">
        <v>15792</v>
      </c>
      <c r="P97">
        <v>29515</v>
      </c>
      <c r="Q97">
        <v>13723</v>
      </c>
      <c r="R97">
        <v>1481</v>
      </c>
      <c r="S97">
        <v>1918</v>
      </c>
      <c r="T97">
        <v>848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 t="s">
        <v>303</v>
      </c>
      <c r="B98" t="s">
        <v>72</v>
      </c>
      <c r="C98" t="s">
        <v>304</v>
      </c>
      <c r="D98" t="s">
        <v>90</v>
      </c>
      <c r="E98" t="s">
        <v>75</v>
      </c>
      <c r="F98" t="s">
        <v>59</v>
      </c>
      <c r="G98" t="s">
        <v>34</v>
      </c>
      <c r="H98" s="1">
        <v>42895.179166666669</v>
      </c>
      <c r="I98" t="s">
        <v>41</v>
      </c>
      <c r="J98" t="s">
        <v>37</v>
      </c>
      <c r="K98" t="s">
        <v>36</v>
      </c>
      <c r="L98">
        <v>74013</v>
      </c>
      <c r="M98">
        <v>55508</v>
      </c>
      <c r="N98">
        <v>120</v>
      </c>
      <c r="O98">
        <v>863</v>
      </c>
      <c r="P98">
        <v>25983</v>
      </c>
      <c r="Q98">
        <v>25120</v>
      </c>
      <c r="R98">
        <v>2247</v>
      </c>
      <c r="S98">
        <v>1477</v>
      </c>
      <c r="T98">
        <v>681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 t="s">
        <v>305</v>
      </c>
      <c r="B99" t="s">
        <v>55</v>
      </c>
      <c r="C99" t="s">
        <v>306</v>
      </c>
      <c r="D99" t="s">
        <v>98</v>
      </c>
      <c r="E99" t="s">
        <v>58</v>
      </c>
      <c r="F99" t="s">
        <v>59</v>
      </c>
      <c r="G99" t="s">
        <v>34</v>
      </c>
      <c r="H99" s="1">
        <v>42895.202777777777</v>
      </c>
      <c r="I99" t="s">
        <v>307</v>
      </c>
      <c r="J99" t="s">
        <v>308</v>
      </c>
      <c r="K99" t="s">
        <v>283</v>
      </c>
      <c r="L99">
        <v>79615</v>
      </c>
      <c r="M99">
        <v>52679</v>
      </c>
      <c r="N99">
        <v>1967</v>
      </c>
      <c r="O99">
        <v>25725</v>
      </c>
      <c r="P99">
        <v>0</v>
      </c>
      <c r="Q99">
        <v>0</v>
      </c>
      <c r="R99">
        <v>0</v>
      </c>
      <c r="S99">
        <v>4168</v>
      </c>
      <c r="T99">
        <v>8574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39937</v>
      </c>
      <c r="AC99">
        <v>34299</v>
      </c>
    </row>
    <row r="100" spans="1:29" x14ac:dyDescent="0.2">
      <c r="A100" t="s">
        <v>309</v>
      </c>
      <c r="B100" t="s">
        <v>65</v>
      </c>
      <c r="C100" t="s">
        <v>310</v>
      </c>
      <c r="D100" t="s">
        <v>211</v>
      </c>
      <c r="E100" t="s">
        <v>68</v>
      </c>
      <c r="F100" t="s">
        <v>59</v>
      </c>
      <c r="G100" t="s">
        <v>46</v>
      </c>
      <c r="H100" s="1">
        <v>42895.075694444444</v>
      </c>
      <c r="I100" t="s">
        <v>35</v>
      </c>
      <c r="J100" t="s">
        <v>36</v>
      </c>
      <c r="K100" t="s">
        <v>37</v>
      </c>
      <c r="L100">
        <v>64709</v>
      </c>
      <c r="M100">
        <v>40290</v>
      </c>
      <c r="N100">
        <v>63</v>
      </c>
      <c r="O100">
        <v>6353</v>
      </c>
      <c r="P100">
        <v>12479</v>
      </c>
      <c r="Q100">
        <v>18832</v>
      </c>
      <c r="R100">
        <v>6046</v>
      </c>
      <c r="S100">
        <v>2472</v>
      </c>
      <c r="T100">
        <v>461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 t="s">
        <v>311</v>
      </c>
      <c r="B101" t="s">
        <v>61</v>
      </c>
      <c r="C101" t="s">
        <v>312</v>
      </c>
      <c r="D101" t="s">
        <v>313</v>
      </c>
      <c r="E101" t="s">
        <v>63</v>
      </c>
      <c r="F101" t="s">
        <v>59</v>
      </c>
      <c r="G101" t="s">
        <v>34</v>
      </c>
      <c r="H101" s="1">
        <v>42895.088888888888</v>
      </c>
      <c r="I101" t="s">
        <v>41</v>
      </c>
      <c r="J101" t="s">
        <v>37</v>
      </c>
      <c r="K101" t="s">
        <v>36</v>
      </c>
      <c r="L101">
        <v>73954</v>
      </c>
      <c r="M101">
        <v>49911</v>
      </c>
      <c r="N101">
        <v>143</v>
      </c>
      <c r="O101">
        <v>10047</v>
      </c>
      <c r="P101">
        <v>28936</v>
      </c>
      <c r="Q101">
        <v>18889</v>
      </c>
      <c r="R101">
        <v>1262</v>
      </c>
      <c r="S101">
        <v>0</v>
      </c>
      <c r="T101">
        <v>824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t="s">
        <v>314</v>
      </c>
      <c r="B102" t="s">
        <v>65</v>
      </c>
      <c r="C102" t="s">
        <v>315</v>
      </c>
      <c r="D102" t="s">
        <v>67</v>
      </c>
      <c r="E102" t="s">
        <v>68</v>
      </c>
      <c r="F102" t="s">
        <v>59</v>
      </c>
      <c r="G102" t="s">
        <v>46</v>
      </c>
      <c r="H102" s="1">
        <v>42895.09097222222</v>
      </c>
      <c r="I102" t="s">
        <v>141</v>
      </c>
      <c r="J102" t="s">
        <v>36</v>
      </c>
      <c r="K102" t="s">
        <v>37</v>
      </c>
      <c r="L102">
        <v>67580</v>
      </c>
      <c r="M102">
        <v>47903</v>
      </c>
      <c r="N102">
        <v>156</v>
      </c>
      <c r="O102">
        <v>4375</v>
      </c>
      <c r="P102">
        <v>21308</v>
      </c>
      <c r="Q102">
        <v>25683</v>
      </c>
      <c r="R102">
        <v>912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 t="s">
        <v>316</v>
      </c>
      <c r="B103" t="s">
        <v>65</v>
      </c>
      <c r="C103" t="s">
        <v>317</v>
      </c>
      <c r="D103" t="s">
        <v>67</v>
      </c>
      <c r="E103" t="s">
        <v>68</v>
      </c>
      <c r="F103" t="s">
        <v>59</v>
      </c>
      <c r="G103" t="s">
        <v>46</v>
      </c>
      <c r="H103" s="1">
        <v>42895.106249999997</v>
      </c>
      <c r="I103" t="s">
        <v>35</v>
      </c>
      <c r="J103" t="s">
        <v>36</v>
      </c>
      <c r="K103" t="s">
        <v>37</v>
      </c>
      <c r="L103">
        <v>73715</v>
      </c>
      <c r="M103">
        <v>50990</v>
      </c>
      <c r="N103">
        <v>123</v>
      </c>
      <c r="O103">
        <v>5965</v>
      </c>
      <c r="P103">
        <v>21200</v>
      </c>
      <c r="Q103">
        <v>27165</v>
      </c>
      <c r="R103">
        <v>1065</v>
      </c>
      <c r="S103">
        <v>1316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244</v>
      </c>
      <c r="AC103">
        <v>0</v>
      </c>
    </row>
    <row r="104" spans="1:29" x14ac:dyDescent="0.2">
      <c r="A104" t="s">
        <v>318</v>
      </c>
      <c r="B104" t="s">
        <v>121</v>
      </c>
      <c r="C104" t="s">
        <v>319</v>
      </c>
      <c r="D104" t="s">
        <v>320</v>
      </c>
      <c r="E104" t="s">
        <v>124</v>
      </c>
      <c r="F104" t="s">
        <v>59</v>
      </c>
      <c r="G104" t="s">
        <v>34</v>
      </c>
      <c r="H104" s="1">
        <v>42895.162499999999</v>
      </c>
      <c r="I104" t="s">
        <v>41</v>
      </c>
      <c r="J104" t="s">
        <v>37</v>
      </c>
      <c r="K104" t="s">
        <v>36</v>
      </c>
      <c r="L104">
        <v>86071</v>
      </c>
      <c r="M104">
        <v>62160</v>
      </c>
      <c r="N104">
        <v>152</v>
      </c>
      <c r="O104">
        <v>18441</v>
      </c>
      <c r="P104">
        <v>36794</v>
      </c>
      <c r="Q104">
        <v>18353</v>
      </c>
      <c r="R104">
        <v>3565</v>
      </c>
      <c r="S104">
        <v>0</v>
      </c>
      <c r="T104">
        <v>2596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852</v>
      </c>
      <c r="AC104">
        <v>0</v>
      </c>
    </row>
    <row r="105" spans="1:29" x14ac:dyDescent="0.2">
      <c r="A105" t="s">
        <v>321</v>
      </c>
      <c r="B105" t="s">
        <v>30</v>
      </c>
      <c r="C105" t="s">
        <v>322</v>
      </c>
      <c r="D105" t="s">
        <v>220</v>
      </c>
      <c r="E105" t="s">
        <v>33</v>
      </c>
      <c r="F105" t="s">
        <v>33</v>
      </c>
      <c r="G105" t="s">
        <v>34</v>
      </c>
      <c r="H105" s="1">
        <v>42895.085416666669</v>
      </c>
      <c r="I105" t="s">
        <v>35</v>
      </c>
      <c r="J105" t="s">
        <v>36</v>
      </c>
      <c r="K105" t="s">
        <v>37</v>
      </c>
      <c r="L105">
        <v>64381</v>
      </c>
      <c r="M105">
        <v>41297</v>
      </c>
      <c r="N105">
        <v>83</v>
      </c>
      <c r="O105">
        <v>12078</v>
      </c>
      <c r="P105">
        <v>10413</v>
      </c>
      <c r="Q105">
        <v>22491</v>
      </c>
      <c r="R105">
        <v>725</v>
      </c>
      <c r="S105">
        <v>1259</v>
      </c>
      <c r="T105">
        <v>447</v>
      </c>
      <c r="U105">
        <v>0</v>
      </c>
      <c r="V105">
        <v>5962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 t="s">
        <v>323</v>
      </c>
      <c r="B106" t="s">
        <v>43</v>
      </c>
      <c r="C106" t="s">
        <v>324</v>
      </c>
      <c r="D106" t="s">
        <v>45</v>
      </c>
      <c r="E106" t="s">
        <v>45</v>
      </c>
      <c r="F106" t="s">
        <v>45</v>
      </c>
      <c r="G106" t="s">
        <v>34</v>
      </c>
      <c r="H106" s="1">
        <v>42895.150694444441</v>
      </c>
      <c r="I106" t="s">
        <v>325</v>
      </c>
      <c r="J106" t="s">
        <v>135</v>
      </c>
      <c r="K106" t="s">
        <v>48</v>
      </c>
      <c r="L106">
        <v>46868</v>
      </c>
      <c r="M106">
        <v>30901</v>
      </c>
      <c r="N106">
        <v>35</v>
      </c>
      <c r="O106">
        <v>2044</v>
      </c>
      <c r="P106">
        <v>6990</v>
      </c>
      <c r="Q106">
        <v>3833</v>
      </c>
      <c r="R106">
        <v>11061</v>
      </c>
      <c r="S106">
        <v>0</v>
      </c>
      <c r="T106">
        <v>0</v>
      </c>
      <c r="U106">
        <v>9017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 t="s">
        <v>326</v>
      </c>
      <c r="B107" t="s">
        <v>111</v>
      </c>
      <c r="C107" t="s">
        <v>327</v>
      </c>
      <c r="D107" t="s">
        <v>138</v>
      </c>
      <c r="E107" t="s">
        <v>114</v>
      </c>
      <c r="F107" t="s">
        <v>59</v>
      </c>
      <c r="G107" t="s">
        <v>34</v>
      </c>
      <c r="H107" s="1">
        <v>42895.195833333331</v>
      </c>
      <c r="I107" t="s">
        <v>41</v>
      </c>
      <c r="J107" t="s">
        <v>37</v>
      </c>
      <c r="K107" t="s">
        <v>36</v>
      </c>
      <c r="L107">
        <v>79045</v>
      </c>
      <c r="M107">
        <v>58054</v>
      </c>
      <c r="N107">
        <v>115</v>
      </c>
      <c r="O107">
        <v>609</v>
      </c>
      <c r="P107">
        <v>26790</v>
      </c>
      <c r="Q107">
        <v>26181</v>
      </c>
      <c r="R107">
        <v>1952</v>
      </c>
      <c r="S107">
        <v>1466</v>
      </c>
      <c r="T107">
        <v>631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1034</v>
      </c>
      <c r="AC107">
        <v>0</v>
      </c>
    </row>
    <row r="108" spans="1:29" x14ac:dyDescent="0.2">
      <c r="A108" t="s">
        <v>328</v>
      </c>
      <c r="B108" t="s">
        <v>107</v>
      </c>
      <c r="C108" t="s">
        <v>329</v>
      </c>
      <c r="D108" t="s">
        <v>109</v>
      </c>
      <c r="E108" t="s">
        <v>109</v>
      </c>
      <c r="F108" t="s">
        <v>59</v>
      </c>
      <c r="G108" t="s">
        <v>46</v>
      </c>
      <c r="H108" s="1">
        <v>42895.188888888886</v>
      </c>
      <c r="I108" t="s">
        <v>35</v>
      </c>
      <c r="J108" t="s">
        <v>36</v>
      </c>
      <c r="K108" t="s">
        <v>37</v>
      </c>
      <c r="L108">
        <v>85613</v>
      </c>
      <c r="M108">
        <v>57412</v>
      </c>
      <c r="N108">
        <v>236</v>
      </c>
      <c r="O108">
        <v>37316</v>
      </c>
      <c r="P108">
        <v>7349</v>
      </c>
      <c r="Q108">
        <v>44665</v>
      </c>
      <c r="R108">
        <v>3413</v>
      </c>
      <c r="S108">
        <v>0</v>
      </c>
      <c r="T108">
        <v>1627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358</v>
      </c>
      <c r="AC108">
        <v>0</v>
      </c>
    </row>
    <row r="109" spans="1:29" x14ac:dyDescent="0.2">
      <c r="A109" t="s">
        <v>330</v>
      </c>
      <c r="B109" t="s">
        <v>130</v>
      </c>
      <c r="C109" t="s">
        <v>331</v>
      </c>
      <c r="D109" t="s">
        <v>332</v>
      </c>
      <c r="E109" t="s">
        <v>133</v>
      </c>
      <c r="F109" t="s">
        <v>59</v>
      </c>
      <c r="G109" t="s">
        <v>34</v>
      </c>
      <c r="H109" s="1">
        <v>42895.199999999997</v>
      </c>
      <c r="I109" t="s">
        <v>41</v>
      </c>
      <c r="J109" t="s">
        <v>37</v>
      </c>
      <c r="K109" t="s">
        <v>36</v>
      </c>
      <c r="L109">
        <v>68419</v>
      </c>
      <c r="M109">
        <v>48456</v>
      </c>
      <c r="N109">
        <v>93</v>
      </c>
      <c r="O109">
        <v>1577</v>
      </c>
      <c r="P109">
        <v>23001</v>
      </c>
      <c r="Q109">
        <v>21424</v>
      </c>
      <c r="R109">
        <v>2979</v>
      </c>
      <c r="S109">
        <v>0</v>
      </c>
      <c r="T109">
        <v>1052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t="s">
        <v>333</v>
      </c>
      <c r="B110" t="s">
        <v>121</v>
      </c>
      <c r="C110" t="s">
        <v>334</v>
      </c>
      <c r="D110" t="s">
        <v>335</v>
      </c>
      <c r="E110" t="s">
        <v>124</v>
      </c>
      <c r="F110" t="s">
        <v>59</v>
      </c>
      <c r="G110" t="s">
        <v>46</v>
      </c>
      <c r="H110" s="1">
        <v>42895.125694444447</v>
      </c>
      <c r="I110" t="s">
        <v>35</v>
      </c>
      <c r="J110" t="s">
        <v>36</v>
      </c>
      <c r="K110" t="s">
        <v>135</v>
      </c>
      <c r="L110">
        <v>78544</v>
      </c>
      <c r="M110">
        <v>55934</v>
      </c>
      <c r="N110">
        <v>135</v>
      </c>
      <c r="O110">
        <v>12661</v>
      </c>
      <c r="P110">
        <v>9133</v>
      </c>
      <c r="Q110">
        <v>29032</v>
      </c>
      <c r="R110">
        <v>16371</v>
      </c>
      <c r="S110">
        <v>0</v>
      </c>
      <c r="T110">
        <v>1265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133</v>
      </c>
      <c r="AC110">
        <v>0</v>
      </c>
    </row>
    <row r="111" spans="1:29" x14ac:dyDescent="0.2">
      <c r="A111" t="s">
        <v>336</v>
      </c>
      <c r="B111" t="s">
        <v>61</v>
      </c>
      <c r="C111" t="s">
        <v>337</v>
      </c>
      <c r="D111" t="s">
        <v>313</v>
      </c>
      <c r="E111" t="s">
        <v>63</v>
      </c>
      <c r="F111" t="s">
        <v>59</v>
      </c>
      <c r="G111" t="s">
        <v>34</v>
      </c>
      <c r="H111" s="1">
        <v>42895.085416666669</v>
      </c>
      <c r="I111" t="s">
        <v>41</v>
      </c>
      <c r="J111" t="s">
        <v>37</v>
      </c>
      <c r="K111" t="s">
        <v>36</v>
      </c>
      <c r="L111">
        <v>74540</v>
      </c>
      <c r="M111">
        <v>47872</v>
      </c>
      <c r="N111">
        <v>78</v>
      </c>
      <c r="O111">
        <v>8391</v>
      </c>
      <c r="P111">
        <v>26318</v>
      </c>
      <c r="Q111">
        <v>17927</v>
      </c>
      <c r="R111">
        <v>794</v>
      </c>
      <c r="S111">
        <v>2018</v>
      </c>
      <c r="T111">
        <v>815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t="s">
        <v>338</v>
      </c>
      <c r="B112" t="s">
        <v>55</v>
      </c>
      <c r="C112" t="s">
        <v>339</v>
      </c>
      <c r="D112" t="s">
        <v>93</v>
      </c>
      <c r="E112" t="s">
        <v>58</v>
      </c>
      <c r="F112" t="s">
        <v>59</v>
      </c>
      <c r="G112" t="s">
        <v>34</v>
      </c>
      <c r="H112" s="1">
        <v>42895.145138888889</v>
      </c>
      <c r="I112" t="s">
        <v>141</v>
      </c>
      <c r="J112" t="s">
        <v>36</v>
      </c>
      <c r="K112" t="s">
        <v>37</v>
      </c>
      <c r="L112">
        <v>78182</v>
      </c>
      <c r="M112">
        <v>56800</v>
      </c>
      <c r="N112">
        <v>178</v>
      </c>
      <c r="O112">
        <v>187</v>
      </c>
      <c r="P112">
        <v>25385</v>
      </c>
      <c r="Q112">
        <v>25572</v>
      </c>
      <c r="R112">
        <v>4561</v>
      </c>
      <c r="S112">
        <v>0</v>
      </c>
      <c r="T112">
        <v>1282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t="s">
        <v>340</v>
      </c>
      <c r="B113" t="s">
        <v>30</v>
      </c>
      <c r="C113" t="s">
        <v>341</v>
      </c>
      <c r="D113" t="s">
        <v>342</v>
      </c>
      <c r="E113" t="s">
        <v>33</v>
      </c>
      <c r="F113" t="s">
        <v>33</v>
      </c>
      <c r="G113" t="s">
        <v>46</v>
      </c>
      <c r="H113" s="1">
        <v>42895.107638888891</v>
      </c>
      <c r="I113" t="s">
        <v>35</v>
      </c>
      <c r="J113" t="s">
        <v>36</v>
      </c>
      <c r="K113" t="s">
        <v>37</v>
      </c>
      <c r="L113">
        <v>59288</v>
      </c>
      <c r="M113">
        <v>40367</v>
      </c>
      <c r="N113">
        <v>80</v>
      </c>
      <c r="O113">
        <v>17196</v>
      </c>
      <c r="P113">
        <v>7997</v>
      </c>
      <c r="Q113">
        <v>25193</v>
      </c>
      <c r="R113">
        <v>5415</v>
      </c>
      <c r="S113">
        <v>343</v>
      </c>
      <c r="T113">
        <v>420</v>
      </c>
      <c r="U113">
        <v>0</v>
      </c>
      <c r="V113">
        <v>999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 t="s">
        <v>343</v>
      </c>
      <c r="B114" t="s">
        <v>30</v>
      </c>
      <c r="C114" t="s">
        <v>344</v>
      </c>
      <c r="D114" t="s">
        <v>342</v>
      </c>
      <c r="E114" t="s">
        <v>33</v>
      </c>
      <c r="F114" t="s">
        <v>33</v>
      </c>
      <c r="G114" t="s">
        <v>46</v>
      </c>
      <c r="H114" s="1">
        <v>42895.131249999999</v>
      </c>
      <c r="I114" t="s">
        <v>141</v>
      </c>
      <c r="J114" t="s">
        <v>36</v>
      </c>
      <c r="K114" t="s">
        <v>37</v>
      </c>
      <c r="L114">
        <v>67221</v>
      </c>
      <c r="M114">
        <v>52022</v>
      </c>
      <c r="N114">
        <v>98</v>
      </c>
      <c r="O114">
        <v>4174</v>
      </c>
      <c r="P114">
        <v>21907</v>
      </c>
      <c r="Q114">
        <v>26081</v>
      </c>
      <c r="R114">
        <v>1714</v>
      </c>
      <c r="S114">
        <v>582</v>
      </c>
      <c r="T114">
        <v>0</v>
      </c>
      <c r="U114">
        <v>0</v>
      </c>
      <c r="V114">
        <v>1738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 t="s">
        <v>345</v>
      </c>
      <c r="B115" t="s">
        <v>30</v>
      </c>
      <c r="C115" t="s">
        <v>346</v>
      </c>
      <c r="D115" t="s">
        <v>342</v>
      </c>
      <c r="E115" t="s">
        <v>33</v>
      </c>
      <c r="F115" t="s">
        <v>33</v>
      </c>
      <c r="G115" t="s">
        <v>46</v>
      </c>
      <c r="H115" s="1">
        <v>42895.140972222223</v>
      </c>
      <c r="I115" t="s">
        <v>35</v>
      </c>
      <c r="J115" t="s">
        <v>36</v>
      </c>
      <c r="K115" t="s">
        <v>37</v>
      </c>
      <c r="L115">
        <v>76499</v>
      </c>
      <c r="M115">
        <v>50736</v>
      </c>
      <c r="N115">
        <v>107</v>
      </c>
      <c r="O115">
        <v>14864</v>
      </c>
      <c r="P115">
        <v>15318</v>
      </c>
      <c r="Q115">
        <v>30182</v>
      </c>
      <c r="R115">
        <v>1430</v>
      </c>
      <c r="S115">
        <v>942</v>
      </c>
      <c r="T115">
        <v>532</v>
      </c>
      <c r="U115">
        <v>0</v>
      </c>
      <c r="V115">
        <v>2162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170</v>
      </c>
      <c r="AC115">
        <v>0</v>
      </c>
    </row>
    <row r="116" spans="1:29" x14ac:dyDescent="0.2">
      <c r="A116" t="s">
        <v>347</v>
      </c>
      <c r="B116" t="s">
        <v>30</v>
      </c>
      <c r="C116" t="s">
        <v>348</v>
      </c>
      <c r="D116" t="s">
        <v>342</v>
      </c>
      <c r="E116" t="s">
        <v>33</v>
      </c>
      <c r="F116" t="s">
        <v>33</v>
      </c>
      <c r="G116" t="s">
        <v>46</v>
      </c>
      <c r="H116" s="1">
        <v>42895.147222222222</v>
      </c>
      <c r="I116" t="s">
        <v>35</v>
      </c>
      <c r="J116" t="s">
        <v>36</v>
      </c>
      <c r="K116" t="s">
        <v>37</v>
      </c>
      <c r="L116">
        <v>66775</v>
      </c>
      <c r="M116">
        <v>46629</v>
      </c>
      <c r="N116">
        <v>89</v>
      </c>
      <c r="O116">
        <v>12551</v>
      </c>
      <c r="P116">
        <v>13874</v>
      </c>
      <c r="Q116">
        <v>26425</v>
      </c>
      <c r="R116">
        <v>1214</v>
      </c>
      <c r="S116">
        <v>698</v>
      </c>
      <c r="T116">
        <v>0</v>
      </c>
      <c r="U116">
        <v>0</v>
      </c>
      <c r="V116">
        <v>4418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349</v>
      </c>
      <c r="B117" t="s">
        <v>65</v>
      </c>
      <c r="C117" t="s">
        <v>350</v>
      </c>
      <c r="D117" t="s">
        <v>119</v>
      </c>
      <c r="E117" t="s">
        <v>68</v>
      </c>
      <c r="F117" t="s">
        <v>59</v>
      </c>
      <c r="G117" t="s">
        <v>34</v>
      </c>
      <c r="H117" s="1">
        <v>42895.061805555553</v>
      </c>
      <c r="I117" t="s">
        <v>41</v>
      </c>
      <c r="J117" t="s">
        <v>37</v>
      </c>
      <c r="K117" t="s">
        <v>36</v>
      </c>
      <c r="L117">
        <v>62294</v>
      </c>
      <c r="M117">
        <v>43056</v>
      </c>
      <c r="N117">
        <v>88</v>
      </c>
      <c r="O117">
        <v>2599</v>
      </c>
      <c r="P117">
        <v>21472</v>
      </c>
      <c r="Q117">
        <v>18873</v>
      </c>
      <c r="R117">
        <v>1256</v>
      </c>
      <c r="S117">
        <v>1455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351</v>
      </c>
      <c r="B118" t="s">
        <v>30</v>
      </c>
      <c r="C118" t="s">
        <v>352</v>
      </c>
      <c r="D118" t="s">
        <v>353</v>
      </c>
      <c r="E118" t="s">
        <v>33</v>
      </c>
      <c r="F118" t="s">
        <v>33</v>
      </c>
      <c r="G118" t="s">
        <v>34</v>
      </c>
      <c r="H118" s="1">
        <v>42895.081250000003</v>
      </c>
      <c r="I118" t="s">
        <v>81</v>
      </c>
      <c r="J118" t="s">
        <v>82</v>
      </c>
      <c r="K118" t="s">
        <v>36</v>
      </c>
      <c r="L118">
        <v>55976</v>
      </c>
      <c r="M118">
        <v>41029</v>
      </c>
      <c r="N118">
        <v>45</v>
      </c>
      <c r="O118">
        <v>3908</v>
      </c>
      <c r="P118">
        <v>10778</v>
      </c>
      <c r="Q118">
        <v>12219</v>
      </c>
      <c r="R118">
        <v>920</v>
      </c>
      <c r="S118">
        <v>985</v>
      </c>
      <c r="T118">
        <v>0</v>
      </c>
      <c r="U118">
        <v>0</v>
      </c>
      <c r="V118">
        <v>16127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354</v>
      </c>
      <c r="B119" t="s">
        <v>30</v>
      </c>
      <c r="C119" t="s">
        <v>355</v>
      </c>
      <c r="D119" t="s">
        <v>353</v>
      </c>
      <c r="E119" t="s">
        <v>33</v>
      </c>
      <c r="F119" t="s">
        <v>33</v>
      </c>
      <c r="G119" t="s">
        <v>34</v>
      </c>
      <c r="H119" s="1">
        <v>42895.15</v>
      </c>
      <c r="I119" t="s">
        <v>41</v>
      </c>
      <c r="J119" t="s">
        <v>37</v>
      </c>
      <c r="K119" t="s">
        <v>36</v>
      </c>
      <c r="L119">
        <v>58565</v>
      </c>
      <c r="M119">
        <v>42226</v>
      </c>
      <c r="N119">
        <v>65</v>
      </c>
      <c r="O119">
        <v>3110</v>
      </c>
      <c r="P119">
        <v>19771</v>
      </c>
      <c r="Q119">
        <v>16661</v>
      </c>
      <c r="R119">
        <v>956</v>
      </c>
      <c r="S119">
        <v>905</v>
      </c>
      <c r="T119">
        <v>0</v>
      </c>
      <c r="U119">
        <v>0</v>
      </c>
      <c r="V119">
        <v>3933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356</v>
      </c>
      <c r="B120" t="s">
        <v>107</v>
      </c>
      <c r="C120" t="s">
        <v>357</v>
      </c>
      <c r="D120" t="s">
        <v>109</v>
      </c>
      <c r="E120" t="s">
        <v>109</v>
      </c>
      <c r="F120" t="s">
        <v>59</v>
      </c>
      <c r="G120" t="s">
        <v>46</v>
      </c>
      <c r="H120" s="1">
        <v>42895.149305555555</v>
      </c>
      <c r="I120" t="s">
        <v>358</v>
      </c>
      <c r="J120" t="s">
        <v>135</v>
      </c>
      <c r="K120" t="s">
        <v>37</v>
      </c>
      <c r="L120">
        <v>70849</v>
      </c>
      <c r="M120">
        <v>50753</v>
      </c>
      <c r="N120">
        <v>97</v>
      </c>
      <c r="O120">
        <v>1369</v>
      </c>
      <c r="P120">
        <v>19450</v>
      </c>
      <c r="Q120">
        <v>9360</v>
      </c>
      <c r="R120">
        <v>20819</v>
      </c>
      <c r="S120">
        <v>0</v>
      </c>
      <c r="T120">
        <v>501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623</v>
      </c>
      <c r="AC120">
        <v>0</v>
      </c>
    </row>
    <row r="121" spans="1:29" x14ac:dyDescent="0.2">
      <c r="A121" t="s">
        <v>359</v>
      </c>
      <c r="B121" t="s">
        <v>121</v>
      </c>
      <c r="C121" t="s">
        <v>360</v>
      </c>
      <c r="D121" t="s">
        <v>123</v>
      </c>
      <c r="E121" t="s">
        <v>124</v>
      </c>
      <c r="F121" t="s">
        <v>59</v>
      </c>
      <c r="G121" t="s">
        <v>46</v>
      </c>
      <c r="H121" s="1">
        <v>42895.07708333333</v>
      </c>
      <c r="I121" t="s">
        <v>41</v>
      </c>
      <c r="J121" t="s">
        <v>37</v>
      </c>
      <c r="K121" t="s">
        <v>36</v>
      </c>
      <c r="L121">
        <v>69470</v>
      </c>
      <c r="M121">
        <v>44710</v>
      </c>
      <c r="N121">
        <v>87</v>
      </c>
      <c r="O121">
        <v>18872</v>
      </c>
      <c r="P121">
        <v>30076</v>
      </c>
      <c r="Q121">
        <v>11204</v>
      </c>
      <c r="R121">
        <v>1049</v>
      </c>
      <c r="S121">
        <v>2381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t="s">
        <v>361</v>
      </c>
      <c r="B122" t="s">
        <v>43</v>
      </c>
      <c r="C122" t="s">
        <v>362</v>
      </c>
      <c r="D122" t="s">
        <v>45</v>
      </c>
      <c r="E122" t="s">
        <v>45</v>
      </c>
      <c r="F122" t="s">
        <v>45</v>
      </c>
      <c r="G122" t="s">
        <v>34</v>
      </c>
      <c r="H122" s="1">
        <v>42895.171527777777</v>
      </c>
      <c r="I122" t="s">
        <v>47</v>
      </c>
      <c r="J122" t="s">
        <v>48</v>
      </c>
      <c r="K122" t="s">
        <v>37</v>
      </c>
      <c r="L122">
        <v>68999</v>
      </c>
      <c r="M122">
        <v>45087</v>
      </c>
      <c r="N122">
        <v>75</v>
      </c>
      <c r="O122">
        <v>1267</v>
      </c>
      <c r="P122">
        <v>15504</v>
      </c>
      <c r="Q122">
        <v>11762</v>
      </c>
      <c r="R122">
        <v>1050</v>
      </c>
      <c r="S122">
        <v>0</v>
      </c>
      <c r="T122">
        <v>0</v>
      </c>
      <c r="U122">
        <v>16771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t="s">
        <v>363</v>
      </c>
      <c r="B123" t="s">
        <v>130</v>
      </c>
      <c r="C123" t="s">
        <v>364</v>
      </c>
      <c r="D123" t="s">
        <v>365</v>
      </c>
      <c r="E123" t="s">
        <v>133</v>
      </c>
      <c r="F123" t="s">
        <v>59</v>
      </c>
      <c r="G123" t="s">
        <v>34</v>
      </c>
      <c r="H123" s="1">
        <v>42895.220833333333</v>
      </c>
      <c r="I123" t="s">
        <v>41</v>
      </c>
      <c r="J123" t="s">
        <v>37</v>
      </c>
      <c r="K123" t="s">
        <v>36</v>
      </c>
      <c r="L123">
        <v>74370</v>
      </c>
      <c r="M123">
        <v>57844</v>
      </c>
      <c r="N123">
        <v>84</v>
      </c>
      <c r="O123">
        <v>15680</v>
      </c>
      <c r="P123">
        <v>31278</v>
      </c>
      <c r="Q123">
        <v>15598</v>
      </c>
      <c r="R123">
        <v>6770</v>
      </c>
      <c r="S123">
        <v>1326</v>
      </c>
      <c r="T123">
        <v>1531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1341</v>
      </c>
      <c r="AC123">
        <v>0</v>
      </c>
    </row>
    <row r="124" spans="1:29" x14ac:dyDescent="0.2">
      <c r="A124" t="s">
        <v>366</v>
      </c>
      <c r="B124" t="s">
        <v>121</v>
      </c>
      <c r="C124" t="s">
        <v>367</v>
      </c>
      <c r="D124" t="s">
        <v>320</v>
      </c>
      <c r="E124" t="s">
        <v>124</v>
      </c>
      <c r="F124" t="s">
        <v>59</v>
      </c>
      <c r="G124" t="s">
        <v>34</v>
      </c>
      <c r="H124" s="1">
        <v>42895.163888888892</v>
      </c>
      <c r="I124" t="s">
        <v>41</v>
      </c>
      <c r="J124" t="s">
        <v>37</v>
      </c>
      <c r="K124" t="s">
        <v>36</v>
      </c>
      <c r="L124">
        <v>78116</v>
      </c>
      <c r="M124">
        <v>56524</v>
      </c>
      <c r="N124">
        <v>113</v>
      </c>
      <c r="O124">
        <v>17185</v>
      </c>
      <c r="P124">
        <v>33992</v>
      </c>
      <c r="Q124">
        <v>16807</v>
      </c>
      <c r="R124">
        <v>2431</v>
      </c>
      <c r="S124">
        <v>1635</v>
      </c>
      <c r="T124">
        <v>1659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t="s">
        <v>368</v>
      </c>
      <c r="B125" t="s">
        <v>30</v>
      </c>
      <c r="C125" t="s">
        <v>369</v>
      </c>
      <c r="D125" t="s">
        <v>353</v>
      </c>
      <c r="E125" t="s">
        <v>33</v>
      </c>
      <c r="F125" t="s">
        <v>33</v>
      </c>
      <c r="G125" t="s">
        <v>34</v>
      </c>
      <c r="H125" s="1">
        <v>42895.263888888891</v>
      </c>
      <c r="I125" t="s">
        <v>370</v>
      </c>
      <c r="J125" t="s">
        <v>82</v>
      </c>
      <c r="K125" t="s">
        <v>135</v>
      </c>
      <c r="L125">
        <v>54262</v>
      </c>
      <c r="M125">
        <v>39767</v>
      </c>
      <c r="N125">
        <v>52</v>
      </c>
      <c r="O125">
        <v>104</v>
      </c>
      <c r="P125">
        <v>7307</v>
      </c>
      <c r="Q125">
        <v>8017</v>
      </c>
      <c r="R125">
        <v>11519</v>
      </c>
      <c r="S125">
        <v>602</v>
      </c>
      <c r="T125">
        <v>542</v>
      </c>
      <c r="U125">
        <v>0</v>
      </c>
      <c r="V125">
        <v>11623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157</v>
      </c>
      <c r="AC125">
        <v>0</v>
      </c>
    </row>
    <row r="126" spans="1:29" x14ac:dyDescent="0.2">
      <c r="A126" t="s">
        <v>371</v>
      </c>
      <c r="B126" t="s">
        <v>72</v>
      </c>
      <c r="C126" t="s">
        <v>372</v>
      </c>
      <c r="D126" t="s">
        <v>243</v>
      </c>
      <c r="E126" t="s">
        <v>75</v>
      </c>
      <c r="F126" t="s">
        <v>59</v>
      </c>
      <c r="G126" t="s">
        <v>34</v>
      </c>
      <c r="H126" s="1">
        <v>42895.206250000003</v>
      </c>
      <c r="I126" t="s">
        <v>41</v>
      </c>
      <c r="J126" t="s">
        <v>37</v>
      </c>
      <c r="K126" t="s">
        <v>36</v>
      </c>
      <c r="L126">
        <v>78071</v>
      </c>
      <c r="M126">
        <v>55176</v>
      </c>
      <c r="N126">
        <v>115</v>
      </c>
      <c r="O126">
        <v>16341</v>
      </c>
      <c r="P126">
        <v>33318</v>
      </c>
      <c r="Q126">
        <v>16977</v>
      </c>
      <c r="R126">
        <v>2052</v>
      </c>
      <c r="S126">
        <v>1471</v>
      </c>
      <c r="T126">
        <v>1036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322</v>
      </c>
      <c r="AC126">
        <v>0</v>
      </c>
    </row>
    <row r="127" spans="1:29" x14ac:dyDescent="0.2">
      <c r="A127" t="s">
        <v>373</v>
      </c>
      <c r="B127" t="s">
        <v>55</v>
      </c>
      <c r="C127" t="s">
        <v>374</v>
      </c>
      <c r="D127" t="s">
        <v>93</v>
      </c>
      <c r="E127" t="s">
        <v>58</v>
      </c>
      <c r="F127" t="s">
        <v>59</v>
      </c>
      <c r="G127" t="s">
        <v>34</v>
      </c>
      <c r="H127" s="1">
        <v>42895.181250000001</v>
      </c>
      <c r="I127" t="s">
        <v>41</v>
      </c>
      <c r="J127" t="s">
        <v>37</v>
      </c>
      <c r="K127" t="s">
        <v>36</v>
      </c>
      <c r="L127">
        <v>70419</v>
      </c>
      <c r="M127">
        <v>44890</v>
      </c>
      <c r="N127">
        <v>73</v>
      </c>
      <c r="O127">
        <v>10458</v>
      </c>
      <c r="P127">
        <v>25587</v>
      </c>
      <c r="Q127">
        <v>15129</v>
      </c>
      <c r="R127">
        <v>1116</v>
      </c>
      <c r="S127">
        <v>2225</v>
      </c>
      <c r="T127">
        <v>573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260</v>
      </c>
      <c r="AC127">
        <v>0</v>
      </c>
    </row>
    <row r="128" spans="1:29" x14ac:dyDescent="0.2">
      <c r="A128" t="s">
        <v>375</v>
      </c>
      <c r="B128" t="s">
        <v>65</v>
      </c>
      <c r="C128" t="s">
        <v>376</v>
      </c>
      <c r="D128" t="s">
        <v>67</v>
      </c>
      <c r="E128" t="s">
        <v>68</v>
      </c>
      <c r="F128" t="s">
        <v>59</v>
      </c>
      <c r="G128" t="s">
        <v>46</v>
      </c>
      <c r="H128" s="1">
        <v>42895.196527777778</v>
      </c>
      <c r="I128" t="s">
        <v>41</v>
      </c>
      <c r="J128" t="s">
        <v>37</v>
      </c>
      <c r="K128" t="s">
        <v>135</v>
      </c>
      <c r="L128">
        <v>73406</v>
      </c>
      <c r="M128">
        <v>54572</v>
      </c>
      <c r="N128">
        <v>117</v>
      </c>
      <c r="O128">
        <v>4507</v>
      </c>
      <c r="P128">
        <v>24331</v>
      </c>
      <c r="Q128">
        <v>10417</v>
      </c>
      <c r="R128">
        <v>19824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t="s">
        <v>377</v>
      </c>
      <c r="B129" t="s">
        <v>121</v>
      </c>
      <c r="C129" t="s">
        <v>378</v>
      </c>
      <c r="D129" t="s">
        <v>123</v>
      </c>
      <c r="E129" t="s">
        <v>124</v>
      </c>
      <c r="F129" t="s">
        <v>59</v>
      </c>
      <c r="G129" t="s">
        <v>46</v>
      </c>
      <c r="H129" s="1">
        <v>42895.063194444447</v>
      </c>
      <c r="I129" t="s">
        <v>41</v>
      </c>
      <c r="J129" t="s">
        <v>37</v>
      </c>
      <c r="K129" t="s">
        <v>36</v>
      </c>
      <c r="L129">
        <v>81032</v>
      </c>
      <c r="M129">
        <v>56860</v>
      </c>
      <c r="N129">
        <v>103</v>
      </c>
      <c r="O129">
        <v>13572</v>
      </c>
      <c r="P129">
        <v>30525</v>
      </c>
      <c r="Q129">
        <v>16953</v>
      </c>
      <c r="R129">
        <v>6916</v>
      </c>
      <c r="S129">
        <v>1645</v>
      </c>
      <c r="T129">
        <v>821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 t="s">
        <v>379</v>
      </c>
      <c r="B130" t="s">
        <v>107</v>
      </c>
      <c r="C130" t="s">
        <v>380</v>
      </c>
      <c r="D130" t="s">
        <v>109</v>
      </c>
      <c r="E130" t="s">
        <v>109</v>
      </c>
      <c r="F130" t="s">
        <v>59</v>
      </c>
      <c r="G130" t="s">
        <v>46</v>
      </c>
      <c r="H130" s="1">
        <v>42895.161111111112</v>
      </c>
      <c r="I130" t="s">
        <v>41</v>
      </c>
      <c r="J130" t="s">
        <v>37</v>
      </c>
      <c r="K130" t="s">
        <v>36</v>
      </c>
      <c r="L130">
        <v>63728</v>
      </c>
      <c r="M130">
        <v>42128</v>
      </c>
      <c r="N130">
        <v>126</v>
      </c>
      <c r="O130">
        <v>8188</v>
      </c>
      <c r="P130">
        <v>22179</v>
      </c>
      <c r="Q130">
        <v>13991</v>
      </c>
      <c r="R130">
        <v>4627</v>
      </c>
      <c r="S130">
        <v>524</v>
      </c>
      <c r="T130">
        <v>807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 t="s">
        <v>381</v>
      </c>
      <c r="B131" t="s">
        <v>130</v>
      </c>
      <c r="C131" t="s">
        <v>382</v>
      </c>
      <c r="D131" t="s">
        <v>383</v>
      </c>
      <c r="E131" t="s">
        <v>133</v>
      </c>
      <c r="F131" t="s">
        <v>59</v>
      </c>
      <c r="G131" t="s">
        <v>46</v>
      </c>
      <c r="H131" s="1">
        <v>42895.180555555555</v>
      </c>
      <c r="I131" t="s">
        <v>41</v>
      </c>
      <c r="J131" t="s">
        <v>37</v>
      </c>
      <c r="K131" t="s">
        <v>135</v>
      </c>
      <c r="L131">
        <v>78878</v>
      </c>
      <c r="M131">
        <v>57012</v>
      </c>
      <c r="N131">
        <v>107</v>
      </c>
      <c r="O131">
        <v>2569</v>
      </c>
      <c r="P131">
        <v>26615</v>
      </c>
      <c r="Q131">
        <v>5408</v>
      </c>
      <c r="R131">
        <v>24046</v>
      </c>
      <c r="S131">
        <v>0</v>
      </c>
      <c r="T131">
        <v>943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 t="s">
        <v>384</v>
      </c>
      <c r="B132" t="s">
        <v>55</v>
      </c>
      <c r="C132" t="s">
        <v>385</v>
      </c>
      <c r="D132" t="s">
        <v>98</v>
      </c>
      <c r="E132" t="s">
        <v>58</v>
      </c>
      <c r="F132" t="s">
        <v>59</v>
      </c>
      <c r="G132" t="s">
        <v>34</v>
      </c>
      <c r="H132" s="1">
        <v>42895.125</v>
      </c>
      <c r="I132" t="s">
        <v>41</v>
      </c>
      <c r="J132" t="s">
        <v>37</v>
      </c>
      <c r="K132" t="s">
        <v>36</v>
      </c>
      <c r="L132">
        <v>71654</v>
      </c>
      <c r="M132">
        <v>55252</v>
      </c>
      <c r="N132">
        <v>136</v>
      </c>
      <c r="O132">
        <v>22140</v>
      </c>
      <c r="P132">
        <v>33514</v>
      </c>
      <c r="Q132">
        <v>11374</v>
      </c>
      <c r="R132">
        <v>7179</v>
      </c>
      <c r="S132">
        <v>1525</v>
      </c>
      <c r="T132">
        <v>1660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 t="s">
        <v>386</v>
      </c>
      <c r="B133" t="s">
        <v>72</v>
      </c>
      <c r="C133" t="s">
        <v>387</v>
      </c>
      <c r="D133" t="s">
        <v>74</v>
      </c>
      <c r="E133" t="s">
        <v>75</v>
      </c>
      <c r="F133" t="s">
        <v>59</v>
      </c>
      <c r="G133" t="s">
        <v>46</v>
      </c>
      <c r="H133" s="1">
        <v>42895.155555555553</v>
      </c>
      <c r="I133" t="s">
        <v>35</v>
      </c>
      <c r="J133" t="s">
        <v>36</v>
      </c>
      <c r="K133" t="s">
        <v>37</v>
      </c>
      <c r="L133">
        <v>72069</v>
      </c>
      <c r="M133">
        <v>47927</v>
      </c>
      <c r="N133">
        <v>74</v>
      </c>
      <c r="O133">
        <v>9605</v>
      </c>
      <c r="P133">
        <v>16661</v>
      </c>
      <c r="Q133">
        <v>26266</v>
      </c>
      <c r="R133">
        <v>2612</v>
      </c>
      <c r="S133">
        <v>1611</v>
      </c>
      <c r="T133">
        <v>777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t="s">
        <v>388</v>
      </c>
      <c r="B134" t="s">
        <v>55</v>
      </c>
      <c r="C134" t="s">
        <v>389</v>
      </c>
      <c r="D134" t="s">
        <v>87</v>
      </c>
      <c r="E134" t="s">
        <v>58</v>
      </c>
      <c r="F134" t="s">
        <v>59</v>
      </c>
      <c r="G134" t="s">
        <v>34</v>
      </c>
      <c r="H134" s="1">
        <v>42895.131944444445</v>
      </c>
      <c r="I134" t="s">
        <v>41</v>
      </c>
      <c r="J134" t="s">
        <v>37</v>
      </c>
      <c r="K134" t="s">
        <v>36</v>
      </c>
      <c r="L134">
        <v>84991</v>
      </c>
      <c r="M134">
        <v>59918</v>
      </c>
      <c r="N134">
        <v>129</v>
      </c>
      <c r="O134">
        <v>22621</v>
      </c>
      <c r="P134">
        <v>36032</v>
      </c>
      <c r="Q134">
        <v>13411</v>
      </c>
      <c r="R134">
        <v>6749</v>
      </c>
      <c r="S134">
        <v>1650</v>
      </c>
      <c r="T134">
        <v>1992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84</v>
      </c>
      <c r="AC134">
        <v>0</v>
      </c>
    </row>
    <row r="135" spans="1:29" x14ac:dyDescent="0.2">
      <c r="A135" t="s">
        <v>390</v>
      </c>
      <c r="B135" t="s">
        <v>107</v>
      </c>
      <c r="C135" t="s">
        <v>391</v>
      </c>
      <c r="D135" t="s">
        <v>109</v>
      </c>
      <c r="E135" t="s">
        <v>109</v>
      </c>
      <c r="F135" t="s">
        <v>59</v>
      </c>
      <c r="G135" t="s">
        <v>34</v>
      </c>
      <c r="H135" s="1">
        <v>42895.119444444441</v>
      </c>
      <c r="I135" t="s">
        <v>41</v>
      </c>
      <c r="J135" t="s">
        <v>37</v>
      </c>
      <c r="K135" t="s">
        <v>36</v>
      </c>
      <c r="L135">
        <v>65958</v>
      </c>
      <c r="M135">
        <v>46961</v>
      </c>
      <c r="N135">
        <v>170</v>
      </c>
      <c r="O135">
        <v>2438</v>
      </c>
      <c r="P135">
        <v>23076</v>
      </c>
      <c r="Q135">
        <v>20638</v>
      </c>
      <c r="R135">
        <v>2043</v>
      </c>
      <c r="S135">
        <v>0</v>
      </c>
      <c r="T135">
        <v>1204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392</v>
      </c>
      <c r="B136" t="s">
        <v>130</v>
      </c>
      <c r="C136" t="s">
        <v>393</v>
      </c>
      <c r="D136" t="s">
        <v>394</v>
      </c>
      <c r="E136" t="s">
        <v>133</v>
      </c>
      <c r="F136" t="s">
        <v>59</v>
      </c>
      <c r="G136" t="s">
        <v>34</v>
      </c>
      <c r="H136" s="1">
        <v>42895.129166666666</v>
      </c>
      <c r="I136" t="s">
        <v>41</v>
      </c>
      <c r="J136" t="s">
        <v>37</v>
      </c>
      <c r="K136" t="s">
        <v>135</v>
      </c>
      <c r="L136">
        <v>76432</v>
      </c>
      <c r="M136">
        <v>57140</v>
      </c>
      <c r="N136">
        <v>210</v>
      </c>
      <c r="O136">
        <v>16630</v>
      </c>
      <c r="P136">
        <v>31267</v>
      </c>
      <c r="Q136">
        <v>11236</v>
      </c>
      <c r="R136">
        <v>14637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">
      <c r="A137" t="s">
        <v>395</v>
      </c>
      <c r="B137" t="s">
        <v>107</v>
      </c>
      <c r="C137" t="s">
        <v>396</v>
      </c>
      <c r="D137" t="s">
        <v>109</v>
      </c>
      <c r="E137" t="s">
        <v>109</v>
      </c>
      <c r="F137" t="s">
        <v>59</v>
      </c>
      <c r="G137" t="s">
        <v>46</v>
      </c>
      <c r="H137" s="1">
        <v>42895.243055555555</v>
      </c>
      <c r="I137" t="s">
        <v>41</v>
      </c>
      <c r="J137" t="s">
        <v>37</v>
      </c>
      <c r="K137" t="s">
        <v>36</v>
      </c>
      <c r="L137">
        <v>77218</v>
      </c>
      <c r="M137">
        <v>55423</v>
      </c>
      <c r="N137">
        <v>204</v>
      </c>
      <c r="O137">
        <v>353</v>
      </c>
      <c r="P137">
        <v>25679</v>
      </c>
      <c r="Q137">
        <v>25326</v>
      </c>
      <c r="R137">
        <v>3012</v>
      </c>
      <c r="S137">
        <v>0</v>
      </c>
      <c r="T137">
        <v>1406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">
      <c r="A138" t="s">
        <v>397</v>
      </c>
      <c r="B138" t="s">
        <v>65</v>
      </c>
      <c r="C138" t="s">
        <v>398</v>
      </c>
      <c r="D138" t="s">
        <v>211</v>
      </c>
      <c r="E138" t="s">
        <v>68</v>
      </c>
      <c r="F138" t="s">
        <v>59</v>
      </c>
      <c r="G138" t="s">
        <v>34</v>
      </c>
      <c r="H138" s="1">
        <v>42895.101388888892</v>
      </c>
      <c r="I138" t="s">
        <v>35</v>
      </c>
      <c r="J138" t="s">
        <v>36</v>
      </c>
      <c r="K138" t="s">
        <v>37</v>
      </c>
      <c r="L138">
        <v>76404</v>
      </c>
      <c r="M138">
        <v>55634</v>
      </c>
      <c r="N138">
        <v>134</v>
      </c>
      <c r="O138">
        <v>7512</v>
      </c>
      <c r="P138">
        <v>23233</v>
      </c>
      <c r="Q138">
        <v>30745</v>
      </c>
      <c r="R138">
        <v>1126</v>
      </c>
      <c r="S138">
        <v>0</v>
      </c>
      <c r="T138">
        <v>530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t="s">
        <v>399</v>
      </c>
      <c r="B139" t="s">
        <v>130</v>
      </c>
      <c r="C139" t="s">
        <v>400</v>
      </c>
      <c r="D139" t="s">
        <v>246</v>
      </c>
      <c r="E139" t="s">
        <v>133</v>
      </c>
      <c r="F139" t="s">
        <v>59</v>
      </c>
      <c r="G139" t="s">
        <v>34</v>
      </c>
      <c r="H139" s="1">
        <v>42895.101388888892</v>
      </c>
      <c r="I139" t="s">
        <v>41</v>
      </c>
      <c r="J139" t="s">
        <v>37</v>
      </c>
      <c r="K139" t="s">
        <v>36</v>
      </c>
      <c r="L139">
        <v>70309</v>
      </c>
      <c r="M139">
        <v>50634</v>
      </c>
      <c r="N139">
        <v>161</v>
      </c>
      <c r="O139">
        <v>25171</v>
      </c>
      <c r="P139">
        <v>35230</v>
      </c>
      <c r="Q139">
        <v>10059</v>
      </c>
      <c r="R139">
        <v>4020</v>
      </c>
      <c r="S139">
        <v>0</v>
      </c>
      <c r="T139">
        <v>1325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t="s">
        <v>401</v>
      </c>
      <c r="B140" t="s">
        <v>107</v>
      </c>
      <c r="C140" t="s">
        <v>402</v>
      </c>
      <c r="D140" t="s">
        <v>109</v>
      </c>
      <c r="E140" t="s">
        <v>109</v>
      </c>
      <c r="F140" t="s">
        <v>59</v>
      </c>
      <c r="G140" t="s">
        <v>46</v>
      </c>
      <c r="H140" s="1">
        <v>42895.118055555555</v>
      </c>
      <c r="I140" t="s">
        <v>41</v>
      </c>
      <c r="J140" t="s">
        <v>37</v>
      </c>
      <c r="K140" t="s">
        <v>36</v>
      </c>
      <c r="L140">
        <v>61533</v>
      </c>
      <c r="M140">
        <v>38654</v>
      </c>
      <c r="N140">
        <v>133</v>
      </c>
      <c r="O140">
        <v>3148</v>
      </c>
      <c r="P140">
        <v>18005</v>
      </c>
      <c r="Q140">
        <v>14857</v>
      </c>
      <c r="R140">
        <v>4270</v>
      </c>
      <c r="S140">
        <v>426</v>
      </c>
      <c r="T140">
        <v>821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275</v>
      </c>
      <c r="AC140">
        <v>0</v>
      </c>
    </row>
    <row r="141" spans="1:29" x14ac:dyDescent="0.2">
      <c r="A141" t="s">
        <v>403</v>
      </c>
      <c r="B141" t="s">
        <v>65</v>
      </c>
      <c r="C141" t="s">
        <v>404</v>
      </c>
      <c r="D141" t="s">
        <v>405</v>
      </c>
      <c r="E141" t="s">
        <v>68</v>
      </c>
      <c r="F141" t="s">
        <v>59</v>
      </c>
      <c r="G141" t="s">
        <v>34</v>
      </c>
      <c r="H141" s="1">
        <v>42895.157638888886</v>
      </c>
      <c r="I141" t="s">
        <v>35</v>
      </c>
      <c r="J141" t="s">
        <v>36</v>
      </c>
      <c r="K141" t="s">
        <v>37</v>
      </c>
      <c r="L141">
        <v>72859</v>
      </c>
      <c r="M141">
        <v>56421</v>
      </c>
      <c r="N141">
        <v>144</v>
      </c>
      <c r="O141">
        <v>9176</v>
      </c>
      <c r="P141">
        <v>22847</v>
      </c>
      <c r="Q141">
        <v>32023</v>
      </c>
      <c r="R141">
        <v>1551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406</v>
      </c>
      <c r="B142" t="s">
        <v>171</v>
      </c>
      <c r="C142" t="s">
        <v>407</v>
      </c>
      <c r="D142" t="s">
        <v>208</v>
      </c>
      <c r="E142" t="s">
        <v>174</v>
      </c>
      <c r="F142" t="s">
        <v>59</v>
      </c>
      <c r="G142" t="s">
        <v>34</v>
      </c>
      <c r="H142" s="1">
        <v>42895.121527777781</v>
      </c>
      <c r="I142" t="s">
        <v>35</v>
      </c>
      <c r="J142" t="s">
        <v>36</v>
      </c>
      <c r="K142" t="s">
        <v>37</v>
      </c>
      <c r="L142">
        <v>71132</v>
      </c>
      <c r="M142">
        <v>48324</v>
      </c>
      <c r="N142">
        <v>86</v>
      </c>
      <c r="O142">
        <v>12364</v>
      </c>
      <c r="P142">
        <v>14408</v>
      </c>
      <c r="Q142">
        <v>26772</v>
      </c>
      <c r="R142">
        <v>4787</v>
      </c>
      <c r="S142">
        <v>1116</v>
      </c>
      <c r="T142">
        <v>797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444</v>
      </c>
      <c r="AC142">
        <v>0</v>
      </c>
    </row>
    <row r="143" spans="1:29" x14ac:dyDescent="0.2">
      <c r="A143" t="s">
        <v>408</v>
      </c>
      <c r="B143" t="s">
        <v>121</v>
      </c>
      <c r="C143" t="s">
        <v>409</v>
      </c>
      <c r="D143" t="s">
        <v>123</v>
      </c>
      <c r="E143" t="s">
        <v>124</v>
      </c>
      <c r="F143" t="s">
        <v>59</v>
      </c>
      <c r="G143" t="s">
        <v>34</v>
      </c>
      <c r="H143" s="1">
        <v>42895.131249999999</v>
      </c>
      <c r="I143" t="s">
        <v>410</v>
      </c>
      <c r="J143" t="s">
        <v>37</v>
      </c>
      <c r="K143" t="s">
        <v>36</v>
      </c>
      <c r="L143">
        <v>69263</v>
      </c>
      <c r="M143">
        <v>44145</v>
      </c>
      <c r="N143">
        <v>73</v>
      </c>
      <c r="O143">
        <v>15828</v>
      </c>
      <c r="P143">
        <v>27031</v>
      </c>
      <c r="Q143">
        <v>11203</v>
      </c>
      <c r="R143">
        <v>887</v>
      </c>
      <c r="S143">
        <v>3357</v>
      </c>
      <c r="T143">
        <v>719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948</v>
      </c>
      <c r="AC143">
        <v>0</v>
      </c>
    </row>
    <row r="144" spans="1:29" x14ac:dyDescent="0.2">
      <c r="A144" t="s">
        <v>411</v>
      </c>
      <c r="B144" t="s">
        <v>111</v>
      </c>
      <c r="C144" t="s">
        <v>412</v>
      </c>
      <c r="D144" t="s">
        <v>179</v>
      </c>
      <c r="E144" t="s">
        <v>114</v>
      </c>
      <c r="F144" t="s">
        <v>59</v>
      </c>
      <c r="G144" t="s">
        <v>34</v>
      </c>
      <c r="H144" s="1">
        <v>42895.123611111114</v>
      </c>
      <c r="I144" t="s">
        <v>41</v>
      </c>
      <c r="J144" t="s">
        <v>37</v>
      </c>
      <c r="K144" t="s">
        <v>36</v>
      </c>
      <c r="L144">
        <v>72711</v>
      </c>
      <c r="M144">
        <v>47844</v>
      </c>
      <c r="N144">
        <v>79</v>
      </c>
      <c r="O144">
        <v>10400</v>
      </c>
      <c r="P144">
        <v>27321</v>
      </c>
      <c r="Q144">
        <v>16921</v>
      </c>
      <c r="R144">
        <v>1110</v>
      </c>
      <c r="S144">
        <v>2022</v>
      </c>
      <c r="T144">
        <v>470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413</v>
      </c>
      <c r="B145" t="s">
        <v>30</v>
      </c>
      <c r="C145" t="s">
        <v>414</v>
      </c>
      <c r="D145" t="s">
        <v>40</v>
      </c>
      <c r="E145" t="s">
        <v>33</v>
      </c>
      <c r="F145" t="s">
        <v>33</v>
      </c>
      <c r="G145" t="s">
        <v>34</v>
      </c>
      <c r="H145" s="1">
        <v>42895.070138888892</v>
      </c>
      <c r="I145" t="s">
        <v>35</v>
      </c>
      <c r="J145" t="s">
        <v>36</v>
      </c>
      <c r="K145" t="s">
        <v>37</v>
      </c>
      <c r="L145">
        <v>53729</v>
      </c>
      <c r="M145">
        <v>37474</v>
      </c>
      <c r="N145">
        <v>56</v>
      </c>
      <c r="O145">
        <v>4356</v>
      </c>
      <c r="P145">
        <v>14646</v>
      </c>
      <c r="Q145">
        <v>19002</v>
      </c>
      <c r="R145">
        <v>731</v>
      </c>
      <c r="S145">
        <v>802</v>
      </c>
      <c r="T145">
        <v>0</v>
      </c>
      <c r="U145">
        <v>0</v>
      </c>
      <c r="V145">
        <v>2293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 t="s">
        <v>415</v>
      </c>
      <c r="B146" t="s">
        <v>30</v>
      </c>
      <c r="C146" t="s">
        <v>416</v>
      </c>
      <c r="D146" t="s">
        <v>40</v>
      </c>
      <c r="E146" t="s">
        <v>33</v>
      </c>
      <c r="F146" t="s">
        <v>33</v>
      </c>
      <c r="G146" t="s">
        <v>34</v>
      </c>
      <c r="H146" s="1">
        <v>42895.120138888888</v>
      </c>
      <c r="I146" t="s">
        <v>41</v>
      </c>
      <c r="J146" t="s">
        <v>37</v>
      </c>
      <c r="K146" t="s">
        <v>36</v>
      </c>
      <c r="L146">
        <v>58263</v>
      </c>
      <c r="M146">
        <v>40654</v>
      </c>
      <c r="N146">
        <v>79</v>
      </c>
      <c r="O146">
        <v>3437</v>
      </c>
      <c r="P146">
        <v>19541</v>
      </c>
      <c r="Q146">
        <v>16104</v>
      </c>
      <c r="R146">
        <v>1091</v>
      </c>
      <c r="S146">
        <v>0</v>
      </c>
      <c r="T146">
        <v>0</v>
      </c>
      <c r="U146">
        <v>0</v>
      </c>
      <c r="V146">
        <v>3918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 t="s">
        <v>417</v>
      </c>
      <c r="B147" t="s">
        <v>43</v>
      </c>
      <c r="C147" t="s">
        <v>418</v>
      </c>
      <c r="D147" t="s">
        <v>45</v>
      </c>
      <c r="E147" t="s">
        <v>45</v>
      </c>
      <c r="F147" t="s">
        <v>45</v>
      </c>
      <c r="G147" t="s">
        <v>46</v>
      </c>
      <c r="H147" s="1">
        <v>42895.143750000003</v>
      </c>
      <c r="I147" t="s">
        <v>419</v>
      </c>
      <c r="J147" t="s">
        <v>36</v>
      </c>
      <c r="K147" t="s">
        <v>48</v>
      </c>
      <c r="L147">
        <v>71198</v>
      </c>
      <c r="M147">
        <v>45040</v>
      </c>
      <c r="N147">
        <v>79</v>
      </c>
      <c r="O147">
        <v>1586</v>
      </c>
      <c r="P147">
        <v>7318</v>
      </c>
      <c r="Q147">
        <v>19193</v>
      </c>
      <c r="R147">
        <v>922</v>
      </c>
      <c r="S147">
        <v>0</v>
      </c>
      <c r="T147">
        <v>0</v>
      </c>
      <c r="U147">
        <v>17607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t="s">
        <v>420</v>
      </c>
      <c r="B148" t="s">
        <v>121</v>
      </c>
      <c r="C148" t="s">
        <v>421</v>
      </c>
      <c r="D148" t="s">
        <v>123</v>
      </c>
      <c r="E148" t="s">
        <v>124</v>
      </c>
      <c r="F148" t="s">
        <v>59</v>
      </c>
      <c r="G148" t="s">
        <v>46</v>
      </c>
      <c r="H148" s="1">
        <v>42895.119444444441</v>
      </c>
      <c r="I148" t="s">
        <v>41</v>
      </c>
      <c r="J148" t="s">
        <v>37</v>
      </c>
      <c r="K148" t="s">
        <v>36</v>
      </c>
      <c r="L148">
        <v>79996</v>
      </c>
      <c r="M148">
        <v>53545</v>
      </c>
      <c r="N148">
        <v>112</v>
      </c>
      <c r="O148">
        <v>5677</v>
      </c>
      <c r="P148">
        <v>24565</v>
      </c>
      <c r="Q148">
        <v>18888</v>
      </c>
      <c r="R148">
        <v>9087</v>
      </c>
      <c r="S148">
        <v>0</v>
      </c>
      <c r="T148">
        <v>828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177</v>
      </c>
      <c r="AC148">
        <v>0</v>
      </c>
    </row>
    <row r="149" spans="1:29" x14ac:dyDescent="0.2">
      <c r="A149" t="s">
        <v>422</v>
      </c>
      <c r="B149" t="s">
        <v>111</v>
      </c>
      <c r="C149" t="s">
        <v>423</v>
      </c>
      <c r="D149" t="s">
        <v>138</v>
      </c>
      <c r="E149" t="s">
        <v>114</v>
      </c>
      <c r="F149" t="s">
        <v>59</v>
      </c>
      <c r="G149" t="s">
        <v>34</v>
      </c>
      <c r="H149" s="1">
        <v>42895.18472222222</v>
      </c>
      <c r="I149" t="s">
        <v>141</v>
      </c>
      <c r="J149" t="s">
        <v>36</v>
      </c>
      <c r="K149" t="s">
        <v>37</v>
      </c>
      <c r="L149">
        <v>84387</v>
      </c>
      <c r="M149">
        <v>60420</v>
      </c>
      <c r="N149">
        <v>158</v>
      </c>
      <c r="O149">
        <v>915</v>
      </c>
      <c r="P149">
        <v>27903</v>
      </c>
      <c r="Q149">
        <v>28818</v>
      </c>
      <c r="R149">
        <v>2494</v>
      </c>
      <c r="S149">
        <v>0</v>
      </c>
      <c r="T149">
        <v>892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313</v>
      </c>
      <c r="AC149">
        <v>0</v>
      </c>
    </row>
    <row r="150" spans="1:29" x14ac:dyDescent="0.2">
      <c r="A150" t="s">
        <v>424</v>
      </c>
      <c r="B150" t="s">
        <v>65</v>
      </c>
      <c r="C150" t="s">
        <v>425</v>
      </c>
      <c r="D150" t="s">
        <v>405</v>
      </c>
      <c r="E150" t="s">
        <v>68</v>
      </c>
      <c r="F150" t="s">
        <v>59</v>
      </c>
      <c r="G150" t="s">
        <v>34</v>
      </c>
      <c r="H150" s="1">
        <v>42895.171527777777</v>
      </c>
      <c r="I150" t="s">
        <v>41</v>
      </c>
      <c r="J150" t="s">
        <v>37</v>
      </c>
      <c r="K150" t="s">
        <v>36</v>
      </c>
      <c r="L150">
        <v>76694</v>
      </c>
      <c r="M150">
        <v>56231</v>
      </c>
      <c r="N150">
        <v>98</v>
      </c>
      <c r="O150">
        <v>12619</v>
      </c>
      <c r="P150">
        <v>31830</v>
      </c>
      <c r="Q150">
        <v>19211</v>
      </c>
      <c r="R150">
        <v>2902</v>
      </c>
      <c r="S150">
        <v>1289</v>
      </c>
      <c r="T150">
        <v>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 t="s">
        <v>426</v>
      </c>
      <c r="B151" t="s">
        <v>65</v>
      </c>
      <c r="C151" t="s">
        <v>427</v>
      </c>
      <c r="D151" t="s">
        <v>119</v>
      </c>
      <c r="E151" t="s">
        <v>68</v>
      </c>
      <c r="F151" t="s">
        <v>59</v>
      </c>
      <c r="G151" t="s">
        <v>34</v>
      </c>
      <c r="H151" s="1">
        <v>42895.125694444447</v>
      </c>
      <c r="I151" t="s">
        <v>428</v>
      </c>
      <c r="J151" t="s">
        <v>37</v>
      </c>
      <c r="K151" t="s">
        <v>36</v>
      </c>
      <c r="L151">
        <v>61751</v>
      </c>
      <c r="M151">
        <v>42927</v>
      </c>
      <c r="N151">
        <v>85</v>
      </c>
      <c r="O151">
        <v>1695</v>
      </c>
      <c r="P151">
        <v>21062</v>
      </c>
      <c r="Q151">
        <v>19367</v>
      </c>
      <c r="R151">
        <v>1404</v>
      </c>
      <c r="S151">
        <v>1094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 t="s">
        <v>429</v>
      </c>
      <c r="B152" t="s">
        <v>72</v>
      </c>
      <c r="C152" t="s">
        <v>430</v>
      </c>
      <c r="D152" t="s">
        <v>431</v>
      </c>
      <c r="E152" t="s">
        <v>75</v>
      </c>
      <c r="F152" t="s">
        <v>59</v>
      </c>
      <c r="G152" t="s">
        <v>34</v>
      </c>
      <c r="H152" s="1">
        <v>42895.181250000001</v>
      </c>
      <c r="I152" t="s">
        <v>41</v>
      </c>
      <c r="J152" t="s">
        <v>37</v>
      </c>
      <c r="K152" t="s">
        <v>36</v>
      </c>
      <c r="L152">
        <v>83020</v>
      </c>
      <c r="M152">
        <v>59997</v>
      </c>
      <c r="N152">
        <v>94</v>
      </c>
      <c r="O152">
        <v>2690</v>
      </c>
      <c r="P152">
        <v>29534</v>
      </c>
      <c r="Q152">
        <v>26844</v>
      </c>
      <c r="R152">
        <v>1545</v>
      </c>
      <c r="S152">
        <v>1495</v>
      </c>
      <c r="T152">
        <v>579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 t="s">
        <v>432</v>
      </c>
      <c r="B153" t="s">
        <v>61</v>
      </c>
      <c r="C153" t="s">
        <v>433</v>
      </c>
      <c r="D153" t="s">
        <v>63</v>
      </c>
      <c r="E153" t="s">
        <v>63</v>
      </c>
      <c r="F153" t="s">
        <v>59</v>
      </c>
      <c r="G153" t="s">
        <v>46</v>
      </c>
      <c r="H153" s="1">
        <v>42895.113194444442</v>
      </c>
      <c r="I153" t="s">
        <v>35</v>
      </c>
      <c r="J153" t="s">
        <v>36</v>
      </c>
      <c r="K153" t="s">
        <v>37</v>
      </c>
      <c r="L153">
        <v>75759</v>
      </c>
      <c r="M153">
        <v>46508</v>
      </c>
      <c r="N153">
        <v>128</v>
      </c>
      <c r="O153">
        <v>15580</v>
      </c>
      <c r="P153">
        <v>13919</v>
      </c>
      <c r="Q153">
        <v>29499</v>
      </c>
      <c r="R153">
        <v>1157</v>
      </c>
      <c r="S153">
        <v>1350</v>
      </c>
      <c r="T153">
        <v>502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81</v>
      </c>
      <c r="AC153">
        <v>0</v>
      </c>
    </row>
    <row r="154" spans="1:29" x14ac:dyDescent="0.2">
      <c r="A154" t="s">
        <v>434</v>
      </c>
      <c r="B154" t="s">
        <v>61</v>
      </c>
      <c r="C154" t="s">
        <v>435</v>
      </c>
      <c r="D154" t="s">
        <v>63</v>
      </c>
      <c r="E154" t="s">
        <v>63</v>
      </c>
      <c r="F154" t="s">
        <v>59</v>
      </c>
      <c r="G154" t="s">
        <v>46</v>
      </c>
      <c r="H154" s="1">
        <v>42895.119444444441</v>
      </c>
      <c r="I154" t="s">
        <v>35</v>
      </c>
      <c r="J154" t="s">
        <v>36</v>
      </c>
      <c r="K154" t="s">
        <v>37</v>
      </c>
      <c r="L154">
        <v>75196</v>
      </c>
      <c r="M154">
        <v>49849</v>
      </c>
      <c r="N154">
        <v>88</v>
      </c>
      <c r="O154">
        <v>8580</v>
      </c>
      <c r="P154">
        <v>18314</v>
      </c>
      <c r="Q154">
        <v>26894</v>
      </c>
      <c r="R154">
        <v>1286</v>
      </c>
      <c r="S154">
        <v>1525</v>
      </c>
      <c r="T154">
        <v>666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1164</v>
      </c>
      <c r="AC154">
        <v>0</v>
      </c>
    </row>
    <row r="155" spans="1:29" x14ac:dyDescent="0.2">
      <c r="A155" t="s">
        <v>436</v>
      </c>
      <c r="B155" t="s">
        <v>61</v>
      </c>
      <c r="C155" t="s">
        <v>437</v>
      </c>
      <c r="D155" t="s">
        <v>63</v>
      </c>
      <c r="E155" t="s">
        <v>63</v>
      </c>
      <c r="F155" t="s">
        <v>59</v>
      </c>
      <c r="G155" t="s">
        <v>46</v>
      </c>
      <c r="H155" s="1">
        <v>42895.11041666667</v>
      </c>
      <c r="I155" t="s">
        <v>35</v>
      </c>
      <c r="J155" t="s">
        <v>36</v>
      </c>
      <c r="K155" t="s">
        <v>37</v>
      </c>
      <c r="L155">
        <v>70736</v>
      </c>
      <c r="M155">
        <v>47009</v>
      </c>
      <c r="N155">
        <v>114</v>
      </c>
      <c r="O155">
        <v>7947</v>
      </c>
      <c r="P155">
        <v>17927</v>
      </c>
      <c r="Q155">
        <v>25874</v>
      </c>
      <c r="R155">
        <v>1343</v>
      </c>
      <c r="S155">
        <v>1037</v>
      </c>
      <c r="T155">
        <v>604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224</v>
      </c>
      <c r="AC155">
        <v>0</v>
      </c>
    </row>
    <row r="156" spans="1:29" x14ac:dyDescent="0.2">
      <c r="A156" t="s">
        <v>438</v>
      </c>
      <c r="B156" t="s">
        <v>55</v>
      </c>
      <c r="C156" t="s">
        <v>439</v>
      </c>
      <c r="D156" t="s">
        <v>87</v>
      </c>
      <c r="E156" t="s">
        <v>58</v>
      </c>
      <c r="F156" t="s">
        <v>59</v>
      </c>
      <c r="G156" t="s">
        <v>46</v>
      </c>
      <c r="H156" s="1">
        <v>42895.259722222225</v>
      </c>
      <c r="I156" t="s">
        <v>41</v>
      </c>
      <c r="J156" t="s">
        <v>37</v>
      </c>
      <c r="K156" t="s">
        <v>36</v>
      </c>
      <c r="L156">
        <v>73425</v>
      </c>
      <c r="M156">
        <v>50273</v>
      </c>
      <c r="N156">
        <v>181</v>
      </c>
      <c r="O156">
        <v>2457</v>
      </c>
      <c r="P156">
        <v>25426</v>
      </c>
      <c r="Q156">
        <v>22969</v>
      </c>
      <c r="R156">
        <v>1878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440</v>
      </c>
      <c r="B157" t="s">
        <v>65</v>
      </c>
      <c r="C157" t="s">
        <v>441</v>
      </c>
      <c r="D157" t="s">
        <v>405</v>
      </c>
      <c r="E157" t="s">
        <v>68</v>
      </c>
      <c r="F157" t="s">
        <v>59</v>
      </c>
      <c r="G157" t="s">
        <v>34</v>
      </c>
      <c r="H157" s="1">
        <v>42895.268055555556</v>
      </c>
      <c r="I157" t="s">
        <v>141</v>
      </c>
      <c r="J157" t="s">
        <v>36</v>
      </c>
      <c r="K157" t="s">
        <v>37</v>
      </c>
      <c r="L157">
        <v>78895</v>
      </c>
      <c r="M157">
        <v>55027</v>
      </c>
      <c r="N157">
        <v>101</v>
      </c>
      <c r="O157">
        <v>48</v>
      </c>
      <c r="P157">
        <v>25880</v>
      </c>
      <c r="Q157">
        <v>25928</v>
      </c>
      <c r="R157">
        <v>1334</v>
      </c>
      <c r="S157">
        <v>1885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442</v>
      </c>
      <c r="B158" t="s">
        <v>107</v>
      </c>
      <c r="C158" t="s">
        <v>443</v>
      </c>
      <c r="D158" t="s">
        <v>109</v>
      </c>
      <c r="E158" t="s">
        <v>109</v>
      </c>
      <c r="F158" t="s">
        <v>59</v>
      </c>
      <c r="G158" t="s">
        <v>46</v>
      </c>
      <c r="H158" s="1">
        <v>42895.167361111111</v>
      </c>
      <c r="I158" t="s">
        <v>141</v>
      </c>
      <c r="J158" t="s">
        <v>36</v>
      </c>
      <c r="K158" t="s">
        <v>37</v>
      </c>
      <c r="L158">
        <v>80045</v>
      </c>
      <c r="M158">
        <v>57091</v>
      </c>
      <c r="N158">
        <v>109</v>
      </c>
      <c r="O158">
        <v>5652</v>
      </c>
      <c r="P158">
        <v>24221</v>
      </c>
      <c r="Q158">
        <v>29873</v>
      </c>
      <c r="R158">
        <v>1083</v>
      </c>
      <c r="S158">
        <v>1040</v>
      </c>
      <c r="T158">
        <v>626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248</v>
      </c>
      <c r="AC158">
        <v>0</v>
      </c>
    </row>
    <row r="159" spans="1:29" x14ac:dyDescent="0.2">
      <c r="A159" t="s">
        <v>444</v>
      </c>
      <c r="B159" t="s">
        <v>107</v>
      </c>
      <c r="C159" t="s">
        <v>445</v>
      </c>
      <c r="D159" t="s">
        <v>109</v>
      </c>
      <c r="E159" t="s">
        <v>109</v>
      </c>
      <c r="F159" t="s">
        <v>59</v>
      </c>
      <c r="G159" t="s">
        <v>46</v>
      </c>
      <c r="H159" s="1">
        <v>42895.212500000001</v>
      </c>
      <c r="I159" t="s">
        <v>35</v>
      </c>
      <c r="J159" t="s">
        <v>36</v>
      </c>
      <c r="K159" t="s">
        <v>37</v>
      </c>
      <c r="L159">
        <v>87461</v>
      </c>
      <c r="M159">
        <v>59623</v>
      </c>
      <c r="N159">
        <v>131</v>
      </c>
      <c r="O159">
        <v>32365</v>
      </c>
      <c r="P159">
        <v>11848</v>
      </c>
      <c r="Q159">
        <v>44213</v>
      </c>
      <c r="R159">
        <v>1656</v>
      </c>
      <c r="S159">
        <v>753</v>
      </c>
      <c r="T159">
        <v>983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170</v>
      </c>
      <c r="AC159">
        <v>0</v>
      </c>
    </row>
    <row r="160" spans="1:29" x14ac:dyDescent="0.2">
      <c r="A160" t="s">
        <v>446</v>
      </c>
      <c r="B160" t="s">
        <v>107</v>
      </c>
      <c r="C160" t="s">
        <v>447</v>
      </c>
      <c r="D160" t="s">
        <v>109</v>
      </c>
      <c r="E160" t="s">
        <v>109</v>
      </c>
      <c r="F160" t="s">
        <v>59</v>
      </c>
      <c r="G160" t="s">
        <v>46</v>
      </c>
      <c r="H160" s="1">
        <v>42895.23333333333</v>
      </c>
      <c r="I160" t="s">
        <v>41</v>
      </c>
      <c r="J160" t="s">
        <v>37</v>
      </c>
      <c r="K160" t="s">
        <v>36</v>
      </c>
      <c r="L160">
        <v>83518</v>
      </c>
      <c r="M160">
        <v>61257</v>
      </c>
      <c r="N160">
        <v>123</v>
      </c>
      <c r="O160">
        <v>11406</v>
      </c>
      <c r="P160">
        <v>33334</v>
      </c>
      <c r="Q160">
        <v>21928</v>
      </c>
      <c r="R160">
        <v>3541</v>
      </c>
      <c r="S160">
        <v>1116</v>
      </c>
      <c r="T160">
        <v>1125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213</v>
      </c>
      <c r="AC160">
        <v>0</v>
      </c>
    </row>
    <row r="161" spans="1:29" x14ac:dyDescent="0.2">
      <c r="A161" t="s">
        <v>448</v>
      </c>
      <c r="B161" t="s">
        <v>43</v>
      </c>
      <c r="C161" t="s">
        <v>449</v>
      </c>
      <c r="D161" t="s">
        <v>45</v>
      </c>
      <c r="E161" t="s">
        <v>45</v>
      </c>
      <c r="F161" t="s">
        <v>45</v>
      </c>
      <c r="G161" t="s">
        <v>34</v>
      </c>
      <c r="H161" s="1">
        <v>42895.152777777781</v>
      </c>
      <c r="I161" t="s">
        <v>47</v>
      </c>
      <c r="J161" t="s">
        <v>48</v>
      </c>
      <c r="K161" t="s">
        <v>36</v>
      </c>
      <c r="L161">
        <v>66554</v>
      </c>
      <c r="M161">
        <v>43833</v>
      </c>
      <c r="N161">
        <v>50</v>
      </c>
      <c r="O161">
        <v>4264</v>
      </c>
      <c r="P161">
        <v>8010</v>
      </c>
      <c r="Q161">
        <v>14858</v>
      </c>
      <c r="R161">
        <v>1238</v>
      </c>
      <c r="S161">
        <v>605</v>
      </c>
      <c r="T161">
        <v>0</v>
      </c>
      <c r="U161">
        <v>19122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 t="s">
        <v>450</v>
      </c>
      <c r="B162" t="s">
        <v>30</v>
      </c>
      <c r="C162" t="s">
        <v>451</v>
      </c>
      <c r="D162" t="s">
        <v>220</v>
      </c>
      <c r="E162" t="s">
        <v>33</v>
      </c>
      <c r="F162" t="s">
        <v>33</v>
      </c>
      <c r="G162" t="s">
        <v>34</v>
      </c>
      <c r="H162" s="1">
        <v>42895.102083333331</v>
      </c>
      <c r="I162" t="s">
        <v>35</v>
      </c>
      <c r="J162" t="s">
        <v>36</v>
      </c>
      <c r="K162" t="s">
        <v>37</v>
      </c>
      <c r="L162">
        <v>51334</v>
      </c>
      <c r="M162">
        <v>31802</v>
      </c>
      <c r="N162">
        <v>71</v>
      </c>
      <c r="O162">
        <v>13238</v>
      </c>
      <c r="P162">
        <v>6166</v>
      </c>
      <c r="Q162">
        <v>19404</v>
      </c>
      <c r="R162">
        <v>585</v>
      </c>
      <c r="S162">
        <v>1271</v>
      </c>
      <c r="T162">
        <v>0</v>
      </c>
      <c r="U162">
        <v>0</v>
      </c>
      <c r="V162">
        <v>4376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 t="s">
        <v>452</v>
      </c>
      <c r="B163" t="s">
        <v>107</v>
      </c>
      <c r="C163" t="s">
        <v>453</v>
      </c>
      <c r="D163" t="s">
        <v>109</v>
      </c>
      <c r="E163" t="s">
        <v>109</v>
      </c>
      <c r="F163" t="s">
        <v>59</v>
      </c>
      <c r="G163" t="s">
        <v>46</v>
      </c>
      <c r="H163" s="1">
        <v>42895.148611111108</v>
      </c>
      <c r="I163" t="s">
        <v>35</v>
      </c>
      <c r="J163" t="s">
        <v>36</v>
      </c>
      <c r="K163" t="s">
        <v>37</v>
      </c>
      <c r="L163">
        <v>70616</v>
      </c>
      <c r="M163">
        <v>45843</v>
      </c>
      <c r="N163">
        <v>73</v>
      </c>
      <c r="O163">
        <v>4652</v>
      </c>
      <c r="P163">
        <v>18306</v>
      </c>
      <c r="Q163">
        <v>22958</v>
      </c>
      <c r="R163">
        <v>465</v>
      </c>
      <c r="S163">
        <v>3246</v>
      </c>
      <c r="T163">
        <v>544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324</v>
      </c>
      <c r="AC163">
        <v>0</v>
      </c>
    </row>
    <row r="164" spans="1:29" x14ac:dyDescent="0.2">
      <c r="A164" t="s">
        <v>454</v>
      </c>
      <c r="B164" t="s">
        <v>171</v>
      </c>
      <c r="C164" t="s">
        <v>455</v>
      </c>
      <c r="D164" t="s">
        <v>208</v>
      </c>
      <c r="E164" t="s">
        <v>174</v>
      </c>
      <c r="F164" t="s">
        <v>59</v>
      </c>
      <c r="G164" t="s">
        <v>46</v>
      </c>
      <c r="H164" s="1">
        <v>42895.035416666666</v>
      </c>
      <c r="I164" t="s">
        <v>35</v>
      </c>
      <c r="J164" t="s">
        <v>36</v>
      </c>
      <c r="K164" t="s">
        <v>37</v>
      </c>
      <c r="L164">
        <v>66341</v>
      </c>
      <c r="M164">
        <v>44817</v>
      </c>
      <c r="N164">
        <v>79</v>
      </c>
      <c r="O164">
        <v>3280</v>
      </c>
      <c r="P164">
        <v>19401</v>
      </c>
      <c r="Q164">
        <v>22681</v>
      </c>
      <c r="R164">
        <v>1031</v>
      </c>
      <c r="S164">
        <v>1180</v>
      </c>
      <c r="T164">
        <v>524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 t="s">
        <v>456</v>
      </c>
      <c r="B165" t="s">
        <v>55</v>
      </c>
      <c r="C165" t="s">
        <v>457</v>
      </c>
      <c r="D165" t="s">
        <v>93</v>
      </c>
      <c r="E165" t="s">
        <v>58</v>
      </c>
      <c r="F165" t="s">
        <v>59</v>
      </c>
      <c r="G165" t="s">
        <v>34</v>
      </c>
      <c r="H165" s="1">
        <v>42895.133333333331</v>
      </c>
      <c r="I165" t="s">
        <v>41</v>
      </c>
      <c r="J165" t="s">
        <v>37</v>
      </c>
      <c r="K165" t="s">
        <v>36</v>
      </c>
      <c r="L165">
        <v>78506</v>
      </c>
      <c r="M165">
        <v>54224</v>
      </c>
      <c r="N165">
        <v>117</v>
      </c>
      <c r="O165">
        <v>13186</v>
      </c>
      <c r="P165">
        <v>31210</v>
      </c>
      <c r="Q165">
        <v>18024</v>
      </c>
      <c r="R165">
        <v>1428</v>
      </c>
      <c r="S165">
        <v>2544</v>
      </c>
      <c r="T165">
        <v>807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211</v>
      </c>
      <c r="AC165">
        <v>0</v>
      </c>
    </row>
    <row r="166" spans="1:29" x14ac:dyDescent="0.2">
      <c r="A166" t="s">
        <v>458</v>
      </c>
      <c r="B166" t="s">
        <v>72</v>
      </c>
      <c r="C166" t="s">
        <v>459</v>
      </c>
      <c r="D166" t="s">
        <v>431</v>
      </c>
      <c r="E166" t="s">
        <v>75</v>
      </c>
      <c r="F166" t="s">
        <v>59</v>
      </c>
      <c r="G166" t="s">
        <v>34</v>
      </c>
      <c r="H166" s="1">
        <v>42895.173611111109</v>
      </c>
      <c r="I166" t="s">
        <v>41</v>
      </c>
      <c r="J166" t="s">
        <v>37</v>
      </c>
      <c r="K166" t="s">
        <v>36</v>
      </c>
      <c r="L166">
        <v>75268</v>
      </c>
      <c r="M166">
        <v>55663</v>
      </c>
      <c r="N166">
        <v>102</v>
      </c>
      <c r="O166">
        <v>21734</v>
      </c>
      <c r="P166">
        <v>35464</v>
      </c>
      <c r="Q166">
        <v>13730</v>
      </c>
      <c r="R166">
        <v>4015</v>
      </c>
      <c r="S166">
        <v>1497</v>
      </c>
      <c r="T166">
        <v>957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 t="s">
        <v>460</v>
      </c>
      <c r="B167" t="s">
        <v>30</v>
      </c>
      <c r="C167" t="s">
        <v>461</v>
      </c>
      <c r="D167" t="s">
        <v>40</v>
      </c>
      <c r="E167" t="s">
        <v>33</v>
      </c>
      <c r="F167" t="s">
        <v>33</v>
      </c>
      <c r="G167" t="s">
        <v>34</v>
      </c>
      <c r="H167" s="1">
        <v>42895.088194444441</v>
      </c>
      <c r="I167" t="s">
        <v>35</v>
      </c>
      <c r="J167" t="s">
        <v>36</v>
      </c>
      <c r="K167" t="s">
        <v>37</v>
      </c>
      <c r="L167">
        <v>54090</v>
      </c>
      <c r="M167">
        <v>39418</v>
      </c>
      <c r="N167">
        <v>69</v>
      </c>
      <c r="O167">
        <v>4240</v>
      </c>
      <c r="P167">
        <v>16333</v>
      </c>
      <c r="Q167">
        <v>20573</v>
      </c>
      <c r="R167">
        <v>1031</v>
      </c>
      <c r="S167">
        <v>0</v>
      </c>
      <c r="T167">
        <v>0</v>
      </c>
      <c r="U167">
        <v>0</v>
      </c>
      <c r="V167">
        <v>1481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 t="s">
        <v>462</v>
      </c>
      <c r="B168" t="s">
        <v>65</v>
      </c>
      <c r="C168" t="s">
        <v>463</v>
      </c>
      <c r="D168" t="s">
        <v>67</v>
      </c>
      <c r="E168" t="s">
        <v>68</v>
      </c>
      <c r="F168" t="s">
        <v>59</v>
      </c>
      <c r="G168" t="s">
        <v>46</v>
      </c>
      <c r="H168" s="1">
        <v>42895.182638888888</v>
      </c>
      <c r="I168" t="s">
        <v>35</v>
      </c>
      <c r="J168" t="s">
        <v>36</v>
      </c>
      <c r="K168" t="s">
        <v>37</v>
      </c>
      <c r="L168">
        <v>65751</v>
      </c>
      <c r="M168">
        <v>39599</v>
      </c>
      <c r="N168">
        <v>72</v>
      </c>
      <c r="O168">
        <v>14077</v>
      </c>
      <c r="P168">
        <v>11084</v>
      </c>
      <c r="Q168">
        <v>25161</v>
      </c>
      <c r="R168">
        <v>853</v>
      </c>
      <c r="S168">
        <v>1798</v>
      </c>
      <c r="T168">
        <v>486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217</v>
      </c>
      <c r="AC168">
        <v>0</v>
      </c>
    </row>
    <row r="169" spans="1:29" x14ac:dyDescent="0.2">
      <c r="A169" t="s">
        <v>464</v>
      </c>
      <c r="B169" t="s">
        <v>72</v>
      </c>
      <c r="C169" t="s">
        <v>465</v>
      </c>
      <c r="D169" t="s">
        <v>74</v>
      </c>
      <c r="E169" t="s">
        <v>75</v>
      </c>
      <c r="F169" t="s">
        <v>59</v>
      </c>
      <c r="G169" t="s">
        <v>46</v>
      </c>
      <c r="H169" s="1">
        <v>42895.151388888888</v>
      </c>
      <c r="I169" t="s">
        <v>141</v>
      </c>
      <c r="J169" t="s">
        <v>36</v>
      </c>
      <c r="K169" t="s">
        <v>37</v>
      </c>
      <c r="L169">
        <v>69919</v>
      </c>
      <c r="M169">
        <v>48672</v>
      </c>
      <c r="N169">
        <v>109</v>
      </c>
      <c r="O169">
        <v>2015</v>
      </c>
      <c r="P169">
        <v>21607</v>
      </c>
      <c r="Q169">
        <v>23622</v>
      </c>
      <c r="R169">
        <v>2262</v>
      </c>
      <c r="S169">
        <v>1181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466</v>
      </c>
      <c r="B170" t="s">
        <v>72</v>
      </c>
      <c r="C170" t="s">
        <v>467</v>
      </c>
      <c r="D170" t="s">
        <v>74</v>
      </c>
      <c r="E170" t="s">
        <v>75</v>
      </c>
      <c r="F170" t="s">
        <v>59</v>
      </c>
      <c r="G170" t="s">
        <v>34</v>
      </c>
      <c r="H170" s="1">
        <v>42895.152083333334</v>
      </c>
      <c r="I170" t="s">
        <v>41</v>
      </c>
      <c r="J170" t="s">
        <v>37</v>
      </c>
      <c r="K170" t="s">
        <v>36</v>
      </c>
      <c r="L170">
        <v>64430</v>
      </c>
      <c r="M170">
        <v>49571</v>
      </c>
      <c r="N170">
        <v>151</v>
      </c>
      <c r="O170">
        <v>14327</v>
      </c>
      <c r="P170">
        <v>29744</v>
      </c>
      <c r="Q170">
        <v>15417</v>
      </c>
      <c r="R170">
        <v>3126</v>
      </c>
      <c r="S170">
        <v>0</v>
      </c>
      <c r="T170">
        <v>1002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282</v>
      </c>
      <c r="AC170">
        <v>0</v>
      </c>
    </row>
    <row r="171" spans="1:29" x14ac:dyDescent="0.2">
      <c r="A171" t="s">
        <v>468</v>
      </c>
      <c r="B171" t="s">
        <v>72</v>
      </c>
      <c r="C171" t="s">
        <v>469</v>
      </c>
      <c r="D171" t="s">
        <v>74</v>
      </c>
      <c r="E171" t="s">
        <v>75</v>
      </c>
      <c r="F171" t="s">
        <v>59</v>
      </c>
      <c r="G171" t="s">
        <v>46</v>
      </c>
      <c r="H171" s="1">
        <v>42895.173611111109</v>
      </c>
      <c r="I171" t="s">
        <v>35</v>
      </c>
      <c r="J171" t="s">
        <v>36</v>
      </c>
      <c r="K171" t="s">
        <v>37</v>
      </c>
      <c r="L171">
        <v>69918</v>
      </c>
      <c r="M171">
        <v>45306</v>
      </c>
      <c r="N171">
        <v>105</v>
      </c>
      <c r="O171">
        <v>11248</v>
      </c>
      <c r="P171">
        <v>15182</v>
      </c>
      <c r="Q171">
        <v>26430</v>
      </c>
      <c r="R171">
        <v>1229</v>
      </c>
      <c r="S171">
        <v>2011</v>
      </c>
      <c r="T171">
        <v>454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 t="s">
        <v>470</v>
      </c>
      <c r="B172" t="s">
        <v>130</v>
      </c>
      <c r="C172" t="s">
        <v>471</v>
      </c>
      <c r="D172" t="s">
        <v>394</v>
      </c>
      <c r="E172" t="s">
        <v>133</v>
      </c>
      <c r="F172" t="s">
        <v>59</v>
      </c>
      <c r="G172" t="s">
        <v>34</v>
      </c>
      <c r="H172" s="1">
        <v>42895.25277777778</v>
      </c>
      <c r="I172" t="s">
        <v>41</v>
      </c>
      <c r="J172" t="s">
        <v>37</v>
      </c>
      <c r="K172" t="s">
        <v>36</v>
      </c>
      <c r="L172">
        <v>72184</v>
      </c>
      <c r="M172">
        <v>50593</v>
      </c>
      <c r="N172">
        <v>107</v>
      </c>
      <c r="O172">
        <v>21136</v>
      </c>
      <c r="P172">
        <v>31744</v>
      </c>
      <c r="Q172">
        <v>10608</v>
      </c>
      <c r="R172">
        <v>4706</v>
      </c>
      <c r="S172">
        <v>1706</v>
      </c>
      <c r="T172">
        <v>1606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223</v>
      </c>
      <c r="AC172">
        <v>0</v>
      </c>
    </row>
    <row r="173" spans="1:29" x14ac:dyDescent="0.2">
      <c r="A173" t="s">
        <v>472</v>
      </c>
      <c r="B173" t="s">
        <v>111</v>
      </c>
      <c r="C173" t="s">
        <v>473</v>
      </c>
      <c r="D173" t="s">
        <v>138</v>
      </c>
      <c r="E173" t="s">
        <v>114</v>
      </c>
      <c r="F173" t="s">
        <v>59</v>
      </c>
      <c r="G173" t="s">
        <v>34</v>
      </c>
      <c r="H173" s="1">
        <v>42895.180555555555</v>
      </c>
      <c r="I173" t="s">
        <v>35</v>
      </c>
      <c r="J173" t="s">
        <v>36</v>
      </c>
      <c r="K173" t="s">
        <v>37</v>
      </c>
      <c r="L173">
        <v>81343</v>
      </c>
      <c r="M173">
        <v>56545</v>
      </c>
      <c r="N173">
        <v>155</v>
      </c>
      <c r="O173">
        <v>3321</v>
      </c>
      <c r="P173">
        <v>25493</v>
      </c>
      <c r="Q173">
        <v>28814</v>
      </c>
      <c r="R173">
        <v>1214</v>
      </c>
      <c r="S173">
        <v>0</v>
      </c>
      <c r="T173">
        <v>1024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 t="s">
        <v>474</v>
      </c>
      <c r="B174" t="s">
        <v>111</v>
      </c>
      <c r="C174" t="s">
        <v>475</v>
      </c>
      <c r="D174" t="s">
        <v>113</v>
      </c>
      <c r="E174" t="s">
        <v>114</v>
      </c>
      <c r="F174" t="s">
        <v>59</v>
      </c>
      <c r="G174" t="s">
        <v>46</v>
      </c>
      <c r="H174" s="1">
        <v>42895.100694444445</v>
      </c>
      <c r="I174" t="s">
        <v>35</v>
      </c>
      <c r="J174" t="s">
        <v>36</v>
      </c>
      <c r="K174" t="s">
        <v>37</v>
      </c>
      <c r="L174">
        <v>71718</v>
      </c>
      <c r="M174">
        <v>43024</v>
      </c>
      <c r="N174">
        <v>122</v>
      </c>
      <c r="O174">
        <v>10131</v>
      </c>
      <c r="P174">
        <v>14784</v>
      </c>
      <c r="Q174">
        <v>24915</v>
      </c>
      <c r="R174">
        <v>973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2352</v>
      </c>
      <c r="AC174">
        <v>0</v>
      </c>
    </row>
    <row r="175" spans="1:29" x14ac:dyDescent="0.2">
      <c r="A175" t="s">
        <v>476</v>
      </c>
      <c r="B175" t="s">
        <v>111</v>
      </c>
      <c r="C175" t="s">
        <v>477</v>
      </c>
      <c r="D175" t="s">
        <v>113</v>
      </c>
      <c r="E175" t="s">
        <v>114</v>
      </c>
      <c r="F175" t="s">
        <v>59</v>
      </c>
      <c r="G175" t="s">
        <v>34</v>
      </c>
      <c r="H175" s="1">
        <v>42895.120138888888</v>
      </c>
      <c r="I175" t="s">
        <v>35</v>
      </c>
      <c r="J175" t="s">
        <v>36</v>
      </c>
      <c r="K175" t="s">
        <v>37</v>
      </c>
      <c r="L175">
        <v>72377</v>
      </c>
      <c r="M175">
        <v>42312</v>
      </c>
      <c r="N175">
        <v>76</v>
      </c>
      <c r="O175">
        <v>14024</v>
      </c>
      <c r="P175">
        <v>11687</v>
      </c>
      <c r="Q175">
        <v>25711</v>
      </c>
      <c r="R175">
        <v>706</v>
      </c>
      <c r="S175">
        <v>2738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1470</v>
      </c>
      <c r="AC175">
        <v>0</v>
      </c>
    </row>
    <row r="176" spans="1:29" x14ac:dyDescent="0.2">
      <c r="A176" t="s">
        <v>478</v>
      </c>
      <c r="B176" t="s">
        <v>111</v>
      </c>
      <c r="C176" t="s">
        <v>479</v>
      </c>
      <c r="D176" t="s">
        <v>113</v>
      </c>
      <c r="E176" t="s">
        <v>114</v>
      </c>
      <c r="F176" t="s">
        <v>59</v>
      </c>
      <c r="G176" t="s">
        <v>34</v>
      </c>
      <c r="H176" s="1">
        <v>42895.118750000001</v>
      </c>
      <c r="I176" t="s">
        <v>35</v>
      </c>
      <c r="J176" t="s">
        <v>36</v>
      </c>
      <c r="K176" t="s">
        <v>37</v>
      </c>
      <c r="L176">
        <v>73990</v>
      </c>
      <c r="M176">
        <v>45988</v>
      </c>
      <c r="N176">
        <v>95</v>
      </c>
      <c r="O176">
        <v>5169</v>
      </c>
      <c r="P176">
        <v>19182</v>
      </c>
      <c r="Q176">
        <v>24351</v>
      </c>
      <c r="R176">
        <v>856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1599</v>
      </c>
      <c r="AC176">
        <v>0</v>
      </c>
    </row>
    <row r="177" spans="1:29" x14ac:dyDescent="0.2">
      <c r="A177" t="s">
        <v>480</v>
      </c>
      <c r="B177" t="s">
        <v>55</v>
      </c>
      <c r="C177" t="s">
        <v>481</v>
      </c>
      <c r="D177" t="s">
        <v>93</v>
      </c>
      <c r="E177" t="s">
        <v>58</v>
      </c>
      <c r="F177" t="s">
        <v>59</v>
      </c>
      <c r="G177" t="s">
        <v>34</v>
      </c>
      <c r="H177" s="1">
        <v>42895.070138888892</v>
      </c>
      <c r="I177" t="s">
        <v>41</v>
      </c>
      <c r="J177" t="s">
        <v>37</v>
      </c>
      <c r="K177" t="s">
        <v>36</v>
      </c>
      <c r="L177">
        <v>74564</v>
      </c>
      <c r="M177">
        <v>51966</v>
      </c>
      <c r="N177">
        <v>76</v>
      </c>
      <c r="O177">
        <v>6437</v>
      </c>
      <c r="P177">
        <v>27211</v>
      </c>
      <c r="Q177">
        <v>20774</v>
      </c>
      <c r="R177">
        <v>1336</v>
      </c>
      <c r="S177">
        <v>1722</v>
      </c>
      <c r="T177">
        <v>923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 t="s">
        <v>482</v>
      </c>
      <c r="B178" t="s">
        <v>61</v>
      </c>
      <c r="C178" t="s">
        <v>483</v>
      </c>
      <c r="D178" t="s">
        <v>63</v>
      </c>
      <c r="E178" t="s">
        <v>63</v>
      </c>
      <c r="F178" t="s">
        <v>59</v>
      </c>
      <c r="G178" t="s">
        <v>46</v>
      </c>
      <c r="H178" s="1">
        <v>42895.300694444442</v>
      </c>
      <c r="I178" t="s">
        <v>35</v>
      </c>
      <c r="J178" t="s">
        <v>36</v>
      </c>
      <c r="K178" t="s">
        <v>37</v>
      </c>
      <c r="L178">
        <v>62043</v>
      </c>
      <c r="M178">
        <v>38910</v>
      </c>
      <c r="N178">
        <v>72</v>
      </c>
      <c r="O178">
        <v>22</v>
      </c>
      <c r="P178">
        <v>18068</v>
      </c>
      <c r="Q178">
        <v>18090</v>
      </c>
      <c r="R178">
        <v>368</v>
      </c>
      <c r="S178">
        <v>2144</v>
      </c>
      <c r="T178">
        <v>240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 t="s">
        <v>484</v>
      </c>
      <c r="B179" t="s">
        <v>61</v>
      </c>
      <c r="C179" t="s">
        <v>485</v>
      </c>
      <c r="D179" t="s">
        <v>63</v>
      </c>
      <c r="E179" t="s">
        <v>63</v>
      </c>
      <c r="F179" t="s">
        <v>59</v>
      </c>
      <c r="G179" t="s">
        <v>46</v>
      </c>
      <c r="H179" s="1">
        <v>42895.154861111114</v>
      </c>
      <c r="I179" t="s">
        <v>41</v>
      </c>
      <c r="J179" t="s">
        <v>37</v>
      </c>
      <c r="K179" t="s">
        <v>36</v>
      </c>
      <c r="L179">
        <v>61323</v>
      </c>
      <c r="M179">
        <v>38244</v>
      </c>
      <c r="N179">
        <v>51</v>
      </c>
      <c r="O179">
        <v>7730</v>
      </c>
      <c r="P179">
        <v>21588</v>
      </c>
      <c r="Q179">
        <v>13858</v>
      </c>
      <c r="R179">
        <v>625</v>
      </c>
      <c r="S179">
        <v>1791</v>
      </c>
      <c r="T179">
        <v>382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 t="s">
        <v>486</v>
      </c>
      <c r="B180" t="s">
        <v>107</v>
      </c>
      <c r="C180" t="s">
        <v>487</v>
      </c>
      <c r="D180" t="s">
        <v>109</v>
      </c>
      <c r="E180" t="s">
        <v>109</v>
      </c>
      <c r="F180" t="s">
        <v>59</v>
      </c>
      <c r="G180" t="s">
        <v>46</v>
      </c>
      <c r="H180" s="1">
        <v>42895.17083333333</v>
      </c>
      <c r="I180" t="s">
        <v>35</v>
      </c>
      <c r="J180" t="s">
        <v>36</v>
      </c>
      <c r="K180" t="s">
        <v>37</v>
      </c>
      <c r="L180">
        <v>78037</v>
      </c>
      <c r="M180">
        <v>56143</v>
      </c>
      <c r="N180">
        <v>162</v>
      </c>
      <c r="O180">
        <v>28156</v>
      </c>
      <c r="P180">
        <v>10940</v>
      </c>
      <c r="Q180">
        <v>39096</v>
      </c>
      <c r="R180">
        <v>4475</v>
      </c>
      <c r="S180">
        <v>0</v>
      </c>
      <c r="T180">
        <v>1408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224</v>
      </c>
      <c r="AC180">
        <v>0</v>
      </c>
    </row>
    <row r="181" spans="1:29" x14ac:dyDescent="0.2">
      <c r="A181" t="s">
        <v>488</v>
      </c>
      <c r="B181" t="s">
        <v>43</v>
      </c>
      <c r="C181" t="s">
        <v>489</v>
      </c>
      <c r="D181" t="s">
        <v>45</v>
      </c>
      <c r="E181" t="s">
        <v>45</v>
      </c>
      <c r="F181" t="s">
        <v>45</v>
      </c>
      <c r="G181" t="s">
        <v>34</v>
      </c>
      <c r="H181" s="1">
        <v>42895.23333333333</v>
      </c>
      <c r="I181" t="s">
        <v>51</v>
      </c>
      <c r="J181" t="s">
        <v>37</v>
      </c>
      <c r="K181" t="s">
        <v>48</v>
      </c>
      <c r="L181">
        <v>74206</v>
      </c>
      <c r="M181">
        <v>51599</v>
      </c>
      <c r="N181">
        <v>45</v>
      </c>
      <c r="O181">
        <v>5643</v>
      </c>
      <c r="P181">
        <v>22344</v>
      </c>
      <c r="Q181">
        <v>10775</v>
      </c>
      <c r="R181">
        <v>1241</v>
      </c>
      <c r="S181">
        <v>0</v>
      </c>
      <c r="T181">
        <v>0</v>
      </c>
      <c r="U181">
        <v>16701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538</v>
      </c>
      <c r="AC181">
        <v>0</v>
      </c>
    </row>
    <row r="182" spans="1:29" x14ac:dyDescent="0.2">
      <c r="A182" t="s">
        <v>490</v>
      </c>
      <c r="B182" t="s">
        <v>43</v>
      </c>
      <c r="C182" t="s">
        <v>491</v>
      </c>
      <c r="D182" t="s">
        <v>45</v>
      </c>
      <c r="E182" t="s">
        <v>45</v>
      </c>
      <c r="F182" t="s">
        <v>45</v>
      </c>
      <c r="G182" t="s">
        <v>34</v>
      </c>
      <c r="H182" s="1">
        <v>42895.245833333334</v>
      </c>
      <c r="I182" t="s">
        <v>41</v>
      </c>
      <c r="J182" t="s">
        <v>37</v>
      </c>
      <c r="K182" t="s">
        <v>48</v>
      </c>
      <c r="L182">
        <v>67672</v>
      </c>
      <c r="M182">
        <v>48964</v>
      </c>
      <c r="N182">
        <v>60</v>
      </c>
      <c r="O182">
        <v>9441</v>
      </c>
      <c r="P182">
        <v>24177</v>
      </c>
      <c r="Q182">
        <v>8102</v>
      </c>
      <c r="R182">
        <v>1949</v>
      </c>
      <c r="S182">
        <v>0</v>
      </c>
      <c r="T182">
        <v>0</v>
      </c>
      <c r="U182">
        <v>14736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">
      <c r="A183" t="s">
        <v>492</v>
      </c>
      <c r="B183" t="s">
        <v>43</v>
      </c>
      <c r="C183" t="s">
        <v>493</v>
      </c>
      <c r="D183" t="s">
        <v>45</v>
      </c>
      <c r="E183" t="s">
        <v>45</v>
      </c>
      <c r="F183" t="s">
        <v>45</v>
      </c>
      <c r="G183" t="s">
        <v>46</v>
      </c>
      <c r="H183" s="1">
        <v>42895.078472222223</v>
      </c>
      <c r="I183" t="s">
        <v>47</v>
      </c>
      <c r="J183" t="s">
        <v>48</v>
      </c>
      <c r="K183" t="s">
        <v>37</v>
      </c>
      <c r="L183">
        <v>65854</v>
      </c>
      <c r="M183">
        <v>42928</v>
      </c>
      <c r="N183">
        <v>57</v>
      </c>
      <c r="O183">
        <v>6645</v>
      </c>
      <c r="P183">
        <v>11746</v>
      </c>
      <c r="Q183">
        <v>11176</v>
      </c>
      <c r="R183">
        <v>1615</v>
      </c>
      <c r="S183">
        <v>0</v>
      </c>
      <c r="T183">
        <v>0</v>
      </c>
      <c r="U183">
        <v>18391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 t="s">
        <v>494</v>
      </c>
      <c r="B184" t="s">
        <v>43</v>
      </c>
      <c r="C184" t="s">
        <v>495</v>
      </c>
      <c r="D184" t="s">
        <v>45</v>
      </c>
      <c r="E184" t="s">
        <v>45</v>
      </c>
      <c r="F184" t="s">
        <v>45</v>
      </c>
      <c r="G184" t="s">
        <v>46</v>
      </c>
      <c r="H184" s="1">
        <v>42895.084027777775</v>
      </c>
      <c r="I184" t="s">
        <v>47</v>
      </c>
      <c r="J184" t="s">
        <v>48</v>
      </c>
      <c r="K184" t="s">
        <v>36</v>
      </c>
      <c r="L184">
        <v>62644</v>
      </c>
      <c r="M184">
        <v>38677</v>
      </c>
      <c r="N184">
        <v>99</v>
      </c>
      <c r="O184">
        <v>5262</v>
      </c>
      <c r="P184">
        <v>6257</v>
      </c>
      <c r="Q184">
        <v>12783</v>
      </c>
      <c r="R184">
        <v>1189</v>
      </c>
      <c r="S184">
        <v>0</v>
      </c>
      <c r="T184">
        <v>0</v>
      </c>
      <c r="U184">
        <v>18045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403</v>
      </c>
      <c r="AC184">
        <v>0</v>
      </c>
    </row>
    <row r="185" spans="1:29" x14ac:dyDescent="0.2">
      <c r="A185" t="s">
        <v>496</v>
      </c>
      <c r="B185" t="s">
        <v>43</v>
      </c>
      <c r="C185" t="s">
        <v>497</v>
      </c>
      <c r="D185" t="s">
        <v>45</v>
      </c>
      <c r="E185" t="s">
        <v>45</v>
      </c>
      <c r="F185" t="s">
        <v>45</v>
      </c>
      <c r="G185" t="s">
        <v>34</v>
      </c>
      <c r="H185" s="1">
        <v>42895.123611111114</v>
      </c>
      <c r="I185" t="s">
        <v>47</v>
      </c>
      <c r="J185" t="s">
        <v>48</v>
      </c>
      <c r="K185" t="s">
        <v>36</v>
      </c>
      <c r="L185">
        <v>75672</v>
      </c>
      <c r="M185">
        <v>51010</v>
      </c>
      <c r="N185">
        <v>73</v>
      </c>
      <c r="O185">
        <v>844</v>
      </c>
      <c r="P185">
        <v>12593</v>
      </c>
      <c r="Q185">
        <v>17277</v>
      </c>
      <c r="R185">
        <v>3019</v>
      </c>
      <c r="S185">
        <v>0</v>
      </c>
      <c r="T185">
        <v>0</v>
      </c>
      <c r="U185">
        <v>18121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498</v>
      </c>
      <c r="B186" t="s">
        <v>30</v>
      </c>
      <c r="C186" t="s">
        <v>499</v>
      </c>
      <c r="D186" t="s">
        <v>80</v>
      </c>
      <c r="E186" t="s">
        <v>33</v>
      </c>
      <c r="F186" t="s">
        <v>33</v>
      </c>
      <c r="G186" t="s">
        <v>34</v>
      </c>
      <c r="H186" s="1">
        <v>42895.114583333336</v>
      </c>
      <c r="I186" t="s">
        <v>81</v>
      </c>
      <c r="J186" t="s">
        <v>82</v>
      </c>
      <c r="K186" t="s">
        <v>37</v>
      </c>
      <c r="L186">
        <v>44699</v>
      </c>
      <c r="M186">
        <v>30348</v>
      </c>
      <c r="N186">
        <v>67</v>
      </c>
      <c r="O186">
        <v>4850</v>
      </c>
      <c r="P186">
        <v>8837</v>
      </c>
      <c r="Q186">
        <v>6273</v>
      </c>
      <c r="R186">
        <v>937</v>
      </c>
      <c r="S186">
        <v>614</v>
      </c>
      <c r="T186">
        <v>0</v>
      </c>
      <c r="U186">
        <v>0</v>
      </c>
      <c r="V186">
        <v>13687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 t="s">
        <v>500</v>
      </c>
      <c r="B187" t="s">
        <v>107</v>
      </c>
      <c r="C187" t="s">
        <v>501</v>
      </c>
      <c r="D187" t="s">
        <v>109</v>
      </c>
      <c r="E187" t="s">
        <v>109</v>
      </c>
      <c r="F187" t="s">
        <v>59</v>
      </c>
      <c r="G187" t="s">
        <v>46</v>
      </c>
      <c r="H187" s="1">
        <v>42895.087500000001</v>
      </c>
      <c r="I187" t="s">
        <v>35</v>
      </c>
      <c r="J187" t="s">
        <v>36</v>
      </c>
      <c r="K187" t="s">
        <v>37</v>
      </c>
      <c r="L187">
        <v>74200</v>
      </c>
      <c r="M187">
        <v>55342</v>
      </c>
      <c r="N187">
        <v>191</v>
      </c>
      <c r="O187">
        <v>13807</v>
      </c>
      <c r="P187">
        <v>19230</v>
      </c>
      <c r="Q187">
        <v>33037</v>
      </c>
      <c r="R187">
        <v>3075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 t="s">
        <v>502</v>
      </c>
      <c r="B188" t="s">
        <v>107</v>
      </c>
      <c r="C188" t="s">
        <v>503</v>
      </c>
      <c r="D188" t="s">
        <v>109</v>
      </c>
      <c r="E188" t="s">
        <v>109</v>
      </c>
      <c r="F188" t="s">
        <v>59</v>
      </c>
      <c r="G188" t="s">
        <v>46</v>
      </c>
      <c r="H188" s="1">
        <v>42895.111805555556</v>
      </c>
      <c r="I188" t="s">
        <v>35</v>
      </c>
      <c r="J188" t="s">
        <v>36</v>
      </c>
      <c r="K188" t="s">
        <v>37</v>
      </c>
      <c r="L188">
        <v>74764</v>
      </c>
      <c r="M188">
        <v>52516</v>
      </c>
      <c r="N188">
        <v>152</v>
      </c>
      <c r="O188">
        <v>19693</v>
      </c>
      <c r="P188">
        <v>14942</v>
      </c>
      <c r="Q188">
        <v>34635</v>
      </c>
      <c r="R188">
        <v>1275</v>
      </c>
      <c r="S188">
        <v>921</v>
      </c>
      <c r="T188">
        <v>743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 t="s">
        <v>504</v>
      </c>
      <c r="B189" t="s">
        <v>107</v>
      </c>
      <c r="C189" t="s">
        <v>505</v>
      </c>
      <c r="D189" t="s">
        <v>109</v>
      </c>
      <c r="E189" t="s">
        <v>109</v>
      </c>
      <c r="F189" t="s">
        <v>59</v>
      </c>
      <c r="G189" t="s">
        <v>46</v>
      </c>
      <c r="H189" s="1">
        <v>42895.128472222219</v>
      </c>
      <c r="I189" t="s">
        <v>35</v>
      </c>
      <c r="J189" t="s">
        <v>36</v>
      </c>
      <c r="K189" t="s">
        <v>37</v>
      </c>
      <c r="L189">
        <v>65188</v>
      </c>
      <c r="M189">
        <v>45145</v>
      </c>
      <c r="N189">
        <v>173</v>
      </c>
      <c r="O189">
        <v>22090</v>
      </c>
      <c r="P189">
        <v>9630</v>
      </c>
      <c r="Q189">
        <v>31720</v>
      </c>
      <c r="R189">
        <v>1892</v>
      </c>
      <c r="S189">
        <v>504</v>
      </c>
      <c r="T189">
        <v>1037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362</v>
      </c>
      <c r="AC189">
        <v>0</v>
      </c>
    </row>
    <row r="190" spans="1:29" x14ac:dyDescent="0.2">
      <c r="A190" t="s">
        <v>506</v>
      </c>
      <c r="B190" t="s">
        <v>171</v>
      </c>
      <c r="C190" t="s">
        <v>507</v>
      </c>
      <c r="D190" t="s">
        <v>208</v>
      </c>
      <c r="E190" t="s">
        <v>174</v>
      </c>
      <c r="F190" t="s">
        <v>59</v>
      </c>
      <c r="G190" t="s">
        <v>34</v>
      </c>
      <c r="H190" s="1">
        <v>42895.138888888891</v>
      </c>
      <c r="I190" t="s">
        <v>35</v>
      </c>
      <c r="J190" t="s">
        <v>36</v>
      </c>
      <c r="K190" t="s">
        <v>37</v>
      </c>
      <c r="L190">
        <v>62385</v>
      </c>
      <c r="M190">
        <v>36364</v>
      </c>
      <c r="N190">
        <v>57</v>
      </c>
      <c r="O190">
        <v>14892</v>
      </c>
      <c r="P190">
        <v>8260</v>
      </c>
      <c r="Q190">
        <v>23152</v>
      </c>
      <c r="R190">
        <v>460</v>
      </c>
      <c r="S190">
        <v>1727</v>
      </c>
      <c r="T190">
        <v>410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2355</v>
      </c>
      <c r="AC190">
        <v>0</v>
      </c>
    </row>
    <row r="191" spans="1:29" x14ac:dyDescent="0.2">
      <c r="A191" t="s">
        <v>508</v>
      </c>
      <c r="B191" t="s">
        <v>150</v>
      </c>
      <c r="C191" t="s">
        <v>509</v>
      </c>
      <c r="D191" t="s">
        <v>152</v>
      </c>
      <c r="E191" t="s">
        <v>152</v>
      </c>
      <c r="F191" t="s">
        <v>152</v>
      </c>
      <c r="G191" t="s">
        <v>34</v>
      </c>
      <c r="H191" s="1">
        <v>42895.118750000001</v>
      </c>
      <c r="I191" t="s">
        <v>153</v>
      </c>
      <c r="J191" t="s">
        <v>154</v>
      </c>
      <c r="K191" t="s">
        <v>155</v>
      </c>
      <c r="L191">
        <v>62908</v>
      </c>
      <c r="M191">
        <v>38143</v>
      </c>
      <c r="N191">
        <v>126</v>
      </c>
      <c r="O191">
        <v>15923</v>
      </c>
      <c r="P191">
        <v>963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21873</v>
      </c>
      <c r="X191">
        <v>3555</v>
      </c>
      <c r="Y191">
        <v>1278</v>
      </c>
      <c r="Z191">
        <v>4524</v>
      </c>
      <c r="AA191">
        <v>5950</v>
      </c>
      <c r="AB191">
        <v>0</v>
      </c>
      <c r="AC191">
        <v>0</v>
      </c>
    </row>
    <row r="192" spans="1:29" x14ac:dyDescent="0.2">
      <c r="A192" t="s">
        <v>510</v>
      </c>
      <c r="B192" t="s">
        <v>55</v>
      </c>
      <c r="C192" t="s">
        <v>511</v>
      </c>
      <c r="D192" t="s">
        <v>182</v>
      </c>
      <c r="E192" t="s">
        <v>58</v>
      </c>
      <c r="F192" t="s">
        <v>59</v>
      </c>
      <c r="G192" t="s">
        <v>46</v>
      </c>
      <c r="H192" s="1">
        <v>42895.145138888889</v>
      </c>
      <c r="I192" t="s">
        <v>134</v>
      </c>
      <c r="J192" t="s">
        <v>135</v>
      </c>
      <c r="K192" t="s">
        <v>37</v>
      </c>
      <c r="L192">
        <v>78754</v>
      </c>
      <c r="M192">
        <v>57420</v>
      </c>
      <c r="N192">
        <v>91</v>
      </c>
      <c r="O192">
        <v>1609</v>
      </c>
      <c r="P192">
        <v>25315</v>
      </c>
      <c r="Q192">
        <v>4671</v>
      </c>
      <c r="R192">
        <v>26924</v>
      </c>
      <c r="S192">
        <v>0</v>
      </c>
      <c r="T192">
        <v>510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 t="s">
        <v>512</v>
      </c>
      <c r="B193" t="s">
        <v>130</v>
      </c>
      <c r="C193" t="s">
        <v>513</v>
      </c>
      <c r="D193" t="s">
        <v>365</v>
      </c>
      <c r="E193" t="s">
        <v>133</v>
      </c>
      <c r="F193" t="s">
        <v>59</v>
      </c>
      <c r="G193" t="s">
        <v>34</v>
      </c>
      <c r="H193" s="1">
        <v>42895.179166666669</v>
      </c>
      <c r="I193" t="s">
        <v>41</v>
      </c>
      <c r="J193" t="s">
        <v>37</v>
      </c>
      <c r="K193" t="s">
        <v>514</v>
      </c>
      <c r="L193">
        <v>82369</v>
      </c>
      <c r="M193">
        <v>60382</v>
      </c>
      <c r="N193">
        <v>61</v>
      </c>
      <c r="O193">
        <v>8036</v>
      </c>
      <c r="P193">
        <v>29306</v>
      </c>
      <c r="Q193">
        <v>6857</v>
      </c>
      <c r="R193">
        <v>1468</v>
      </c>
      <c r="S193">
        <v>1203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21548</v>
      </c>
      <c r="AC193">
        <v>0</v>
      </c>
    </row>
    <row r="194" spans="1:29" x14ac:dyDescent="0.2">
      <c r="A194" t="s">
        <v>515</v>
      </c>
      <c r="B194" t="s">
        <v>43</v>
      </c>
      <c r="C194" t="s">
        <v>516</v>
      </c>
      <c r="D194" t="s">
        <v>45</v>
      </c>
      <c r="E194" t="s">
        <v>45</v>
      </c>
      <c r="F194" t="s">
        <v>45</v>
      </c>
      <c r="G194" t="s">
        <v>34</v>
      </c>
      <c r="H194" s="1">
        <v>42895.112500000003</v>
      </c>
      <c r="I194" t="s">
        <v>325</v>
      </c>
      <c r="J194" t="s">
        <v>135</v>
      </c>
      <c r="K194" t="s">
        <v>48</v>
      </c>
      <c r="L194">
        <v>66300</v>
      </c>
      <c r="M194">
        <v>51801</v>
      </c>
      <c r="N194">
        <v>68</v>
      </c>
      <c r="O194">
        <v>5339</v>
      </c>
      <c r="P194">
        <v>7563</v>
      </c>
      <c r="Q194">
        <v>7531</v>
      </c>
      <c r="R194">
        <v>21023</v>
      </c>
      <c r="S194">
        <v>0</v>
      </c>
      <c r="T194">
        <v>0</v>
      </c>
      <c r="U194">
        <v>15684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517</v>
      </c>
      <c r="B195" t="s">
        <v>107</v>
      </c>
      <c r="C195" t="s">
        <v>518</v>
      </c>
      <c r="D195" t="s">
        <v>109</v>
      </c>
      <c r="E195" t="s">
        <v>109</v>
      </c>
      <c r="F195" t="s">
        <v>59</v>
      </c>
      <c r="G195" t="s">
        <v>46</v>
      </c>
      <c r="H195" s="1">
        <v>42895.14166666667</v>
      </c>
      <c r="I195" t="s">
        <v>35</v>
      </c>
      <c r="J195" t="s">
        <v>36</v>
      </c>
      <c r="K195" t="s">
        <v>37</v>
      </c>
      <c r="L195">
        <v>83928</v>
      </c>
      <c r="M195">
        <v>56633</v>
      </c>
      <c r="N195">
        <v>179</v>
      </c>
      <c r="O195">
        <v>39883</v>
      </c>
      <c r="P195">
        <v>7241</v>
      </c>
      <c r="Q195">
        <v>47124</v>
      </c>
      <c r="R195">
        <v>656</v>
      </c>
      <c r="S195">
        <v>697</v>
      </c>
      <c r="T195">
        <v>474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441</v>
      </c>
      <c r="AC195">
        <v>0</v>
      </c>
    </row>
    <row r="196" spans="1:29" x14ac:dyDescent="0.2">
      <c r="A196" t="s">
        <v>519</v>
      </c>
      <c r="B196" t="s">
        <v>55</v>
      </c>
      <c r="C196" t="s">
        <v>520</v>
      </c>
      <c r="D196" t="s">
        <v>57</v>
      </c>
      <c r="E196" t="s">
        <v>58</v>
      </c>
      <c r="F196" t="s">
        <v>59</v>
      </c>
      <c r="G196" t="s">
        <v>34</v>
      </c>
      <c r="H196" s="1">
        <v>42895.143055555556</v>
      </c>
      <c r="I196" t="s">
        <v>41</v>
      </c>
      <c r="J196" t="s">
        <v>37</v>
      </c>
      <c r="K196" t="s">
        <v>36</v>
      </c>
      <c r="L196">
        <v>74151</v>
      </c>
      <c r="M196">
        <v>55408</v>
      </c>
      <c r="N196">
        <v>159</v>
      </c>
      <c r="O196">
        <v>25852</v>
      </c>
      <c r="P196">
        <v>35263</v>
      </c>
      <c r="Q196">
        <v>9411</v>
      </c>
      <c r="R196">
        <v>8403</v>
      </c>
      <c r="S196">
        <v>0</v>
      </c>
      <c r="T196">
        <v>1760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571</v>
      </c>
      <c r="AC196">
        <v>0</v>
      </c>
    </row>
    <row r="197" spans="1:29" x14ac:dyDescent="0.2">
      <c r="A197" t="s">
        <v>521</v>
      </c>
      <c r="B197" t="s">
        <v>43</v>
      </c>
      <c r="C197" t="s">
        <v>522</v>
      </c>
      <c r="D197" t="s">
        <v>45</v>
      </c>
      <c r="E197" t="s">
        <v>45</v>
      </c>
      <c r="F197" t="s">
        <v>45</v>
      </c>
      <c r="G197" t="s">
        <v>34</v>
      </c>
      <c r="H197" s="1">
        <v>42895.085416666669</v>
      </c>
      <c r="I197" t="s">
        <v>47</v>
      </c>
      <c r="J197" t="s">
        <v>48</v>
      </c>
      <c r="K197" t="s">
        <v>36</v>
      </c>
      <c r="L197">
        <v>80442</v>
      </c>
      <c r="M197">
        <v>54102</v>
      </c>
      <c r="N197">
        <v>81</v>
      </c>
      <c r="O197">
        <v>3866</v>
      </c>
      <c r="P197">
        <v>13704</v>
      </c>
      <c r="Q197">
        <v>17157</v>
      </c>
      <c r="R197">
        <v>1590</v>
      </c>
      <c r="S197">
        <v>628</v>
      </c>
      <c r="T197">
        <v>0</v>
      </c>
      <c r="U197">
        <v>21023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t="s">
        <v>523</v>
      </c>
      <c r="B198" t="s">
        <v>55</v>
      </c>
      <c r="C198" t="s">
        <v>524</v>
      </c>
      <c r="D198" t="s">
        <v>57</v>
      </c>
      <c r="E198" t="s">
        <v>58</v>
      </c>
      <c r="F198" t="s">
        <v>59</v>
      </c>
      <c r="G198" t="s">
        <v>46</v>
      </c>
      <c r="H198" s="1">
        <v>42895.109027777777</v>
      </c>
      <c r="I198" t="s">
        <v>41</v>
      </c>
      <c r="J198" t="s">
        <v>37</v>
      </c>
      <c r="K198" t="s">
        <v>135</v>
      </c>
      <c r="L198">
        <v>81212</v>
      </c>
      <c r="M198">
        <v>57280</v>
      </c>
      <c r="N198">
        <v>136</v>
      </c>
      <c r="O198">
        <v>14179</v>
      </c>
      <c r="P198">
        <v>28889</v>
      </c>
      <c r="Q198">
        <v>11454</v>
      </c>
      <c r="R198">
        <v>14710</v>
      </c>
      <c r="S198">
        <v>1477</v>
      </c>
      <c r="T198">
        <v>750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 t="s">
        <v>525</v>
      </c>
      <c r="B199" t="s">
        <v>150</v>
      </c>
      <c r="C199" t="s">
        <v>526</v>
      </c>
      <c r="D199" t="s">
        <v>152</v>
      </c>
      <c r="E199" t="s">
        <v>152</v>
      </c>
      <c r="F199" t="s">
        <v>152</v>
      </c>
      <c r="G199" t="s">
        <v>34</v>
      </c>
      <c r="H199" s="1">
        <v>42895.087500000001</v>
      </c>
      <c r="I199" t="s">
        <v>153</v>
      </c>
      <c r="J199" t="s">
        <v>154</v>
      </c>
      <c r="K199" t="s">
        <v>158</v>
      </c>
      <c r="L199">
        <v>67038</v>
      </c>
      <c r="M199">
        <v>41030</v>
      </c>
      <c r="N199">
        <v>124</v>
      </c>
      <c r="O199">
        <v>8842</v>
      </c>
      <c r="P199">
        <v>330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19723</v>
      </c>
      <c r="X199">
        <v>10881</v>
      </c>
      <c r="Y199">
        <v>4423</v>
      </c>
      <c r="Z199">
        <v>3135</v>
      </c>
      <c r="AA199">
        <v>2538</v>
      </c>
      <c r="AB199">
        <v>0</v>
      </c>
      <c r="AC199">
        <v>0</v>
      </c>
    </row>
    <row r="200" spans="1:29" x14ac:dyDescent="0.2">
      <c r="A200" t="s">
        <v>527</v>
      </c>
      <c r="B200" t="s">
        <v>43</v>
      </c>
      <c r="C200" t="s">
        <v>528</v>
      </c>
      <c r="D200" t="s">
        <v>45</v>
      </c>
      <c r="E200" t="s">
        <v>45</v>
      </c>
      <c r="F200" t="s">
        <v>45</v>
      </c>
      <c r="G200" t="s">
        <v>34</v>
      </c>
      <c r="H200" s="1">
        <v>42895.129861111112</v>
      </c>
      <c r="I200" t="s">
        <v>419</v>
      </c>
      <c r="J200" t="s">
        <v>36</v>
      </c>
      <c r="K200" t="s">
        <v>48</v>
      </c>
      <c r="L200">
        <v>79093</v>
      </c>
      <c r="M200">
        <v>55878</v>
      </c>
      <c r="N200">
        <v>57</v>
      </c>
      <c r="O200">
        <v>3083</v>
      </c>
      <c r="P200">
        <v>16540</v>
      </c>
      <c r="Q200">
        <v>20158</v>
      </c>
      <c r="R200">
        <v>1738</v>
      </c>
      <c r="S200">
        <v>0</v>
      </c>
      <c r="T200">
        <v>0</v>
      </c>
      <c r="U200">
        <v>17075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367</v>
      </c>
      <c r="AC200">
        <v>0</v>
      </c>
    </row>
    <row r="201" spans="1:29" x14ac:dyDescent="0.2">
      <c r="A201" t="s">
        <v>529</v>
      </c>
      <c r="B201" t="s">
        <v>43</v>
      </c>
      <c r="C201" t="s">
        <v>530</v>
      </c>
      <c r="D201" t="s">
        <v>45</v>
      </c>
      <c r="E201" t="s">
        <v>45</v>
      </c>
      <c r="F201" t="s">
        <v>45</v>
      </c>
      <c r="G201" t="s">
        <v>34</v>
      </c>
      <c r="H201" s="1">
        <v>42895.111805555556</v>
      </c>
      <c r="I201" t="s">
        <v>51</v>
      </c>
      <c r="J201" t="s">
        <v>37</v>
      </c>
      <c r="K201" t="s">
        <v>48</v>
      </c>
      <c r="L201">
        <v>70067</v>
      </c>
      <c r="M201">
        <v>53738</v>
      </c>
      <c r="N201">
        <v>67</v>
      </c>
      <c r="O201">
        <v>4712</v>
      </c>
      <c r="P201">
        <v>21496</v>
      </c>
      <c r="Q201">
        <v>14346</v>
      </c>
      <c r="R201">
        <v>1112</v>
      </c>
      <c r="S201">
        <v>0</v>
      </c>
      <c r="T201">
        <v>0</v>
      </c>
      <c r="U201">
        <v>16784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">
      <c r="A202" t="s">
        <v>531</v>
      </c>
      <c r="B202" t="s">
        <v>55</v>
      </c>
      <c r="C202" t="s">
        <v>532</v>
      </c>
      <c r="D202" t="s">
        <v>533</v>
      </c>
      <c r="E202" t="s">
        <v>58</v>
      </c>
      <c r="F202" t="s">
        <v>59</v>
      </c>
      <c r="G202" t="s">
        <v>34</v>
      </c>
      <c r="H202" s="1">
        <v>42895.095138888886</v>
      </c>
      <c r="I202" t="s">
        <v>41</v>
      </c>
      <c r="J202" t="s">
        <v>37</v>
      </c>
      <c r="K202" t="s">
        <v>36</v>
      </c>
      <c r="L202">
        <v>82004</v>
      </c>
      <c r="M202">
        <v>59203</v>
      </c>
      <c r="N202">
        <v>121</v>
      </c>
      <c r="O202">
        <v>23914</v>
      </c>
      <c r="P202">
        <v>35310</v>
      </c>
      <c r="Q202">
        <v>11396</v>
      </c>
      <c r="R202">
        <v>6197</v>
      </c>
      <c r="S202">
        <v>2227</v>
      </c>
      <c r="T202">
        <v>1100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2973</v>
      </c>
      <c r="AC202">
        <v>0</v>
      </c>
    </row>
    <row r="203" spans="1:29" x14ac:dyDescent="0.2">
      <c r="A203" t="s">
        <v>534</v>
      </c>
      <c r="B203" t="s">
        <v>55</v>
      </c>
      <c r="C203" t="s">
        <v>535</v>
      </c>
      <c r="D203" t="s">
        <v>87</v>
      </c>
      <c r="E203" t="s">
        <v>58</v>
      </c>
      <c r="F203" t="s">
        <v>59</v>
      </c>
      <c r="G203" t="s">
        <v>34</v>
      </c>
      <c r="H203" s="1">
        <v>42895.210416666669</v>
      </c>
      <c r="I203" t="s">
        <v>41</v>
      </c>
      <c r="J203" t="s">
        <v>37</v>
      </c>
      <c r="K203" t="s">
        <v>36</v>
      </c>
      <c r="L203">
        <v>75525</v>
      </c>
      <c r="M203">
        <v>53117</v>
      </c>
      <c r="N203">
        <v>70</v>
      </c>
      <c r="O203">
        <v>5106</v>
      </c>
      <c r="P203">
        <v>25988</v>
      </c>
      <c r="Q203">
        <v>20882</v>
      </c>
      <c r="R203">
        <v>2523</v>
      </c>
      <c r="S203">
        <v>1444</v>
      </c>
      <c r="T203">
        <v>1273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1007</v>
      </c>
      <c r="AC203">
        <v>0</v>
      </c>
    </row>
    <row r="204" spans="1:29" x14ac:dyDescent="0.2">
      <c r="A204" t="s">
        <v>536</v>
      </c>
      <c r="B204" t="s">
        <v>111</v>
      </c>
      <c r="C204" t="s">
        <v>537</v>
      </c>
      <c r="D204" t="s">
        <v>179</v>
      </c>
      <c r="E204" t="s">
        <v>114</v>
      </c>
      <c r="F204" t="s">
        <v>59</v>
      </c>
      <c r="G204" t="s">
        <v>34</v>
      </c>
      <c r="H204" s="1">
        <v>42895.185416666667</v>
      </c>
      <c r="I204" t="s">
        <v>41</v>
      </c>
      <c r="J204" t="s">
        <v>37</v>
      </c>
      <c r="K204" t="s">
        <v>36</v>
      </c>
      <c r="L204">
        <v>81065</v>
      </c>
      <c r="M204">
        <v>53956</v>
      </c>
      <c r="N204">
        <v>97</v>
      </c>
      <c r="O204">
        <v>15006</v>
      </c>
      <c r="P204">
        <v>31442</v>
      </c>
      <c r="Q204">
        <v>16436</v>
      </c>
      <c r="R204">
        <v>2134</v>
      </c>
      <c r="S204">
        <v>1986</v>
      </c>
      <c r="T204">
        <v>943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1015</v>
      </c>
      <c r="AC204">
        <v>0</v>
      </c>
    </row>
    <row r="205" spans="1:29" x14ac:dyDescent="0.2">
      <c r="A205" t="s">
        <v>538</v>
      </c>
      <c r="B205" t="s">
        <v>65</v>
      </c>
      <c r="C205" t="s">
        <v>539</v>
      </c>
      <c r="D205" t="s">
        <v>405</v>
      </c>
      <c r="E205" t="s">
        <v>68</v>
      </c>
      <c r="F205" t="s">
        <v>59</v>
      </c>
      <c r="G205" t="s">
        <v>34</v>
      </c>
      <c r="H205" s="1">
        <v>42895.17291666667</v>
      </c>
      <c r="I205" t="s">
        <v>41</v>
      </c>
      <c r="J205" t="s">
        <v>37</v>
      </c>
      <c r="K205" t="s">
        <v>36</v>
      </c>
      <c r="L205">
        <v>70272</v>
      </c>
      <c r="M205">
        <v>51319</v>
      </c>
      <c r="N205">
        <v>85</v>
      </c>
      <c r="O205">
        <v>11942</v>
      </c>
      <c r="P205">
        <v>29192</v>
      </c>
      <c r="Q205">
        <v>17250</v>
      </c>
      <c r="R205">
        <v>2804</v>
      </c>
      <c r="S205">
        <v>1109</v>
      </c>
      <c r="T205">
        <v>785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179</v>
      </c>
      <c r="AC205">
        <v>0</v>
      </c>
    </row>
    <row r="206" spans="1:29" x14ac:dyDescent="0.2">
      <c r="A206" t="s">
        <v>540</v>
      </c>
      <c r="B206" t="s">
        <v>43</v>
      </c>
      <c r="C206" t="s">
        <v>541</v>
      </c>
      <c r="D206" t="s">
        <v>45</v>
      </c>
      <c r="E206" t="s">
        <v>45</v>
      </c>
      <c r="F206" t="s">
        <v>45</v>
      </c>
      <c r="G206" t="s">
        <v>46</v>
      </c>
      <c r="H206" s="1">
        <v>42895.134027777778</v>
      </c>
      <c r="I206" t="s">
        <v>47</v>
      </c>
      <c r="J206" t="s">
        <v>48</v>
      </c>
      <c r="K206" t="s">
        <v>36</v>
      </c>
      <c r="L206">
        <v>65896</v>
      </c>
      <c r="M206">
        <v>43523</v>
      </c>
      <c r="N206">
        <v>100</v>
      </c>
      <c r="O206">
        <v>3425</v>
      </c>
      <c r="P206">
        <v>8081</v>
      </c>
      <c r="Q206">
        <v>15084</v>
      </c>
      <c r="R206">
        <v>1849</v>
      </c>
      <c r="S206">
        <v>0</v>
      </c>
      <c r="T206">
        <v>0</v>
      </c>
      <c r="U206">
        <v>18509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">
      <c r="A207" t="s">
        <v>542</v>
      </c>
      <c r="B207" t="s">
        <v>43</v>
      </c>
      <c r="C207" t="s">
        <v>543</v>
      </c>
      <c r="D207" t="s">
        <v>45</v>
      </c>
      <c r="E207" t="s">
        <v>45</v>
      </c>
      <c r="F207" t="s">
        <v>45</v>
      </c>
      <c r="G207" t="s">
        <v>46</v>
      </c>
      <c r="H207" s="1">
        <v>42895.168749999997</v>
      </c>
      <c r="I207" t="s">
        <v>47</v>
      </c>
      <c r="J207" t="s">
        <v>48</v>
      </c>
      <c r="K207" t="s">
        <v>36</v>
      </c>
      <c r="L207">
        <v>79473</v>
      </c>
      <c r="M207">
        <v>56552</v>
      </c>
      <c r="N207">
        <v>72</v>
      </c>
      <c r="O207">
        <v>1625</v>
      </c>
      <c r="P207">
        <v>15385</v>
      </c>
      <c r="Q207">
        <v>17618</v>
      </c>
      <c r="R207">
        <v>2579</v>
      </c>
      <c r="S207">
        <v>0</v>
      </c>
      <c r="T207">
        <v>1727</v>
      </c>
      <c r="U207">
        <v>19243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">
      <c r="A208" t="s">
        <v>544</v>
      </c>
      <c r="B208" t="s">
        <v>43</v>
      </c>
      <c r="C208" t="s">
        <v>545</v>
      </c>
      <c r="D208" t="s">
        <v>45</v>
      </c>
      <c r="E208" t="s">
        <v>45</v>
      </c>
      <c r="F208" t="s">
        <v>45</v>
      </c>
      <c r="G208" t="s">
        <v>46</v>
      </c>
      <c r="H208" s="1">
        <v>42895.173611111109</v>
      </c>
      <c r="I208" t="s">
        <v>35</v>
      </c>
      <c r="J208" t="s">
        <v>36</v>
      </c>
      <c r="K208" t="s">
        <v>48</v>
      </c>
      <c r="L208">
        <v>64553</v>
      </c>
      <c r="M208">
        <v>47840</v>
      </c>
      <c r="N208">
        <v>73</v>
      </c>
      <c r="O208">
        <v>15514</v>
      </c>
      <c r="P208">
        <v>9428</v>
      </c>
      <c r="Q208">
        <v>26269</v>
      </c>
      <c r="R208">
        <v>1388</v>
      </c>
      <c r="S208">
        <v>0</v>
      </c>
      <c r="T208">
        <v>0</v>
      </c>
      <c r="U208">
        <v>10755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">
      <c r="A209" t="s">
        <v>546</v>
      </c>
      <c r="B209" t="s">
        <v>43</v>
      </c>
      <c r="C209" t="s">
        <v>547</v>
      </c>
      <c r="D209" t="s">
        <v>45</v>
      </c>
      <c r="E209" t="s">
        <v>45</v>
      </c>
      <c r="F209" t="s">
        <v>45</v>
      </c>
      <c r="G209" t="s">
        <v>46</v>
      </c>
      <c r="H209" s="1">
        <v>42895.179166666669</v>
      </c>
      <c r="I209" t="s">
        <v>47</v>
      </c>
      <c r="J209" t="s">
        <v>48</v>
      </c>
      <c r="K209" t="s">
        <v>37</v>
      </c>
      <c r="L209">
        <v>71178</v>
      </c>
      <c r="M209">
        <v>49390</v>
      </c>
      <c r="N209">
        <v>74</v>
      </c>
      <c r="O209">
        <v>1097</v>
      </c>
      <c r="P209">
        <v>16478</v>
      </c>
      <c r="Q209">
        <v>13213</v>
      </c>
      <c r="R209">
        <v>2124</v>
      </c>
      <c r="S209">
        <v>0</v>
      </c>
      <c r="T209">
        <v>0</v>
      </c>
      <c r="U209">
        <v>17575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">
      <c r="A210" t="s">
        <v>548</v>
      </c>
      <c r="B210" t="s">
        <v>43</v>
      </c>
      <c r="C210" t="s">
        <v>549</v>
      </c>
      <c r="D210" t="s">
        <v>45</v>
      </c>
      <c r="E210" t="s">
        <v>45</v>
      </c>
      <c r="F210" t="s">
        <v>45</v>
      </c>
      <c r="G210" t="s">
        <v>46</v>
      </c>
      <c r="H210" s="1">
        <v>42895.15902777778</v>
      </c>
      <c r="I210" t="s">
        <v>325</v>
      </c>
      <c r="J210" t="s">
        <v>135</v>
      </c>
      <c r="K210" t="s">
        <v>48</v>
      </c>
      <c r="L210">
        <v>71500</v>
      </c>
      <c r="M210">
        <v>52795</v>
      </c>
      <c r="N210">
        <v>71</v>
      </c>
      <c r="O210">
        <v>2988</v>
      </c>
      <c r="P210">
        <v>11559</v>
      </c>
      <c r="Q210">
        <v>7876</v>
      </c>
      <c r="R210">
        <v>18108</v>
      </c>
      <c r="S210">
        <v>0</v>
      </c>
      <c r="T210">
        <v>0</v>
      </c>
      <c r="U210">
        <v>15120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132</v>
      </c>
      <c r="AC210">
        <v>0</v>
      </c>
    </row>
    <row r="211" spans="1:29" x14ac:dyDescent="0.2">
      <c r="A211" t="s">
        <v>550</v>
      </c>
      <c r="B211" t="s">
        <v>107</v>
      </c>
      <c r="C211" t="s">
        <v>551</v>
      </c>
      <c r="D211" t="s">
        <v>109</v>
      </c>
      <c r="E211" t="s">
        <v>109</v>
      </c>
      <c r="F211" t="s">
        <v>59</v>
      </c>
      <c r="G211" t="s">
        <v>46</v>
      </c>
      <c r="H211" s="1">
        <v>42895.196527777778</v>
      </c>
      <c r="I211" t="s">
        <v>35</v>
      </c>
      <c r="J211" t="s">
        <v>36</v>
      </c>
      <c r="K211" t="s">
        <v>37</v>
      </c>
      <c r="L211">
        <v>65777</v>
      </c>
      <c r="M211">
        <v>43678</v>
      </c>
      <c r="N211">
        <v>113</v>
      </c>
      <c r="O211">
        <v>21115</v>
      </c>
      <c r="P211">
        <v>10106</v>
      </c>
      <c r="Q211">
        <v>31221</v>
      </c>
      <c r="R211">
        <v>858</v>
      </c>
      <c r="S211">
        <v>860</v>
      </c>
      <c r="T211">
        <v>633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">
      <c r="A212" t="s">
        <v>552</v>
      </c>
      <c r="B212" t="s">
        <v>65</v>
      </c>
      <c r="C212" t="s">
        <v>553</v>
      </c>
      <c r="D212" t="s">
        <v>405</v>
      </c>
      <c r="E212" t="s">
        <v>68</v>
      </c>
      <c r="F212" t="s">
        <v>59</v>
      </c>
      <c r="G212" t="s">
        <v>34</v>
      </c>
      <c r="H212" s="1">
        <v>42895.131249999999</v>
      </c>
      <c r="I212" t="s">
        <v>35</v>
      </c>
      <c r="J212" t="s">
        <v>36</v>
      </c>
      <c r="K212" t="s">
        <v>37</v>
      </c>
      <c r="L212">
        <v>68666</v>
      </c>
      <c r="M212">
        <v>50939</v>
      </c>
      <c r="N212">
        <v>69</v>
      </c>
      <c r="O212">
        <v>11390</v>
      </c>
      <c r="P212">
        <v>18747</v>
      </c>
      <c r="Q212">
        <v>30137</v>
      </c>
      <c r="R212">
        <v>892</v>
      </c>
      <c r="S212">
        <v>821</v>
      </c>
      <c r="T212">
        <v>342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">
      <c r="A213" t="s">
        <v>554</v>
      </c>
      <c r="B213" t="s">
        <v>111</v>
      </c>
      <c r="C213" t="s">
        <v>555</v>
      </c>
      <c r="D213" t="s">
        <v>138</v>
      </c>
      <c r="E213" t="s">
        <v>114</v>
      </c>
      <c r="F213" t="s">
        <v>59</v>
      </c>
      <c r="G213" t="s">
        <v>34</v>
      </c>
      <c r="H213" s="1">
        <v>42895.184027777781</v>
      </c>
      <c r="I213" t="s">
        <v>41</v>
      </c>
      <c r="J213" t="s">
        <v>37</v>
      </c>
      <c r="K213" t="s">
        <v>36</v>
      </c>
      <c r="L213">
        <v>80291</v>
      </c>
      <c r="M213">
        <v>59542</v>
      </c>
      <c r="N213">
        <v>134</v>
      </c>
      <c r="O213">
        <v>9805</v>
      </c>
      <c r="P213">
        <v>32352</v>
      </c>
      <c r="Q213">
        <v>22547</v>
      </c>
      <c r="R213">
        <v>2606</v>
      </c>
      <c r="S213">
        <v>0</v>
      </c>
      <c r="T213">
        <v>995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1042</v>
      </c>
      <c r="AC213">
        <v>0</v>
      </c>
    </row>
    <row r="214" spans="1:29" x14ac:dyDescent="0.2">
      <c r="A214" t="s">
        <v>556</v>
      </c>
      <c r="B214" t="s">
        <v>107</v>
      </c>
      <c r="C214" t="s">
        <v>557</v>
      </c>
      <c r="D214" t="s">
        <v>109</v>
      </c>
      <c r="E214" t="s">
        <v>109</v>
      </c>
      <c r="F214" t="s">
        <v>59</v>
      </c>
      <c r="G214" t="s">
        <v>46</v>
      </c>
      <c r="H214" s="1">
        <v>42895.113194444442</v>
      </c>
      <c r="I214" t="s">
        <v>35</v>
      </c>
      <c r="J214" t="s">
        <v>36</v>
      </c>
      <c r="K214" t="s">
        <v>37</v>
      </c>
      <c r="L214">
        <v>64474</v>
      </c>
      <c r="M214">
        <v>46155</v>
      </c>
      <c r="N214">
        <v>150</v>
      </c>
      <c r="O214">
        <v>6296</v>
      </c>
      <c r="P214">
        <v>18832</v>
      </c>
      <c r="Q214">
        <v>25128</v>
      </c>
      <c r="R214">
        <v>1457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738</v>
      </c>
      <c r="AC214">
        <v>0</v>
      </c>
    </row>
    <row r="215" spans="1:29" x14ac:dyDescent="0.2">
      <c r="A215" t="s">
        <v>558</v>
      </c>
      <c r="B215" t="s">
        <v>107</v>
      </c>
      <c r="C215" t="s">
        <v>559</v>
      </c>
      <c r="D215" t="s">
        <v>109</v>
      </c>
      <c r="E215" t="s">
        <v>109</v>
      </c>
      <c r="F215" t="s">
        <v>59</v>
      </c>
      <c r="G215" t="s">
        <v>46</v>
      </c>
      <c r="H215" s="1">
        <v>42895.184027777781</v>
      </c>
      <c r="I215" t="s">
        <v>35</v>
      </c>
      <c r="J215" t="s">
        <v>36</v>
      </c>
      <c r="K215" t="s">
        <v>37</v>
      </c>
      <c r="L215">
        <v>68076</v>
      </c>
      <c r="M215">
        <v>48565</v>
      </c>
      <c r="N215">
        <v>125</v>
      </c>
      <c r="O215">
        <v>10247</v>
      </c>
      <c r="P215">
        <v>17930</v>
      </c>
      <c r="Q215">
        <v>28177</v>
      </c>
      <c r="R215">
        <v>1036</v>
      </c>
      <c r="S215">
        <v>848</v>
      </c>
      <c r="T215">
        <v>574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">
      <c r="A216" t="s">
        <v>560</v>
      </c>
      <c r="B216" t="s">
        <v>107</v>
      </c>
      <c r="C216" t="s">
        <v>561</v>
      </c>
      <c r="D216" t="s">
        <v>109</v>
      </c>
      <c r="E216" t="s">
        <v>109</v>
      </c>
      <c r="F216" t="s">
        <v>59</v>
      </c>
      <c r="G216" t="s">
        <v>46</v>
      </c>
      <c r="H216" s="1">
        <v>42895.202777777777</v>
      </c>
      <c r="I216" t="s">
        <v>141</v>
      </c>
      <c r="J216" t="s">
        <v>36</v>
      </c>
      <c r="K216" t="s">
        <v>37</v>
      </c>
      <c r="L216">
        <v>65210</v>
      </c>
      <c r="M216">
        <v>48328</v>
      </c>
      <c r="N216">
        <v>158</v>
      </c>
      <c r="O216">
        <v>4355</v>
      </c>
      <c r="P216">
        <v>20634</v>
      </c>
      <c r="Q216">
        <v>24989</v>
      </c>
      <c r="R216">
        <v>1925</v>
      </c>
      <c r="S216">
        <v>0</v>
      </c>
      <c r="T216">
        <v>780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">
      <c r="A217" t="s">
        <v>562</v>
      </c>
      <c r="B217" t="s">
        <v>121</v>
      </c>
      <c r="C217" t="s">
        <v>563</v>
      </c>
      <c r="D217" t="s">
        <v>123</v>
      </c>
      <c r="E217" t="s">
        <v>124</v>
      </c>
      <c r="F217" t="s">
        <v>59</v>
      </c>
      <c r="G217" t="s">
        <v>34</v>
      </c>
      <c r="H217" s="1">
        <v>42895.09097222222</v>
      </c>
      <c r="I217" t="s">
        <v>41</v>
      </c>
      <c r="J217" t="s">
        <v>37</v>
      </c>
      <c r="K217" t="s">
        <v>36</v>
      </c>
      <c r="L217">
        <v>74737</v>
      </c>
      <c r="M217">
        <v>50779</v>
      </c>
      <c r="N217">
        <v>130</v>
      </c>
      <c r="O217">
        <v>18243</v>
      </c>
      <c r="P217">
        <v>31462</v>
      </c>
      <c r="Q217">
        <v>13219</v>
      </c>
      <c r="R217">
        <v>2884</v>
      </c>
      <c r="S217">
        <v>1871</v>
      </c>
      <c r="T217">
        <v>1233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110</v>
      </c>
      <c r="AC217">
        <v>0</v>
      </c>
    </row>
    <row r="218" spans="1:29" x14ac:dyDescent="0.2">
      <c r="A218" t="s">
        <v>564</v>
      </c>
      <c r="B218" t="s">
        <v>55</v>
      </c>
      <c r="C218" t="s">
        <v>565</v>
      </c>
      <c r="D218" t="s">
        <v>533</v>
      </c>
      <c r="E218" t="s">
        <v>58</v>
      </c>
      <c r="F218" t="s">
        <v>59</v>
      </c>
      <c r="G218" t="s">
        <v>46</v>
      </c>
      <c r="H218" s="1">
        <v>42895.120138888888</v>
      </c>
      <c r="I218" t="s">
        <v>41</v>
      </c>
      <c r="J218" t="s">
        <v>37</v>
      </c>
      <c r="K218" t="s">
        <v>36</v>
      </c>
      <c r="L218">
        <v>80029</v>
      </c>
      <c r="M218">
        <v>59266</v>
      </c>
      <c r="N218">
        <v>202</v>
      </c>
      <c r="O218">
        <v>20475</v>
      </c>
      <c r="P218">
        <v>35313</v>
      </c>
      <c r="Q218">
        <v>14838</v>
      </c>
      <c r="R218">
        <v>7401</v>
      </c>
      <c r="S218">
        <v>0</v>
      </c>
      <c r="T218">
        <v>1714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">
      <c r="A219" t="s">
        <v>566</v>
      </c>
      <c r="B219" t="s">
        <v>72</v>
      </c>
      <c r="C219" t="s">
        <v>567</v>
      </c>
      <c r="D219" t="s">
        <v>74</v>
      </c>
      <c r="E219" t="s">
        <v>75</v>
      </c>
      <c r="F219" t="s">
        <v>59</v>
      </c>
      <c r="G219" t="s">
        <v>34</v>
      </c>
      <c r="H219" s="1">
        <v>42895.07916666667</v>
      </c>
      <c r="I219" t="s">
        <v>41</v>
      </c>
      <c r="J219" t="s">
        <v>37</v>
      </c>
      <c r="K219" t="s">
        <v>36</v>
      </c>
      <c r="L219">
        <v>72995</v>
      </c>
      <c r="M219">
        <v>49781</v>
      </c>
      <c r="N219">
        <v>86</v>
      </c>
      <c r="O219">
        <v>4534</v>
      </c>
      <c r="P219">
        <v>25939</v>
      </c>
      <c r="Q219">
        <v>21405</v>
      </c>
      <c r="R219">
        <v>1243</v>
      </c>
      <c r="S219">
        <v>0</v>
      </c>
      <c r="T219">
        <v>675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519</v>
      </c>
      <c r="AC219">
        <v>0</v>
      </c>
    </row>
    <row r="220" spans="1:29" x14ac:dyDescent="0.2">
      <c r="A220" t="s">
        <v>568</v>
      </c>
      <c r="B220" t="s">
        <v>107</v>
      </c>
      <c r="C220" t="s">
        <v>569</v>
      </c>
      <c r="D220" t="s">
        <v>109</v>
      </c>
      <c r="E220" t="s">
        <v>109</v>
      </c>
      <c r="F220" t="s">
        <v>59</v>
      </c>
      <c r="G220" t="s">
        <v>46</v>
      </c>
      <c r="H220" s="1">
        <v>42895.161805555559</v>
      </c>
      <c r="I220" t="s">
        <v>35</v>
      </c>
      <c r="J220" t="s">
        <v>36</v>
      </c>
      <c r="K220" t="s">
        <v>37</v>
      </c>
      <c r="L220">
        <v>69724</v>
      </c>
      <c r="M220">
        <v>44464</v>
      </c>
      <c r="N220">
        <v>79</v>
      </c>
      <c r="O220">
        <v>10014</v>
      </c>
      <c r="P220">
        <v>15571</v>
      </c>
      <c r="Q220">
        <v>25585</v>
      </c>
      <c r="R220">
        <v>750</v>
      </c>
      <c r="S220">
        <v>1728</v>
      </c>
      <c r="T220">
        <v>507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323</v>
      </c>
      <c r="AC220">
        <v>0</v>
      </c>
    </row>
    <row r="221" spans="1:29" x14ac:dyDescent="0.2">
      <c r="A221" t="s">
        <v>570</v>
      </c>
      <c r="B221" t="s">
        <v>55</v>
      </c>
      <c r="C221" t="s">
        <v>571</v>
      </c>
      <c r="D221" t="s">
        <v>533</v>
      </c>
      <c r="E221" t="s">
        <v>58</v>
      </c>
      <c r="F221" t="s">
        <v>59</v>
      </c>
      <c r="G221" t="s">
        <v>46</v>
      </c>
      <c r="H221" s="1">
        <v>42895.138888888891</v>
      </c>
      <c r="I221" t="s">
        <v>41</v>
      </c>
      <c r="J221" t="s">
        <v>37</v>
      </c>
      <c r="K221" t="s">
        <v>36</v>
      </c>
      <c r="L221">
        <v>80938</v>
      </c>
      <c r="M221">
        <v>59842</v>
      </c>
      <c r="N221">
        <v>52</v>
      </c>
      <c r="O221">
        <v>23298</v>
      </c>
      <c r="P221">
        <v>35071</v>
      </c>
      <c r="Q221">
        <v>11773</v>
      </c>
      <c r="R221">
        <v>10374</v>
      </c>
      <c r="S221">
        <v>1034</v>
      </c>
      <c r="T221">
        <v>1074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516</v>
      </c>
      <c r="AC221">
        <v>0</v>
      </c>
    </row>
    <row r="222" spans="1:29" x14ac:dyDescent="0.2">
      <c r="A222" t="s">
        <v>572</v>
      </c>
      <c r="B222" t="s">
        <v>130</v>
      </c>
      <c r="C222" t="s">
        <v>573</v>
      </c>
      <c r="D222" t="s">
        <v>365</v>
      </c>
      <c r="E222" t="s">
        <v>133</v>
      </c>
      <c r="F222" t="s">
        <v>59</v>
      </c>
      <c r="G222" t="s">
        <v>46</v>
      </c>
      <c r="H222" s="1">
        <v>42895.143055555556</v>
      </c>
      <c r="I222" t="s">
        <v>35</v>
      </c>
      <c r="J222" t="s">
        <v>36</v>
      </c>
      <c r="K222" t="s">
        <v>37</v>
      </c>
      <c r="L222">
        <v>77330</v>
      </c>
      <c r="M222">
        <v>55423</v>
      </c>
      <c r="N222">
        <v>131</v>
      </c>
      <c r="O222">
        <v>16117</v>
      </c>
      <c r="P222">
        <v>18219</v>
      </c>
      <c r="Q222">
        <v>34336</v>
      </c>
      <c r="R222">
        <v>1562</v>
      </c>
      <c r="S222">
        <v>0</v>
      </c>
      <c r="T222">
        <v>1027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279</v>
      </c>
      <c r="AC222">
        <v>0</v>
      </c>
    </row>
    <row r="223" spans="1:29" x14ac:dyDescent="0.2">
      <c r="A223" t="s">
        <v>574</v>
      </c>
      <c r="B223" t="s">
        <v>43</v>
      </c>
      <c r="C223" t="s">
        <v>575</v>
      </c>
      <c r="D223" t="s">
        <v>45</v>
      </c>
      <c r="E223" t="s">
        <v>45</v>
      </c>
      <c r="F223" t="s">
        <v>45</v>
      </c>
      <c r="G223" t="s">
        <v>34</v>
      </c>
      <c r="H223" s="1">
        <v>42895.089583333334</v>
      </c>
      <c r="I223" t="s">
        <v>47</v>
      </c>
      <c r="J223" t="s">
        <v>48</v>
      </c>
      <c r="K223" t="s">
        <v>36</v>
      </c>
      <c r="L223">
        <v>82240</v>
      </c>
      <c r="M223">
        <v>53809</v>
      </c>
      <c r="N223">
        <v>58</v>
      </c>
      <c r="O223">
        <v>4923</v>
      </c>
      <c r="P223">
        <v>14088</v>
      </c>
      <c r="Q223">
        <v>16029</v>
      </c>
      <c r="R223">
        <v>1120</v>
      </c>
      <c r="S223">
        <v>712</v>
      </c>
      <c r="T223">
        <v>908</v>
      </c>
      <c r="U223">
        <v>20952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">
      <c r="A224" t="s">
        <v>576</v>
      </c>
      <c r="B224" t="s">
        <v>55</v>
      </c>
      <c r="C224" t="s">
        <v>577</v>
      </c>
      <c r="D224" t="s">
        <v>57</v>
      </c>
      <c r="E224" t="s">
        <v>58</v>
      </c>
      <c r="F224" t="s">
        <v>59</v>
      </c>
      <c r="G224" t="s">
        <v>34</v>
      </c>
      <c r="H224" s="1">
        <v>42895.082638888889</v>
      </c>
      <c r="I224" t="s">
        <v>41</v>
      </c>
      <c r="J224" t="s">
        <v>37</v>
      </c>
      <c r="K224" t="s">
        <v>36</v>
      </c>
      <c r="L224">
        <v>78837</v>
      </c>
      <c r="M224">
        <v>57014</v>
      </c>
      <c r="N224">
        <v>124</v>
      </c>
      <c r="O224">
        <v>21555</v>
      </c>
      <c r="P224">
        <v>35915</v>
      </c>
      <c r="Q224">
        <v>14360</v>
      </c>
      <c r="R224">
        <v>3896</v>
      </c>
      <c r="S224">
        <v>1541</v>
      </c>
      <c r="T224">
        <v>1302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">
      <c r="A225" t="s">
        <v>578</v>
      </c>
      <c r="B225" t="s">
        <v>55</v>
      </c>
      <c r="C225" t="s">
        <v>579</v>
      </c>
      <c r="D225" t="s">
        <v>93</v>
      </c>
      <c r="E225" t="s">
        <v>58</v>
      </c>
      <c r="F225" t="s">
        <v>59</v>
      </c>
      <c r="G225" t="s">
        <v>34</v>
      </c>
      <c r="H225" s="1">
        <v>42895.163194444445</v>
      </c>
      <c r="I225" t="s">
        <v>41</v>
      </c>
      <c r="J225" t="s">
        <v>37</v>
      </c>
      <c r="K225" t="s">
        <v>36</v>
      </c>
      <c r="L225">
        <v>72205</v>
      </c>
      <c r="M225">
        <v>49749</v>
      </c>
      <c r="N225">
        <v>77</v>
      </c>
      <c r="O225">
        <v>17413</v>
      </c>
      <c r="P225">
        <v>30390</v>
      </c>
      <c r="Q225">
        <v>12977</v>
      </c>
      <c r="R225">
        <v>3249</v>
      </c>
      <c r="S225">
        <v>1702</v>
      </c>
      <c r="T225">
        <v>1431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">
      <c r="A226" t="s">
        <v>580</v>
      </c>
      <c r="B226" t="s">
        <v>107</v>
      </c>
      <c r="C226" t="s">
        <v>581</v>
      </c>
      <c r="D226" t="s">
        <v>109</v>
      </c>
      <c r="E226" t="s">
        <v>109</v>
      </c>
      <c r="F226" t="s">
        <v>59</v>
      </c>
      <c r="G226" t="s">
        <v>46</v>
      </c>
      <c r="H226" s="1">
        <v>42895.163194444445</v>
      </c>
      <c r="I226" t="s">
        <v>35</v>
      </c>
      <c r="J226" t="s">
        <v>36</v>
      </c>
      <c r="K226" t="s">
        <v>37</v>
      </c>
      <c r="L226">
        <v>81714</v>
      </c>
      <c r="M226">
        <v>53027</v>
      </c>
      <c r="N226">
        <v>111</v>
      </c>
      <c r="O226">
        <v>15603</v>
      </c>
      <c r="P226">
        <v>16859</v>
      </c>
      <c r="Q226">
        <v>32462</v>
      </c>
      <c r="R226">
        <v>1387</v>
      </c>
      <c r="S226">
        <v>1510</v>
      </c>
      <c r="T226">
        <v>809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">
      <c r="A227" t="s">
        <v>582</v>
      </c>
      <c r="B227" t="s">
        <v>150</v>
      </c>
      <c r="C227" t="s">
        <v>583</v>
      </c>
      <c r="D227" t="s">
        <v>152</v>
      </c>
      <c r="E227" t="s">
        <v>152</v>
      </c>
      <c r="F227" t="s">
        <v>152</v>
      </c>
      <c r="G227" t="s">
        <v>34</v>
      </c>
      <c r="H227" s="1">
        <v>42895.17291666667</v>
      </c>
      <c r="I227" t="s">
        <v>584</v>
      </c>
      <c r="J227" t="s">
        <v>158</v>
      </c>
      <c r="K227" t="s">
        <v>585</v>
      </c>
      <c r="L227">
        <v>70601</v>
      </c>
      <c r="M227">
        <v>53481</v>
      </c>
      <c r="N227">
        <v>226</v>
      </c>
      <c r="O227">
        <v>875</v>
      </c>
      <c r="P227">
        <v>0</v>
      </c>
      <c r="Q227">
        <v>0</v>
      </c>
      <c r="R227">
        <v>0</v>
      </c>
      <c r="S227">
        <v>0</v>
      </c>
      <c r="T227">
        <v>423</v>
      </c>
      <c r="U227">
        <v>0</v>
      </c>
      <c r="V227">
        <v>0</v>
      </c>
      <c r="W227">
        <v>0</v>
      </c>
      <c r="X227">
        <v>25230</v>
      </c>
      <c r="Y227">
        <v>2587</v>
      </c>
      <c r="Z227">
        <v>24355</v>
      </c>
      <c r="AA227">
        <v>886</v>
      </c>
      <c r="AB227">
        <v>0</v>
      </c>
      <c r="AC227">
        <v>0</v>
      </c>
    </row>
    <row r="228" spans="1:29" x14ac:dyDescent="0.2">
      <c r="A228" t="s">
        <v>586</v>
      </c>
      <c r="B228" t="s">
        <v>130</v>
      </c>
      <c r="C228" t="s">
        <v>587</v>
      </c>
      <c r="D228" t="s">
        <v>132</v>
      </c>
      <c r="E228" t="s">
        <v>133</v>
      </c>
      <c r="F228" t="s">
        <v>59</v>
      </c>
      <c r="G228" t="s">
        <v>34</v>
      </c>
      <c r="H228" s="1">
        <v>42895.188194444447</v>
      </c>
      <c r="I228" t="s">
        <v>41</v>
      </c>
      <c r="J228" t="s">
        <v>37</v>
      </c>
      <c r="K228" t="s">
        <v>36</v>
      </c>
      <c r="L228">
        <v>72483</v>
      </c>
      <c r="M228">
        <v>50702</v>
      </c>
      <c r="N228">
        <v>164</v>
      </c>
      <c r="O228">
        <v>4190</v>
      </c>
      <c r="P228">
        <v>25339</v>
      </c>
      <c r="Q228">
        <v>21149</v>
      </c>
      <c r="R228">
        <v>3052</v>
      </c>
      <c r="S228">
        <v>0</v>
      </c>
      <c r="T228">
        <v>1162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">
      <c r="A229" t="s">
        <v>588</v>
      </c>
      <c r="B229" t="s">
        <v>107</v>
      </c>
      <c r="C229" t="s">
        <v>589</v>
      </c>
      <c r="D229" t="s">
        <v>109</v>
      </c>
      <c r="E229" t="s">
        <v>109</v>
      </c>
      <c r="F229" t="s">
        <v>59</v>
      </c>
      <c r="G229" t="s">
        <v>46</v>
      </c>
      <c r="H229" s="1">
        <v>42895.199305555558</v>
      </c>
      <c r="I229" t="s">
        <v>41</v>
      </c>
      <c r="J229" t="s">
        <v>37</v>
      </c>
      <c r="K229" t="s">
        <v>36</v>
      </c>
      <c r="L229">
        <v>73329</v>
      </c>
      <c r="M229">
        <v>52385</v>
      </c>
      <c r="N229">
        <v>159</v>
      </c>
      <c r="O229">
        <v>1657</v>
      </c>
      <c r="P229">
        <v>24599</v>
      </c>
      <c r="Q229">
        <v>22942</v>
      </c>
      <c r="R229">
        <v>3463</v>
      </c>
      <c r="S229">
        <v>462</v>
      </c>
      <c r="T229">
        <v>919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">
      <c r="A230" t="s">
        <v>590</v>
      </c>
      <c r="B230" t="s">
        <v>55</v>
      </c>
      <c r="C230" t="s">
        <v>591</v>
      </c>
      <c r="D230" t="s">
        <v>93</v>
      </c>
      <c r="E230" t="s">
        <v>58</v>
      </c>
      <c r="F230" t="s">
        <v>59</v>
      </c>
      <c r="G230" t="s">
        <v>34</v>
      </c>
      <c r="H230" s="1">
        <v>42895.077777777777</v>
      </c>
      <c r="I230" t="s">
        <v>41</v>
      </c>
      <c r="J230" t="s">
        <v>37</v>
      </c>
      <c r="K230" t="s">
        <v>36</v>
      </c>
      <c r="L230">
        <v>86272</v>
      </c>
      <c r="M230">
        <v>58875</v>
      </c>
      <c r="N230">
        <v>97</v>
      </c>
      <c r="O230">
        <v>15411</v>
      </c>
      <c r="P230">
        <v>32197</v>
      </c>
      <c r="Q230">
        <v>16786</v>
      </c>
      <c r="R230">
        <v>4222</v>
      </c>
      <c r="S230">
        <v>2565</v>
      </c>
      <c r="T230">
        <v>2498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607</v>
      </c>
      <c r="AC230">
        <v>0</v>
      </c>
    </row>
    <row r="231" spans="1:29" x14ac:dyDescent="0.2">
      <c r="A231" t="s">
        <v>592</v>
      </c>
      <c r="B231" t="s">
        <v>130</v>
      </c>
      <c r="C231" t="s">
        <v>593</v>
      </c>
      <c r="D231" t="s">
        <v>383</v>
      </c>
      <c r="E231" t="s">
        <v>133</v>
      </c>
      <c r="F231" t="s">
        <v>59</v>
      </c>
      <c r="G231" t="s">
        <v>34</v>
      </c>
      <c r="H231" s="1">
        <v>42895.148611111108</v>
      </c>
      <c r="I231" t="s">
        <v>41</v>
      </c>
      <c r="J231" t="s">
        <v>37</v>
      </c>
      <c r="K231" t="s">
        <v>36</v>
      </c>
      <c r="L231">
        <v>70898</v>
      </c>
      <c r="M231">
        <v>51767</v>
      </c>
      <c r="N231">
        <v>81</v>
      </c>
      <c r="O231">
        <v>9502</v>
      </c>
      <c r="P231">
        <v>28096</v>
      </c>
      <c r="Q231">
        <v>18594</v>
      </c>
      <c r="R231">
        <v>2029</v>
      </c>
      <c r="S231">
        <v>1237</v>
      </c>
      <c r="T231">
        <v>1241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570</v>
      </c>
      <c r="AC231">
        <v>0</v>
      </c>
    </row>
    <row r="232" spans="1:29" x14ac:dyDescent="0.2">
      <c r="A232" t="s">
        <v>594</v>
      </c>
      <c r="B232" t="s">
        <v>150</v>
      </c>
      <c r="C232" t="s">
        <v>595</v>
      </c>
      <c r="D232" t="s">
        <v>152</v>
      </c>
      <c r="E232" t="s">
        <v>152</v>
      </c>
      <c r="F232" t="s">
        <v>152</v>
      </c>
      <c r="G232" t="s">
        <v>34</v>
      </c>
      <c r="H232" s="1">
        <v>42895.114583333336</v>
      </c>
      <c r="I232" t="s">
        <v>596</v>
      </c>
      <c r="J232" t="s">
        <v>158</v>
      </c>
      <c r="K232" t="s">
        <v>162</v>
      </c>
      <c r="L232">
        <v>70324</v>
      </c>
      <c r="M232">
        <v>45965</v>
      </c>
      <c r="N232">
        <v>177</v>
      </c>
      <c r="O232">
        <v>169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7398</v>
      </c>
      <c r="X232">
        <v>18256</v>
      </c>
      <c r="Y232">
        <v>18087</v>
      </c>
      <c r="Z232">
        <v>0</v>
      </c>
      <c r="AA232">
        <v>847</v>
      </c>
      <c r="AB232">
        <v>1377</v>
      </c>
      <c r="AC232">
        <v>0</v>
      </c>
    </row>
    <row r="233" spans="1:29" x14ac:dyDescent="0.2">
      <c r="A233" t="s">
        <v>597</v>
      </c>
      <c r="B233" t="s">
        <v>65</v>
      </c>
      <c r="C233" t="s">
        <v>598</v>
      </c>
      <c r="D233" t="s">
        <v>211</v>
      </c>
      <c r="E233" t="s">
        <v>68</v>
      </c>
      <c r="F233" t="s">
        <v>59</v>
      </c>
      <c r="G233" t="s">
        <v>34</v>
      </c>
      <c r="H233" s="1">
        <v>42895.09375</v>
      </c>
      <c r="I233" t="s">
        <v>41</v>
      </c>
      <c r="J233" t="s">
        <v>37</v>
      </c>
      <c r="K233" t="s">
        <v>36</v>
      </c>
      <c r="L233">
        <v>65937</v>
      </c>
      <c r="M233">
        <v>46467</v>
      </c>
      <c r="N233">
        <v>127</v>
      </c>
      <c r="O233">
        <v>11805</v>
      </c>
      <c r="P233">
        <v>27334</v>
      </c>
      <c r="Q233">
        <v>15529</v>
      </c>
      <c r="R233">
        <v>2341</v>
      </c>
      <c r="S233">
        <v>0</v>
      </c>
      <c r="T233">
        <v>1263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">
      <c r="A234" t="s">
        <v>599</v>
      </c>
      <c r="B234" t="s">
        <v>72</v>
      </c>
      <c r="C234" t="s">
        <v>600</v>
      </c>
      <c r="D234" t="s">
        <v>240</v>
      </c>
      <c r="E234" t="s">
        <v>75</v>
      </c>
      <c r="F234" t="s">
        <v>59</v>
      </c>
      <c r="G234" t="s">
        <v>34</v>
      </c>
      <c r="H234" s="1">
        <v>42895.129861111112</v>
      </c>
      <c r="I234" t="s">
        <v>41</v>
      </c>
      <c r="J234" t="s">
        <v>37</v>
      </c>
      <c r="K234" t="s">
        <v>36</v>
      </c>
      <c r="L234">
        <v>75893</v>
      </c>
      <c r="M234">
        <v>51425</v>
      </c>
      <c r="N234">
        <v>150</v>
      </c>
      <c r="O234">
        <v>17023</v>
      </c>
      <c r="P234">
        <v>31790</v>
      </c>
      <c r="Q234">
        <v>14767</v>
      </c>
      <c r="R234">
        <v>3630</v>
      </c>
      <c r="S234">
        <v>0</v>
      </c>
      <c r="T234">
        <v>1238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">
      <c r="A235" t="s">
        <v>601</v>
      </c>
      <c r="B235" t="s">
        <v>65</v>
      </c>
      <c r="C235" t="s">
        <v>602</v>
      </c>
      <c r="D235" t="s">
        <v>187</v>
      </c>
      <c r="E235" t="s">
        <v>68</v>
      </c>
      <c r="F235" t="s">
        <v>59</v>
      </c>
      <c r="G235" t="s">
        <v>46</v>
      </c>
      <c r="H235" s="1">
        <v>42895.095833333333</v>
      </c>
      <c r="I235" t="s">
        <v>35</v>
      </c>
      <c r="J235" t="s">
        <v>36</v>
      </c>
      <c r="K235" t="s">
        <v>37</v>
      </c>
      <c r="L235">
        <v>75248</v>
      </c>
      <c r="M235">
        <v>53522</v>
      </c>
      <c r="N235">
        <v>143</v>
      </c>
      <c r="O235">
        <v>32149</v>
      </c>
      <c r="P235">
        <v>9450</v>
      </c>
      <c r="Q235">
        <v>41599</v>
      </c>
      <c r="R235">
        <v>1723</v>
      </c>
      <c r="S235">
        <v>0</v>
      </c>
      <c r="T235">
        <v>750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">
      <c r="A236" t="s">
        <v>603</v>
      </c>
      <c r="B236" t="s">
        <v>171</v>
      </c>
      <c r="C236" t="s">
        <v>604</v>
      </c>
      <c r="D236" t="s">
        <v>223</v>
      </c>
      <c r="E236" t="s">
        <v>174</v>
      </c>
      <c r="F236" t="s">
        <v>59</v>
      </c>
      <c r="G236" t="s">
        <v>46</v>
      </c>
      <c r="H236" s="1">
        <v>42895.085416666669</v>
      </c>
      <c r="I236" t="s">
        <v>35</v>
      </c>
      <c r="J236" t="s">
        <v>36</v>
      </c>
      <c r="K236" t="s">
        <v>37</v>
      </c>
      <c r="L236">
        <v>65186</v>
      </c>
      <c r="M236">
        <v>42103</v>
      </c>
      <c r="N236">
        <v>71</v>
      </c>
      <c r="O236">
        <v>17350</v>
      </c>
      <c r="P236">
        <v>10076</v>
      </c>
      <c r="Q236">
        <v>27426</v>
      </c>
      <c r="R236">
        <v>1709</v>
      </c>
      <c r="S236">
        <v>2281</v>
      </c>
      <c r="T236">
        <v>611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">
      <c r="A237" t="s">
        <v>605</v>
      </c>
      <c r="B237" t="s">
        <v>72</v>
      </c>
      <c r="C237" t="s">
        <v>606</v>
      </c>
      <c r="D237" t="s">
        <v>90</v>
      </c>
      <c r="E237" t="s">
        <v>75</v>
      </c>
      <c r="F237" t="s">
        <v>59</v>
      </c>
      <c r="G237" t="s">
        <v>34</v>
      </c>
      <c r="H237" s="1">
        <v>42895.12777777778</v>
      </c>
      <c r="I237" t="s">
        <v>35</v>
      </c>
      <c r="J237" t="s">
        <v>36</v>
      </c>
      <c r="K237" t="s">
        <v>37</v>
      </c>
      <c r="L237">
        <v>71223</v>
      </c>
      <c r="M237">
        <v>51682</v>
      </c>
      <c r="N237">
        <v>83</v>
      </c>
      <c r="O237">
        <v>4694</v>
      </c>
      <c r="P237">
        <v>22139</v>
      </c>
      <c r="Q237">
        <v>26833</v>
      </c>
      <c r="R237">
        <v>1052</v>
      </c>
      <c r="S237">
        <v>1143</v>
      </c>
      <c r="T237">
        <v>515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">
      <c r="A238" t="s">
        <v>607</v>
      </c>
      <c r="B238" t="s">
        <v>55</v>
      </c>
      <c r="C238" t="s">
        <v>608</v>
      </c>
      <c r="D238" t="s">
        <v>93</v>
      </c>
      <c r="E238" t="s">
        <v>58</v>
      </c>
      <c r="F238" t="s">
        <v>59</v>
      </c>
      <c r="G238" t="s">
        <v>46</v>
      </c>
      <c r="H238" s="1">
        <v>42895.179861111108</v>
      </c>
      <c r="I238" t="s">
        <v>41</v>
      </c>
      <c r="J238" t="s">
        <v>37</v>
      </c>
      <c r="K238" t="s">
        <v>36</v>
      </c>
      <c r="L238">
        <v>72903</v>
      </c>
      <c r="M238">
        <v>48868</v>
      </c>
      <c r="N238">
        <v>90</v>
      </c>
      <c r="O238">
        <v>9430</v>
      </c>
      <c r="P238">
        <v>27091</v>
      </c>
      <c r="Q238">
        <v>17661</v>
      </c>
      <c r="R238">
        <v>1372</v>
      </c>
      <c r="S238">
        <v>2097</v>
      </c>
      <c r="T238">
        <v>520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127</v>
      </c>
      <c r="AC238">
        <v>0</v>
      </c>
    </row>
    <row r="239" spans="1:29" x14ac:dyDescent="0.2">
      <c r="A239" t="s">
        <v>609</v>
      </c>
      <c r="B239" t="s">
        <v>43</v>
      </c>
      <c r="C239" t="s">
        <v>610</v>
      </c>
      <c r="D239" t="s">
        <v>45</v>
      </c>
      <c r="E239" t="s">
        <v>45</v>
      </c>
      <c r="F239" t="s">
        <v>45</v>
      </c>
      <c r="G239" t="s">
        <v>46</v>
      </c>
      <c r="H239" s="1">
        <v>42895.120138888888</v>
      </c>
      <c r="I239" t="s">
        <v>47</v>
      </c>
      <c r="J239" t="s">
        <v>48</v>
      </c>
      <c r="K239" t="s">
        <v>36</v>
      </c>
      <c r="L239">
        <v>64346</v>
      </c>
      <c r="M239">
        <v>35984</v>
      </c>
      <c r="N239">
        <v>114</v>
      </c>
      <c r="O239">
        <v>2267</v>
      </c>
      <c r="P239">
        <v>5014</v>
      </c>
      <c r="Q239">
        <v>13829</v>
      </c>
      <c r="R239">
        <v>1045</v>
      </c>
      <c r="S239">
        <v>0</v>
      </c>
      <c r="T239">
        <v>0</v>
      </c>
      <c r="U239">
        <v>16096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">
      <c r="A240" t="s">
        <v>611</v>
      </c>
      <c r="B240" t="s">
        <v>43</v>
      </c>
      <c r="C240" t="s">
        <v>612</v>
      </c>
      <c r="D240" t="s">
        <v>45</v>
      </c>
      <c r="E240" t="s">
        <v>45</v>
      </c>
      <c r="F240" t="s">
        <v>45</v>
      </c>
      <c r="G240" t="s">
        <v>46</v>
      </c>
      <c r="H240" s="1">
        <v>42895.115277777775</v>
      </c>
      <c r="I240" t="s">
        <v>47</v>
      </c>
      <c r="J240" t="s">
        <v>48</v>
      </c>
      <c r="K240" t="s">
        <v>36</v>
      </c>
      <c r="L240">
        <v>66242</v>
      </c>
      <c r="M240">
        <v>36166</v>
      </c>
      <c r="N240">
        <v>56</v>
      </c>
      <c r="O240">
        <v>75</v>
      </c>
      <c r="P240">
        <v>6816</v>
      </c>
      <c r="Q240">
        <v>13949</v>
      </c>
      <c r="R240">
        <v>567</v>
      </c>
      <c r="S240">
        <v>504</v>
      </c>
      <c r="T240">
        <v>0</v>
      </c>
      <c r="U240">
        <v>14024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306</v>
      </c>
      <c r="AC240">
        <v>0</v>
      </c>
    </row>
    <row r="241" spans="1:29" x14ac:dyDescent="0.2">
      <c r="A241" t="s">
        <v>613</v>
      </c>
      <c r="B241" t="s">
        <v>43</v>
      </c>
      <c r="C241" t="s">
        <v>614</v>
      </c>
      <c r="D241" t="s">
        <v>45</v>
      </c>
      <c r="E241" t="s">
        <v>45</v>
      </c>
      <c r="F241" t="s">
        <v>45</v>
      </c>
      <c r="G241" t="s">
        <v>46</v>
      </c>
      <c r="H241" s="1">
        <v>42895.12777777778</v>
      </c>
      <c r="I241" t="s">
        <v>47</v>
      </c>
      <c r="J241" t="s">
        <v>48</v>
      </c>
      <c r="K241" t="s">
        <v>36</v>
      </c>
      <c r="L241">
        <v>53862</v>
      </c>
      <c r="M241">
        <v>33473</v>
      </c>
      <c r="N241">
        <v>61</v>
      </c>
      <c r="O241">
        <v>1060</v>
      </c>
      <c r="P241">
        <v>4935</v>
      </c>
      <c r="Q241">
        <v>11537</v>
      </c>
      <c r="R241">
        <v>1153</v>
      </c>
      <c r="S241">
        <v>0</v>
      </c>
      <c r="T241">
        <v>3251</v>
      </c>
      <c r="U241">
        <v>12597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">
      <c r="A242" t="s">
        <v>615</v>
      </c>
      <c r="B242" t="s">
        <v>43</v>
      </c>
      <c r="C242" t="s">
        <v>616</v>
      </c>
      <c r="D242" t="s">
        <v>45</v>
      </c>
      <c r="E242" t="s">
        <v>45</v>
      </c>
      <c r="F242" t="s">
        <v>45</v>
      </c>
      <c r="G242" t="s">
        <v>46</v>
      </c>
      <c r="H242" s="1">
        <v>42895.123611111114</v>
      </c>
      <c r="I242" t="s">
        <v>419</v>
      </c>
      <c r="J242" t="s">
        <v>36</v>
      </c>
      <c r="K242" t="s">
        <v>48</v>
      </c>
      <c r="L242">
        <v>59931</v>
      </c>
      <c r="M242">
        <v>31775</v>
      </c>
      <c r="N242">
        <v>57</v>
      </c>
      <c r="O242">
        <v>242</v>
      </c>
      <c r="P242">
        <v>4106</v>
      </c>
      <c r="Q242">
        <v>13637</v>
      </c>
      <c r="R242">
        <v>637</v>
      </c>
      <c r="S242">
        <v>0</v>
      </c>
      <c r="T242">
        <v>0</v>
      </c>
      <c r="U242">
        <v>13395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">
      <c r="A243" t="s">
        <v>617</v>
      </c>
      <c r="B243" t="s">
        <v>43</v>
      </c>
      <c r="C243" t="s">
        <v>618</v>
      </c>
      <c r="D243" t="s">
        <v>45</v>
      </c>
      <c r="E243" t="s">
        <v>45</v>
      </c>
      <c r="F243" t="s">
        <v>45</v>
      </c>
      <c r="G243" t="s">
        <v>46</v>
      </c>
      <c r="H243" s="1">
        <v>42895.135416666664</v>
      </c>
      <c r="I243" t="s">
        <v>47</v>
      </c>
      <c r="J243" t="s">
        <v>48</v>
      </c>
      <c r="K243" t="s">
        <v>36</v>
      </c>
      <c r="L243">
        <v>63773</v>
      </c>
      <c r="M243">
        <v>38844</v>
      </c>
      <c r="N243">
        <v>89</v>
      </c>
      <c r="O243">
        <v>2561</v>
      </c>
      <c r="P243">
        <v>7002</v>
      </c>
      <c r="Q243">
        <v>13947</v>
      </c>
      <c r="R243">
        <v>1387</v>
      </c>
      <c r="S243">
        <v>0</v>
      </c>
      <c r="T243">
        <v>0</v>
      </c>
      <c r="U243">
        <v>16508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">
      <c r="A244" t="s">
        <v>619</v>
      </c>
      <c r="B244" t="s">
        <v>43</v>
      </c>
      <c r="C244" t="s">
        <v>620</v>
      </c>
      <c r="D244" t="s">
        <v>45</v>
      </c>
      <c r="E244" t="s">
        <v>45</v>
      </c>
      <c r="F244" t="s">
        <v>45</v>
      </c>
      <c r="G244" t="s">
        <v>46</v>
      </c>
      <c r="H244" s="1">
        <v>42895.131944444445</v>
      </c>
      <c r="I244" t="s">
        <v>47</v>
      </c>
      <c r="J244" t="s">
        <v>48</v>
      </c>
      <c r="K244" t="s">
        <v>36</v>
      </c>
      <c r="L244">
        <v>69126</v>
      </c>
      <c r="M244">
        <v>44550</v>
      </c>
      <c r="N244">
        <v>83</v>
      </c>
      <c r="O244">
        <v>2027</v>
      </c>
      <c r="P244">
        <v>8506</v>
      </c>
      <c r="Q244">
        <v>16285</v>
      </c>
      <c r="R244">
        <v>1447</v>
      </c>
      <c r="S244">
        <v>0</v>
      </c>
      <c r="T244">
        <v>0</v>
      </c>
      <c r="U244">
        <v>18312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">
      <c r="A245" t="s">
        <v>621</v>
      </c>
      <c r="B245" t="s">
        <v>43</v>
      </c>
      <c r="C245" t="s">
        <v>622</v>
      </c>
      <c r="D245" t="s">
        <v>45</v>
      </c>
      <c r="E245" t="s">
        <v>45</v>
      </c>
      <c r="F245" t="s">
        <v>45</v>
      </c>
      <c r="G245" t="s">
        <v>46</v>
      </c>
      <c r="H245" s="1">
        <v>42895.13958333333</v>
      </c>
      <c r="I245" t="s">
        <v>47</v>
      </c>
      <c r="J245" t="s">
        <v>48</v>
      </c>
      <c r="K245" t="s">
        <v>36</v>
      </c>
      <c r="L245">
        <v>62991</v>
      </c>
      <c r="M245">
        <v>35378</v>
      </c>
      <c r="N245">
        <v>66</v>
      </c>
      <c r="O245">
        <v>60</v>
      </c>
      <c r="P245">
        <v>5524</v>
      </c>
      <c r="Q245">
        <v>14326</v>
      </c>
      <c r="R245">
        <v>661</v>
      </c>
      <c r="S245">
        <v>481</v>
      </c>
      <c r="T245">
        <v>0</v>
      </c>
      <c r="U245">
        <v>14386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">
      <c r="A246" t="s">
        <v>623</v>
      </c>
      <c r="B246" t="s">
        <v>43</v>
      </c>
      <c r="C246" t="s">
        <v>624</v>
      </c>
      <c r="D246" t="s">
        <v>45</v>
      </c>
      <c r="E246" t="s">
        <v>45</v>
      </c>
      <c r="F246" t="s">
        <v>45</v>
      </c>
      <c r="G246" t="s">
        <v>34</v>
      </c>
      <c r="H246" s="1">
        <v>42895.095138888886</v>
      </c>
      <c r="I246" t="s">
        <v>47</v>
      </c>
      <c r="J246" t="s">
        <v>48</v>
      </c>
      <c r="K246" t="s">
        <v>36</v>
      </c>
      <c r="L246">
        <v>66378</v>
      </c>
      <c r="M246">
        <v>40399</v>
      </c>
      <c r="N246">
        <v>41</v>
      </c>
      <c r="O246">
        <v>3267</v>
      </c>
      <c r="P246">
        <v>7876</v>
      </c>
      <c r="Q246">
        <v>14024</v>
      </c>
      <c r="R246">
        <v>1208</v>
      </c>
      <c r="S246">
        <v>0</v>
      </c>
      <c r="T246">
        <v>0</v>
      </c>
      <c r="U246">
        <v>17291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">
      <c r="A247" t="s">
        <v>625</v>
      </c>
      <c r="B247" t="s">
        <v>130</v>
      </c>
      <c r="C247" t="s">
        <v>626</v>
      </c>
      <c r="D247" t="s">
        <v>383</v>
      </c>
      <c r="E247" t="s">
        <v>133</v>
      </c>
      <c r="F247" t="s">
        <v>59</v>
      </c>
      <c r="G247" t="s">
        <v>46</v>
      </c>
      <c r="H247" s="1">
        <v>42895.138888888891</v>
      </c>
      <c r="I247" t="s">
        <v>41</v>
      </c>
      <c r="J247" t="s">
        <v>37</v>
      </c>
      <c r="K247" t="s">
        <v>36</v>
      </c>
      <c r="L247">
        <v>82965</v>
      </c>
      <c r="M247">
        <v>54071</v>
      </c>
      <c r="N247">
        <v>76</v>
      </c>
      <c r="O247">
        <v>5520</v>
      </c>
      <c r="P247">
        <v>27208</v>
      </c>
      <c r="Q247">
        <v>21688</v>
      </c>
      <c r="R247">
        <v>2716</v>
      </c>
      <c r="S247">
        <v>1495</v>
      </c>
      <c r="T247">
        <v>754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210</v>
      </c>
      <c r="AC247">
        <v>0</v>
      </c>
    </row>
    <row r="248" spans="1:29" x14ac:dyDescent="0.2">
      <c r="A248" t="s">
        <v>627</v>
      </c>
      <c r="B248" t="s">
        <v>43</v>
      </c>
      <c r="C248" t="s">
        <v>628</v>
      </c>
      <c r="D248" t="s">
        <v>45</v>
      </c>
      <c r="E248" t="s">
        <v>45</v>
      </c>
      <c r="F248" t="s">
        <v>45</v>
      </c>
      <c r="G248" t="s">
        <v>34</v>
      </c>
      <c r="H248" s="1">
        <v>42895.181250000001</v>
      </c>
      <c r="I248" t="s">
        <v>51</v>
      </c>
      <c r="J248" t="s">
        <v>37</v>
      </c>
      <c r="K248" t="s">
        <v>48</v>
      </c>
      <c r="L248">
        <v>78531</v>
      </c>
      <c r="M248">
        <v>53685</v>
      </c>
      <c r="N248">
        <v>55</v>
      </c>
      <c r="O248">
        <v>2607</v>
      </c>
      <c r="P248">
        <v>21861</v>
      </c>
      <c r="Q248">
        <v>6340</v>
      </c>
      <c r="R248">
        <v>6230</v>
      </c>
      <c r="S248">
        <v>0</v>
      </c>
      <c r="T248">
        <v>0</v>
      </c>
      <c r="U248">
        <v>19254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">
      <c r="A249" t="s">
        <v>629</v>
      </c>
      <c r="B249" t="s">
        <v>55</v>
      </c>
      <c r="C249" t="s">
        <v>630</v>
      </c>
      <c r="D249" t="s">
        <v>57</v>
      </c>
      <c r="E249" t="s">
        <v>58</v>
      </c>
      <c r="F249" t="s">
        <v>59</v>
      </c>
      <c r="G249" t="s">
        <v>46</v>
      </c>
      <c r="H249" s="1">
        <v>42895.12777777778</v>
      </c>
      <c r="I249" t="s">
        <v>41</v>
      </c>
      <c r="J249" t="s">
        <v>37</v>
      </c>
      <c r="K249" t="s">
        <v>36</v>
      </c>
      <c r="L249">
        <v>74152</v>
      </c>
      <c r="M249">
        <v>49481</v>
      </c>
      <c r="N249">
        <v>28</v>
      </c>
      <c r="O249">
        <v>17211</v>
      </c>
      <c r="P249">
        <v>30647</v>
      </c>
      <c r="Q249">
        <v>13436</v>
      </c>
      <c r="R249">
        <v>2328</v>
      </c>
      <c r="S249">
        <v>1790</v>
      </c>
      <c r="T249">
        <v>1024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256</v>
      </c>
      <c r="AC249">
        <v>0</v>
      </c>
    </row>
    <row r="250" spans="1:29" x14ac:dyDescent="0.2">
      <c r="A250" t="s">
        <v>631</v>
      </c>
      <c r="B250" t="s">
        <v>30</v>
      </c>
      <c r="C250" t="s">
        <v>632</v>
      </c>
      <c r="D250" t="s">
        <v>32</v>
      </c>
      <c r="E250" t="s">
        <v>33</v>
      </c>
      <c r="F250" t="s">
        <v>33</v>
      </c>
      <c r="G250" t="s">
        <v>34</v>
      </c>
      <c r="H250" s="1">
        <v>42895.115277777775</v>
      </c>
      <c r="I250" t="s">
        <v>141</v>
      </c>
      <c r="J250" t="s">
        <v>36</v>
      </c>
      <c r="K250" t="s">
        <v>37</v>
      </c>
      <c r="L250">
        <v>62163</v>
      </c>
      <c r="M250">
        <v>45576</v>
      </c>
      <c r="N250">
        <v>53</v>
      </c>
      <c r="O250">
        <v>3269</v>
      </c>
      <c r="P250">
        <v>19458</v>
      </c>
      <c r="Q250">
        <v>22727</v>
      </c>
      <c r="R250">
        <v>931</v>
      </c>
      <c r="S250">
        <v>642</v>
      </c>
      <c r="T250">
        <v>0</v>
      </c>
      <c r="U250">
        <v>0</v>
      </c>
      <c r="V250">
        <v>1669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149</v>
      </c>
      <c r="AC250">
        <v>0</v>
      </c>
    </row>
    <row r="251" spans="1:29" x14ac:dyDescent="0.2">
      <c r="A251" t="s">
        <v>633</v>
      </c>
      <c r="B251" t="s">
        <v>72</v>
      </c>
      <c r="C251" t="s">
        <v>634</v>
      </c>
      <c r="D251" t="s">
        <v>240</v>
      </c>
      <c r="E251" t="s">
        <v>75</v>
      </c>
      <c r="F251" t="s">
        <v>59</v>
      </c>
      <c r="G251" t="s">
        <v>34</v>
      </c>
      <c r="H251" s="1">
        <v>42895.115277777775</v>
      </c>
      <c r="I251" t="s">
        <v>41</v>
      </c>
      <c r="J251" t="s">
        <v>37</v>
      </c>
      <c r="K251" t="s">
        <v>36</v>
      </c>
      <c r="L251">
        <v>81740</v>
      </c>
      <c r="M251">
        <v>56593</v>
      </c>
      <c r="N251">
        <v>106</v>
      </c>
      <c r="O251">
        <v>20094</v>
      </c>
      <c r="P251">
        <v>35090</v>
      </c>
      <c r="Q251">
        <v>14996</v>
      </c>
      <c r="R251">
        <v>3120</v>
      </c>
      <c r="S251">
        <v>1745</v>
      </c>
      <c r="T251">
        <v>782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860</v>
      </c>
      <c r="AC251">
        <v>0</v>
      </c>
    </row>
    <row r="252" spans="1:29" x14ac:dyDescent="0.2">
      <c r="A252" t="s">
        <v>635</v>
      </c>
      <c r="B252" t="s">
        <v>55</v>
      </c>
      <c r="C252" t="s">
        <v>636</v>
      </c>
      <c r="D252" t="s">
        <v>93</v>
      </c>
      <c r="E252" t="s">
        <v>58</v>
      </c>
      <c r="F252" t="s">
        <v>59</v>
      </c>
      <c r="G252" t="s">
        <v>34</v>
      </c>
      <c r="H252" s="1">
        <v>42895.132638888892</v>
      </c>
      <c r="I252" t="s">
        <v>41</v>
      </c>
      <c r="J252" t="s">
        <v>37</v>
      </c>
      <c r="K252" t="s">
        <v>36</v>
      </c>
      <c r="L252">
        <v>72954</v>
      </c>
      <c r="M252">
        <v>48997</v>
      </c>
      <c r="N252">
        <v>109</v>
      </c>
      <c r="O252">
        <v>9347</v>
      </c>
      <c r="P252">
        <v>27237</v>
      </c>
      <c r="Q252">
        <v>17890</v>
      </c>
      <c r="R252">
        <v>1210</v>
      </c>
      <c r="S252">
        <v>1742</v>
      </c>
      <c r="T252">
        <v>723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195</v>
      </c>
      <c r="AC252">
        <v>0</v>
      </c>
    </row>
    <row r="253" spans="1:29" x14ac:dyDescent="0.2">
      <c r="A253" t="s">
        <v>637</v>
      </c>
      <c r="B253" t="s">
        <v>111</v>
      </c>
      <c r="C253" t="s">
        <v>638</v>
      </c>
      <c r="D253" t="s">
        <v>179</v>
      </c>
      <c r="E253" t="s">
        <v>114</v>
      </c>
      <c r="F253" t="s">
        <v>59</v>
      </c>
      <c r="G253" t="s">
        <v>46</v>
      </c>
      <c r="H253" s="1">
        <v>42895.097916666666</v>
      </c>
      <c r="I253" t="s">
        <v>35</v>
      </c>
      <c r="J253" t="s">
        <v>36</v>
      </c>
      <c r="K253" t="s">
        <v>37</v>
      </c>
      <c r="L253">
        <v>61743</v>
      </c>
      <c r="M253">
        <v>35521</v>
      </c>
      <c r="N253">
        <v>60</v>
      </c>
      <c r="O253">
        <v>2565</v>
      </c>
      <c r="P253">
        <v>14980</v>
      </c>
      <c r="Q253">
        <v>17545</v>
      </c>
      <c r="R253">
        <v>954</v>
      </c>
      <c r="S253">
        <v>1648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394</v>
      </c>
      <c r="AC253">
        <v>0</v>
      </c>
    </row>
    <row r="254" spans="1:29" x14ac:dyDescent="0.2">
      <c r="A254" t="s">
        <v>639</v>
      </c>
      <c r="B254" t="s">
        <v>121</v>
      </c>
      <c r="C254" t="s">
        <v>640</v>
      </c>
      <c r="D254" t="s">
        <v>294</v>
      </c>
      <c r="E254" t="s">
        <v>124</v>
      </c>
      <c r="F254" t="s">
        <v>59</v>
      </c>
      <c r="G254" t="s">
        <v>34</v>
      </c>
      <c r="H254" s="1">
        <v>42895.134722222225</v>
      </c>
      <c r="I254" t="s">
        <v>41</v>
      </c>
      <c r="J254" t="s">
        <v>37</v>
      </c>
      <c r="K254" t="s">
        <v>36</v>
      </c>
      <c r="L254">
        <v>71408</v>
      </c>
      <c r="M254">
        <v>44146</v>
      </c>
      <c r="N254">
        <v>203</v>
      </c>
      <c r="O254">
        <v>7973</v>
      </c>
      <c r="P254">
        <v>23901</v>
      </c>
      <c r="Q254">
        <v>15928</v>
      </c>
      <c r="R254">
        <v>987</v>
      </c>
      <c r="S254">
        <v>2767</v>
      </c>
      <c r="T254">
        <v>563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">
      <c r="A255" t="s">
        <v>641</v>
      </c>
      <c r="B255" t="s">
        <v>107</v>
      </c>
      <c r="C255" t="s">
        <v>642</v>
      </c>
      <c r="D255" t="s">
        <v>109</v>
      </c>
      <c r="E255" t="s">
        <v>109</v>
      </c>
      <c r="F255" t="s">
        <v>59</v>
      </c>
      <c r="G255" t="s">
        <v>46</v>
      </c>
      <c r="H255" s="1">
        <v>42895.132638888892</v>
      </c>
      <c r="I255" t="s">
        <v>35</v>
      </c>
      <c r="J255" t="s">
        <v>36</v>
      </c>
      <c r="K255" t="s">
        <v>37</v>
      </c>
      <c r="L255">
        <v>77190</v>
      </c>
      <c r="M255">
        <v>53106</v>
      </c>
      <c r="N255">
        <v>200</v>
      </c>
      <c r="O255">
        <v>20714</v>
      </c>
      <c r="P255">
        <v>13501</v>
      </c>
      <c r="Q255">
        <v>34215</v>
      </c>
      <c r="R255">
        <v>3785</v>
      </c>
      <c r="S255">
        <v>0</v>
      </c>
      <c r="T255">
        <v>1605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">
      <c r="A256" t="s">
        <v>643</v>
      </c>
      <c r="B256" t="s">
        <v>55</v>
      </c>
      <c r="C256" t="s">
        <v>644</v>
      </c>
      <c r="D256" t="s">
        <v>533</v>
      </c>
      <c r="E256" t="s">
        <v>58</v>
      </c>
      <c r="F256" t="s">
        <v>59</v>
      </c>
      <c r="G256" t="s">
        <v>34</v>
      </c>
      <c r="H256" s="1">
        <v>42895.117361111108</v>
      </c>
      <c r="I256" t="s">
        <v>41</v>
      </c>
      <c r="J256" t="s">
        <v>37</v>
      </c>
      <c r="K256" t="s">
        <v>135</v>
      </c>
      <c r="L256">
        <v>75291</v>
      </c>
      <c r="M256">
        <v>55509</v>
      </c>
      <c r="N256">
        <v>147</v>
      </c>
      <c r="O256">
        <v>17040</v>
      </c>
      <c r="P256">
        <v>30295</v>
      </c>
      <c r="Q256">
        <v>10545</v>
      </c>
      <c r="R256">
        <v>13255</v>
      </c>
      <c r="S256">
        <v>0</v>
      </c>
      <c r="T256">
        <v>1152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262</v>
      </c>
      <c r="AC256">
        <v>0</v>
      </c>
    </row>
    <row r="257" spans="1:29" x14ac:dyDescent="0.2">
      <c r="A257" t="s">
        <v>645</v>
      </c>
      <c r="B257" t="s">
        <v>107</v>
      </c>
      <c r="C257" t="s">
        <v>646</v>
      </c>
      <c r="D257" t="s">
        <v>109</v>
      </c>
      <c r="E257" t="s">
        <v>109</v>
      </c>
      <c r="F257" t="s">
        <v>59</v>
      </c>
      <c r="G257" t="s">
        <v>46</v>
      </c>
      <c r="H257" s="1">
        <v>42895.140277777777</v>
      </c>
      <c r="I257" t="s">
        <v>35</v>
      </c>
      <c r="J257" t="s">
        <v>36</v>
      </c>
      <c r="K257" t="s">
        <v>37</v>
      </c>
      <c r="L257">
        <v>85058</v>
      </c>
      <c r="M257">
        <v>56298</v>
      </c>
      <c r="N257">
        <v>187</v>
      </c>
      <c r="O257">
        <v>35139</v>
      </c>
      <c r="P257">
        <v>7126</v>
      </c>
      <c r="Q257">
        <v>42265</v>
      </c>
      <c r="R257">
        <v>3817</v>
      </c>
      <c r="S257">
        <v>0</v>
      </c>
      <c r="T257">
        <v>2606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484</v>
      </c>
      <c r="AC257">
        <v>0</v>
      </c>
    </row>
    <row r="258" spans="1:29" x14ac:dyDescent="0.2">
      <c r="A258" t="s">
        <v>647</v>
      </c>
      <c r="B258" t="s">
        <v>107</v>
      </c>
      <c r="C258" t="s">
        <v>648</v>
      </c>
      <c r="D258" t="s">
        <v>109</v>
      </c>
      <c r="E258" t="s">
        <v>109</v>
      </c>
      <c r="F258" t="s">
        <v>59</v>
      </c>
      <c r="G258" t="s">
        <v>46</v>
      </c>
      <c r="H258" s="1">
        <v>42895.131249999999</v>
      </c>
      <c r="I258" t="s">
        <v>35</v>
      </c>
      <c r="J258" t="s">
        <v>36</v>
      </c>
      <c r="K258" t="s">
        <v>37</v>
      </c>
      <c r="L258">
        <v>83099</v>
      </c>
      <c r="M258">
        <v>55354</v>
      </c>
      <c r="N258">
        <v>215</v>
      </c>
      <c r="O258">
        <v>37931</v>
      </c>
      <c r="P258">
        <v>6043</v>
      </c>
      <c r="Q258">
        <v>43974</v>
      </c>
      <c r="R258">
        <v>3168</v>
      </c>
      <c r="S258">
        <v>0</v>
      </c>
      <c r="T258">
        <v>1522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647</v>
      </c>
      <c r="AC258">
        <v>0</v>
      </c>
    </row>
    <row r="259" spans="1:29" x14ac:dyDescent="0.2">
      <c r="A259" t="s">
        <v>649</v>
      </c>
      <c r="B259" t="s">
        <v>61</v>
      </c>
      <c r="C259" t="s">
        <v>650</v>
      </c>
      <c r="D259" t="s">
        <v>63</v>
      </c>
      <c r="E259" t="s">
        <v>63</v>
      </c>
      <c r="F259" t="s">
        <v>59</v>
      </c>
      <c r="G259" t="s">
        <v>46</v>
      </c>
      <c r="H259" s="1">
        <v>42895.195138888892</v>
      </c>
      <c r="I259" t="s">
        <v>41</v>
      </c>
      <c r="J259" t="s">
        <v>37</v>
      </c>
      <c r="K259" t="s">
        <v>36</v>
      </c>
      <c r="L259">
        <v>68856</v>
      </c>
      <c r="M259">
        <v>44379</v>
      </c>
      <c r="N259">
        <v>90</v>
      </c>
      <c r="O259">
        <v>5253</v>
      </c>
      <c r="P259">
        <v>23012</v>
      </c>
      <c r="Q259">
        <v>17759</v>
      </c>
      <c r="R259">
        <v>859</v>
      </c>
      <c r="S259">
        <v>2126</v>
      </c>
      <c r="T259">
        <v>440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183</v>
      </c>
      <c r="AC259">
        <v>0</v>
      </c>
    </row>
    <row r="260" spans="1:29" x14ac:dyDescent="0.2">
      <c r="A260" t="s">
        <v>651</v>
      </c>
      <c r="B260" t="s">
        <v>111</v>
      </c>
      <c r="C260" t="s">
        <v>652</v>
      </c>
      <c r="D260" t="s">
        <v>138</v>
      </c>
      <c r="E260" t="s">
        <v>114</v>
      </c>
      <c r="F260" t="s">
        <v>59</v>
      </c>
      <c r="G260" t="s">
        <v>46</v>
      </c>
      <c r="H260" s="1">
        <v>42895.189583333333</v>
      </c>
      <c r="I260" t="s">
        <v>35</v>
      </c>
      <c r="J260" t="s">
        <v>36</v>
      </c>
      <c r="K260" t="s">
        <v>37</v>
      </c>
      <c r="L260">
        <v>71224</v>
      </c>
      <c r="M260">
        <v>48276</v>
      </c>
      <c r="N260">
        <v>99</v>
      </c>
      <c r="O260">
        <v>5376</v>
      </c>
      <c r="P260">
        <v>20131</v>
      </c>
      <c r="Q260">
        <v>25507</v>
      </c>
      <c r="R260">
        <v>1070</v>
      </c>
      <c r="S260">
        <v>1568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">
      <c r="A261" t="s">
        <v>653</v>
      </c>
      <c r="B261" t="s">
        <v>111</v>
      </c>
      <c r="C261" t="s">
        <v>654</v>
      </c>
      <c r="D261" t="s">
        <v>179</v>
      </c>
      <c r="E261" t="s">
        <v>114</v>
      </c>
      <c r="F261" t="s">
        <v>59</v>
      </c>
      <c r="G261" t="s">
        <v>34</v>
      </c>
      <c r="H261" s="1">
        <v>42895.165972222225</v>
      </c>
      <c r="I261" t="s">
        <v>41</v>
      </c>
      <c r="J261" t="s">
        <v>37</v>
      </c>
      <c r="K261" t="s">
        <v>36</v>
      </c>
      <c r="L261">
        <v>71519</v>
      </c>
      <c r="M261">
        <v>51440</v>
      </c>
      <c r="N261">
        <v>159</v>
      </c>
      <c r="O261">
        <v>15405</v>
      </c>
      <c r="P261">
        <v>31355</v>
      </c>
      <c r="Q261">
        <v>15950</v>
      </c>
      <c r="R261">
        <v>2482</v>
      </c>
      <c r="S261">
        <v>0</v>
      </c>
      <c r="T261">
        <v>711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942</v>
      </c>
      <c r="AC261">
        <v>0</v>
      </c>
    </row>
    <row r="262" spans="1:29" x14ac:dyDescent="0.2">
      <c r="A262" t="s">
        <v>655</v>
      </c>
      <c r="B262" t="s">
        <v>65</v>
      </c>
      <c r="C262" t="s">
        <v>656</v>
      </c>
      <c r="D262" t="s">
        <v>405</v>
      </c>
      <c r="E262" t="s">
        <v>68</v>
      </c>
      <c r="F262" t="s">
        <v>59</v>
      </c>
      <c r="G262" t="s">
        <v>34</v>
      </c>
      <c r="H262" s="1">
        <v>42895.059027777781</v>
      </c>
      <c r="I262" t="s">
        <v>35</v>
      </c>
      <c r="J262" t="s">
        <v>36</v>
      </c>
      <c r="K262" t="s">
        <v>37</v>
      </c>
      <c r="L262">
        <v>73457</v>
      </c>
      <c r="M262">
        <v>49518</v>
      </c>
      <c r="N262">
        <v>85</v>
      </c>
      <c r="O262">
        <v>25405</v>
      </c>
      <c r="P262">
        <v>10710</v>
      </c>
      <c r="Q262">
        <v>36115</v>
      </c>
      <c r="R262">
        <v>896</v>
      </c>
      <c r="S262">
        <v>1488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309</v>
      </c>
      <c r="AC262">
        <v>0</v>
      </c>
    </row>
    <row r="263" spans="1:29" x14ac:dyDescent="0.2">
      <c r="A263" t="s">
        <v>657</v>
      </c>
      <c r="B263" t="s">
        <v>107</v>
      </c>
      <c r="C263" t="s">
        <v>658</v>
      </c>
      <c r="D263" t="s">
        <v>109</v>
      </c>
      <c r="E263" t="s">
        <v>109</v>
      </c>
      <c r="F263" t="s">
        <v>59</v>
      </c>
      <c r="G263" t="s">
        <v>46</v>
      </c>
      <c r="H263" s="1">
        <v>42895.154166666667</v>
      </c>
      <c r="I263" t="s">
        <v>35</v>
      </c>
      <c r="J263" t="s">
        <v>36</v>
      </c>
      <c r="K263" t="s">
        <v>37</v>
      </c>
      <c r="L263">
        <v>72803</v>
      </c>
      <c r="M263">
        <v>52252</v>
      </c>
      <c r="N263">
        <v>131</v>
      </c>
      <c r="O263">
        <v>18651</v>
      </c>
      <c r="P263">
        <v>14724</v>
      </c>
      <c r="Q263">
        <v>33375</v>
      </c>
      <c r="R263">
        <v>2802</v>
      </c>
      <c r="S263">
        <v>507</v>
      </c>
      <c r="T263">
        <v>800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44</v>
      </c>
      <c r="AC263">
        <v>0</v>
      </c>
    </row>
    <row r="264" spans="1:29" x14ac:dyDescent="0.2">
      <c r="A264" t="s">
        <v>659</v>
      </c>
      <c r="B264" t="s">
        <v>107</v>
      </c>
      <c r="C264" t="s">
        <v>660</v>
      </c>
      <c r="D264" t="s">
        <v>109</v>
      </c>
      <c r="E264" t="s">
        <v>109</v>
      </c>
      <c r="F264" t="s">
        <v>59</v>
      </c>
      <c r="G264" t="s">
        <v>46</v>
      </c>
      <c r="H264" s="1">
        <v>42895.185416666667</v>
      </c>
      <c r="I264" t="s">
        <v>35</v>
      </c>
      <c r="J264" t="s">
        <v>36</v>
      </c>
      <c r="K264" t="s">
        <v>37</v>
      </c>
      <c r="L264">
        <v>82957</v>
      </c>
      <c r="M264">
        <v>58407</v>
      </c>
      <c r="N264">
        <v>165</v>
      </c>
      <c r="O264">
        <v>15560</v>
      </c>
      <c r="P264">
        <v>18904</v>
      </c>
      <c r="Q264">
        <v>34464</v>
      </c>
      <c r="R264">
        <v>4100</v>
      </c>
      <c r="S264">
        <v>0</v>
      </c>
      <c r="T264">
        <v>742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197</v>
      </c>
      <c r="AC264">
        <v>0</v>
      </c>
    </row>
    <row r="265" spans="1:29" x14ac:dyDescent="0.2">
      <c r="A265" t="s">
        <v>661</v>
      </c>
      <c r="B265" t="s">
        <v>72</v>
      </c>
      <c r="C265" t="s">
        <v>662</v>
      </c>
      <c r="D265" t="s">
        <v>243</v>
      </c>
      <c r="E265" t="s">
        <v>75</v>
      </c>
      <c r="F265" t="s">
        <v>59</v>
      </c>
      <c r="G265" t="s">
        <v>34</v>
      </c>
      <c r="H265" s="1">
        <v>42895.15</v>
      </c>
      <c r="I265" t="s">
        <v>41</v>
      </c>
      <c r="J265" t="s">
        <v>37</v>
      </c>
      <c r="K265" t="s">
        <v>36</v>
      </c>
      <c r="L265">
        <v>78810</v>
      </c>
      <c r="M265">
        <v>57598</v>
      </c>
      <c r="N265">
        <v>118</v>
      </c>
      <c r="O265">
        <v>12429</v>
      </c>
      <c r="P265">
        <v>30135</v>
      </c>
      <c r="Q265">
        <v>17706</v>
      </c>
      <c r="R265">
        <v>7286</v>
      </c>
      <c r="S265">
        <v>1361</v>
      </c>
      <c r="T265">
        <v>1110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">
      <c r="A266" t="s">
        <v>663</v>
      </c>
      <c r="B266" t="s">
        <v>121</v>
      </c>
      <c r="C266" t="s">
        <v>664</v>
      </c>
      <c r="D266" t="s">
        <v>123</v>
      </c>
      <c r="E266" t="s">
        <v>124</v>
      </c>
      <c r="F266" t="s">
        <v>59</v>
      </c>
      <c r="G266" t="s">
        <v>34</v>
      </c>
      <c r="H266" s="1">
        <v>42895.06527777778</v>
      </c>
      <c r="I266" t="s">
        <v>41</v>
      </c>
      <c r="J266" t="s">
        <v>37</v>
      </c>
      <c r="K266" t="s">
        <v>36</v>
      </c>
      <c r="L266">
        <v>67699</v>
      </c>
      <c r="M266">
        <v>44846</v>
      </c>
      <c r="N266">
        <v>75</v>
      </c>
      <c r="O266">
        <v>7031</v>
      </c>
      <c r="P266">
        <v>24230</v>
      </c>
      <c r="Q266">
        <v>17199</v>
      </c>
      <c r="R266">
        <v>970</v>
      </c>
      <c r="S266">
        <v>1787</v>
      </c>
      <c r="T266">
        <v>660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">
      <c r="A267" t="s">
        <v>665</v>
      </c>
      <c r="B267" t="s">
        <v>111</v>
      </c>
      <c r="C267" t="s">
        <v>666</v>
      </c>
      <c r="D267" t="s">
        <v>667</v>
      </c>
      <c r="E267" t="s">
        <v>114</v>
      </c>
      <c r="F267" t="s">
        <v>59</v>
      </c>
      <c r="G267" t="s">
        <v>34</v>
      </c>
      <c r="H267" s="1">
        <v>42895.050694444442</v>
      </c>
      <c r="I267" t="s">
        <v>41</v>
      </c>
      <c r="J267" t="s">
        <v>37</v>
      </c>
      <c r="K267" t="s">
        <v>135</v>
      </c>
      <c r="L267">
        <v>77280</v>
      </c>
      <c r="M267">
        <v>56740</v>
      </c>
      <c r="N267">
        <v>139</v>
      </c>
      <c r="O267">
        <v>18168</v>
      </c>
      <c r="P267">
        <v>31477</v>
      </c>
      <c r="Q267">
        <v>11395</v>
      </c>
      <c r="R267">
        <v>13309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559</v>
      </c>
      <c r="AC267">
        <v>0</v>
      </c>
    </row>
    <row r="268" spans="1:29" x14ac:dyDescent="0.2">
      <c r="A268" t="s">
        <v>668</v>
      </c>
      <c r="B268" t="s">
        <v>107</v>
      </c>
      <c r="C268" t="s">
        <v>669</v>
      </c>
      <c r="D268" t="s">
        <v>109</v>
      </c>
      <c r="E268" t="s">
        <v>109</v>
      </c>
      <c r="F268" t="s">
        <v>59</v>
      </c>
      <c r="G268" t="s">
        <v>46</v>
      </c>
      <c r="H268" s="1">
        <v>42895.152083333334</v>
      </c>
      <c r="I268" t="s">
        <v>41</v>
      </c>
      <c r="J268" t="s">
        <v>37</v>
      </c>
      <c r="K268" t="s">
        <v>36</v>
      </c>
      <c r="L268">
        <v>71755</v>
      </c>
      <c r="M268">
        <v>50845</v>
      </c>
      <c r="N268">
        <v>142</v>
      </c>
      <c r="O268">
        <v>1757</v>
      </c>
      <c r="P268">
        <v>25129</v>
      </c>
      <c r="Q268">
        <v>23372</v>
      </c>
      <c r="R268">
        <v>1573</v>
      </c>
      <c r="S268">
        <v>0</v>
      </c>
      <c r="T268">
        <v>771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">
      <c r="A269" t="s">
        <v>670</v>
      </c>
      <c r="B269" t="s">
        <v>107</v>
      </c>
      <c r="C269" t="s">
        <v>671</v>
      </c>
      <c r="D269" t="s">
        <v>109</v>
      </c>
      <c r="E269" t="s">
        <v>109</v>
      </c>
      <c r="F269" t="s">
        <v>59</v>
      </c>
      <c r="G269" t="s">
        <v>46</v>
      </c>
      <c r="H269" s="1">
        <v>42895.142361111109</v>
      </c>
      <c r="I269" t="s">
        <v>35</v>
      </c>
      <c r="J269" t="s">
        <v>36</v>
      </c>
      <c r="K269" t="s">
        <v>37</v>
      </c>
      <c r="L269">
        <v>69797</v>
      </c>
      <c r="M269">
        <v>50355</v>
      </c>
      <c r="N269">
        <v>128</v>
      </c>
      <c r="O269">
        <v>13314</v>
      </c>
      <c r="P269">
        <v>17326</v>
      </c>
      <c r="Q269">
        <v>30640</v>
      </c>
      <c r="R269">
        <v>1267</v>
      </c>
      <c r="S269">
        <v>470</v>
      </c>
      <c r="T269">
        <v>652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">
      <c r="A270" t="s">
        <v>672</v>
      </c>
      <c r="B270" t="s">
        <v>171</v>
      </c>
      <c r="C270" t="s">
        <v>673</v>
      </c>
      <c r="D270" t="s">
        <v>674</v>
      </c>
      <c r="E270" t="s">
        <v>174</v>
      </c>
      <c r="F270" t="s">
        <v>59</v>
      </c>
      <c r="G270" t="s">
        <v>46</v>
      </c>
      <c r="H270" s="1">
        <v>42895.07916666667</v>
      </c>
      <c r="I270" t="s">
        <v>35</v>
      </c>
      <c r="J270" t="s">
        <v>36</v>
      </c>
      <c r="K270" t="s">
        <v>37</v>
      </c>
      <c r="L270">
        <v>70718</v>
      </c>
      <c r="M270">
        <v>41835</v>
      </c>
      <c r="N270">
        <v>86</v>
      </c>
      <c r="O270">
        <v>7650</v>
      </c>
      <c r="P270">
        <v>14319</v>
      </c>
      <c r="Q270">
        <v>21969</v>
      </c>
      <c r="R270">
        <v>746</v>
      </c>
      <c r="S270">
        <v>4801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">
      <c r="A271" t="s">
        <v>675</v>
      </c>
      <c r="B271" t="s">
        <v>121</v>
      </c>
      <c r="C271" t="s">
        <v>676</v>
      </c>
      <c r="D271" t="s">
        <v>123</v>
      </c>
      <c r="E271" t="s">
        <v>124</v>
      </c>
      <c r="F271" t="s">
        <v>59</v>
      </c>
      <c r="G271" t="s">
        <v>34</v>
      </c>
      <c r="H271" s="1">
        <v>42895.111111111109</v>
      </c>
      <c r="I271" t="s">
        <v>41</v>
      </c>
      <c r="J271" t="s">
        <v>37</v>
      </c>
      <c r="K271" t="s">
        <v>36</v>
      </c>
      <c r="L271">
        <v>71294</v>
      </c>
      <c r="M271">
        <v>51141</v>
      </c>
      <c r="N271">
        <v>83</v>
      </c>
      <c r="O271">
        <v>14356</v>
      </c>
      <c r="P271">
        <v>29921</v>
      </c>
      <c r="Q271">
        <v>15565</v>
      </c>
      <c r="R271">
        <v>2787</v>
      </c>
      <c r="S271">
        <v>1685</v>
      </c>
      <c r="T271">
        <v>1042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141</v>
      </c>
      <c r="AC271">
        <v>0</v>
      </c>
    </row>
    <row r="272" spans="1:29" x14ac:dyDescent="0.2">
      <c r="A272" t="s">
        <v>677</v>
      </c>
      <c r="B272" t="s">
        <v>55</v>
      </c>
      <c r="C272" t="s">
        <v>678</v>
      </c>
      <c r="D272" t="s">
        <v>182</v>
      </c>
      <c r="E272" t="s">
        <v>58</v>
      </c>
      <c r="F272" t="s">
        <v>59</v>
      </c>
      <c r="G272" t="s">
        <v>34</v>
      </c>
      <c r="H272" s="1">
        <v>42895.205555555556</v>
      </c>
      <c r="I272" t="s">
        <v>41</v>
      </c>
      <c r="J272" t="s">
        <v>37</v>
      </c>
      <c r="K272" t="s">
        <v>36</v>
      </c>
      <c r="L272">
        <v>78319</v>
      </c>
      <c r="M272">
        <v>54766</v>
      </c>
      <c r="N272">
        <v>97</v>
      </c>
      <c r="O272">
        <v>346</v>
      </c>
      <c r="P272">
        <v>25668</v>
      </c>
      <c r="Q272">
        <v>25322</v>
      </c>
      <c r="R272">
        <v>1885</v>
      </c>
      <c r="S272">
        <v>1479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412</v>
      </c>
      <c r="AC272">
        <v>0</v>
      </c>
    </row>
    <row r="273" spans="1:29" x14ac:dyDescent="0.2">
      <c r="A273" t="s">
        <v>679</v>
      </c>
      <c r="B273" t="s">
        <v>55</v>
      </c>
      <c r="C273" t="s">
        <v>680</v>
      </c>
      <c r="D273" t="s">
        <v>57</v>
      </c>
      <c r="E273" t="s">
        <v>58</v>
      </c>
      <c r="F273" t="s">
        <v>59</v>
      </c>
      <c r="G273" t="s">
        <v>46</v>
      </c>
      <c r="H273" s="1">
        <v>42895.074305555558</v>
      </c>
      <c r="I273" t="s">
        <v>41</v>
      </c>
      <c r="J273" t="s">
        <v>37</v>
      </c>
      <c r="K273" t="s">
        <v>36</v>
      </c>
      <c r="L273">
        <v>72470</v>
      </c>
      <c r="M273">
        <v>46314</v>
      </c>
      <c r="N273">
        <v>76</v>
      </c>
      <c r="O273">
        <v>15956</v>
      </c>
      <c r="P273">
        <v>27676</v>
      </c>
      <c r="Q273">
        <v>11720</v>
      </c>
      <c r="R273">
        <v>2801</v>
      </c>
      <c r="S273">
        <v>2011</v>
      </c>
      <c r="T273">
        <v>1122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984</v>
      </c>
      <c r="AC273">
        <v>0</v>
      </c>
    </row>
    <row r="274" spans="1:29" x14ac:dyDescent="0.2">
      <c r="A274" t="s">
        <v>681</v>
      </c>
      <c r="B274" t="s">
        <v>107</v>
      </c>
      <c r="C274" t="s">
        <v>682</v>
      </c>
      <c r="D274" t="s">
        <v>109</v>
      </c>
      <c r="E274" t="s">
        <v>109</v>
      </c>
      <c r="F274" t="s">
        <v>59</v>
      </c>
      <c r="G274" t="s">
        <v>46</v>
      </c>
      <c r="H274" s="1">
        <v>42895.131944444445</v>
      </c>
      <c r="I274" t="s">
        <v>35</v>
      </c>
      <c r="J274" t="s">
        <v>36</v>
      </c>
      <c r="K274" t="s">
        <v>37</v>
      </c>
      <c r="L274">
        <v>73268</v>
      </c>
      <c r="M274">
        <v>47802</v>
      </c>
      <c r="N274">
        <v>118</v>
      </c>
      <c r="O274">
        <v>18115</v>
      </c>
      <c r="P274">
        <v>13681</v>
      </c>
      <c r="Q274">
        <v>31796</v>
      </c>
      <c r="R274">
        <v>601</v>
      </c>
      <c r="S274">
        <v>1153</v>
      </c>
      <c r="T274">
        <v>571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">
      <c r="A275" t="s">
        <v>683</v>
      </c>
      <c r="B275" t="s">
        <v>65</v>
      </c>
      <c r="C275" t="s">
        <v>684</v>
      </c>
      <c r="D275" t="s">
        <v>67</v>
      </c>
      <c r="E275" t="s">
        <v>68</v>
      </c>
      <c r="F275" t="s">
        <v>59</v>
      </c>
      <c r="G275" t="s">
        <v>34</v>
      </c>
      <c r="H275" s="1">
        <v>42895.185416666667</v>
      </c>
      <c r="I275" t="s">
        <v>41</v>
      </c>
      <c r="J275" t="s">
        <v>37</v>
      </c>
      <c r="K275" t="s">
        <v>135</v>
      </c>
      <c r="L275">
        <v>63166</v>
      </c>
      <c r="M275">
        <v>44132</v>
      </c>
      <c r="N275">
        <v>114</v>
      </c>
      <c r="O275">
        <v>5514</v>
      </c>
      <c r="P275">
        <v>20047</v>
      </c>
      <c r="Q275">
        <v>9036</v>
      </c>
      <c r="R275">
        <v>14533</v>
      </c>
      <c r="S275">
        <v>0</v>
      </c>
      <c r="T275">
        <v>516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">
      <c r="A276" t="s">
        <v>685</v>
      </c>
      <c r="B276" t="s">
        <v>121</v>
      </c>
      <c r="C276" t="s">
        <v>686</v>
      </c>
      <c r="D276" t="s">
        <v>302</v>
      </c>
      <c r="E276" t="s">
        <v>124</v>
      </c>
      <c r="F276" t="s">
        <v>59</v>
      </c>
      <c r="G276" t="s">
        <v>34</v>
      </c>
      <c r="H276" s="1">
        <v>42895.086111111108</v>
      </c>
      <c r="I276" t="s">
        <v>41</v>
      </c>
      <c r="J276" t="s">
        <v>37</v>
      </c>
      <c r="K276" t="s">
        <v>36</v>
      </c>
      <c r="L276">
        <v>74415</v>
      </c>
      <c r="M276">
        <v>52282</v>
      </c>
      <c r="N276">
        <v>151</v>
      </c>
      <c r="O276">
        <v>9445</v>
      </c>
      <c r="P276">
        <v>28735</v>
      </c>
      <c r="Q276">
        <v>19290</v>
      </c>
      <c r="R276">
        <v>3233</v>
      </c>
      <c r="S276">
        <v>0</v>
      </c>
      <c r="T276">
        <v>1024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">
      <c r="A277" t="s">
        <v>687</v>
      </c>
      <c r="B277" t="s">
        <v>111</v>
      </c>
      <c r="C277" t="s">
        <v>688</v>
      </c>
      <c r="D277" t="s">
        <v>138</v>
      </c>
      <c r="E277" t="s">
        <v>114</v>
      </c>
      <c r="F277" t="s">
        <v>59</v>
      </c>
      <c r="G277" t="s">
        <v>34</v>
      </c>
      <c r="H277" s="1">
        <v>42895.227777777778</v>
      </c>
      <c r="I277" t="s">
        <v>35</v>
      </c>
      <c r="J277" t="s">
        <v>36</v>
      </c>
      <c r="K277" t="s">
        <v>37</v>
      </c>
      <c r="L277">
        <v>71870</v>
      </c>
      <c r="M277">
        <v>45944</v>
      </c>
      <c r="N277">
        <v>83</v>
      </c>
      <c r="O277">
        <v>10174</v>
      </c>
      <c r="P277">
        <v>15566</v>
      </c>
      <c r="Q277">
        <v>25740</v>
      </c>
      <c r="R277">
        <v>912</v>
      </c>
      <c r="S277">
        <v>2591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1135</v>
      </c>
      <c r="AC277">
        <v>0</v>
      </c>
    </row>
    <row r="278" spans="1:29" x14ac:dyDescent="0.2">
      <c r="A278" t="s">
        <v>689</v>
      </c>
      <c r="B278" t="s">
        <v>107</v>
      </c>
      <c r="C278" t="s">
        <v>690</v>
      </c>
      <c r="D278" t="s">
        <v>109</v>
      </c>
      <c r="E278" t="s">
        <v>109</v>
      </c>
      <c r="F278" t="s">
        <v>59</v>
      </c>
      <c r="G278" t="s">
        <v>46</v>
      </c>
      <c r="H278" s="1">
        <v>42895.229166666664</v>
      </c>
      <c r="I278" t="s">
        <v>41</v>
      </c>
      <c r="J278" t="s">
        <v>37</v>
      </c>
      <c r="K278" t="s">
        <v>36</v>
      </c>
      <c r="L278">
        <v>76522</v>
      </c>
      <c r="M278">
        <v>52215</v>
      </c>
      <c r="N278">
        <v>115</v>
      </c>
      <c r="O278">
        <v>1072</v>
      </c>
      <c r="P278">
        <v>25078</v>
      </c>
      <c r="Q278">
        <v>24006</v>
      </c>
      <c r="R278">
        <v>1985</v>
      </c>
      <c r="S278">
        <v>568</v>
      </c>
      <c r="T278">
        <v>578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">
      <c r="A279" t="s">
        <v>691</v>
      </c>
      <c r="B279" t="s">
        <v>55</v>
      </c>
      <c r="C279" t="s">
        <v>692</v>
      </c>
      <c r="D279" t="s">
        <v>103</v>
      </c>
      <c r="E279" t="s">
        <v>58</v>
      </c>
      <c r="F279" t="s">
        <v>59</v>
      </c>
      <c r="G279" t="s">
        <v>34</v>
      </c>
      <c r="H279" s="1">
        <v>42895.204861111109</v>
      </c>
      <c r="I279" t="s">
        <v>41</v>
      </c>
      <c r="J279" t="s">
        <v>37</v>
      </c>
      <c r="K279" t="s">
        <v>36</v>
      </c>
      <c r="L279">
        <v>74997</v>
      </c>
      <c r="M279">
        <v>57099</v>
      </c>
      <c r="N279">
        <v>119</v>
      </c>
      <c r="O279">
        <v>22294</v>
      </c>
      <c r="P279">
        <v>33749</v>
      </c>
      <c r="Q279">
        <v>11455</v>
      </c>
      <c r="R279">
        <v>8485</v>
      </c>
      <c r="S279">
        <v>1154</v>
      </c>
      <c r="T279">
        <v>1864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392</v>
      </c>
      <c r="AC279">
        <v>0</v>
      </c>
    </row>
    <row r="280" spans="1:29" x14ac:dyDescent="0.2">
      <c r="A280" t="s">
        <v>693</v>
      </c>
      <c r="B280" t="s">
        <v>61</v>
      </c>
      <c r="C280" t="s">
        <v>694</v>
      </c>
      <c r="D280" t="s">
        <v>299</v>
      </c>
      <c r="E280" t="s">
        <v>63</v>
      </c>
      <c r="F280" t="s">
        <v>59</v>
      </c>
      <c r="G280" t="s">
        <v>34</v>
      </c>
      <c r="H280" s="1">
        <v>42895.15625</v>
      </c>
      <c r="I280" t="s">
        <v>41</v>
      </c>
      <c r="J280" t="s">
        <v>37</v>
      </c>
      <c r="K280" t="s">
        <v>36</v>
      </c>
      <c r="L280">
        <v>71088</v>
      </c>
      <c r="M280">
        <v>50484</v>
      </c>
      <c r="N280">
        <v>71</v>
      </c>
      <c r="O280">
        <v>15013</v>
      </c>
      <c r="P280">
        <v>27004</v>
      </c>
      <c r="Q280">
        <v>11991</v>
      </c>
      <c r="R280">
        <v>3556</v>
      </c>
      <c r="S280">
        <v>1153</v>
      </c>
      <c r="T280">
        <v>1220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5560</v>
      </c>
      <c r="AC280">
        <v>0</v>
      </c>
    </row>
    <row r="281" spans="1:29" x14ac:dyDescent="0.2">
      <c r="A281" t="s">
        <v>695</v>
      </c>
      <c r="B281" t="s">
        <v>121</v>
      </c>
      <c r="C281" t="s">
        <v>696</v>
      </c>
      <c r="D281" t="s">
        <v>302</v>
      </c>
      <c r="E281" t="s">
        <v>124</v>
      </c>
      <c r="F281" t="s">
        <v>59</v>
      </c>
      <c r="G281" t="s">
        <v>34</v>
      </c>
      <c r="H281" s="1">
        <v>42895.09375</v>
      </c>
      <c r="I281" t="s">
        <v>41</v>
      </c>
      <c r="J281" t="s">
        <v>37</v>
      </c>
      <c r="K281" t="s">
        <v>36</v>
      </c>
      <c r="L281">
        <v>82339</v>
      </c>
      <c r="M281">
        <v>59992</v>
      </c>
      <c r="N281">
        <v>230</v>
      </c>
      <c r="O281">
        <v>19035</v>
      </c>
      <c r="P281">
        <v>36184</v>
      </c>
      <c r="Q281">
        <v>17149</v>
      </c>
      <c r="R281">
        <v>4845</v>
      </c>
      <c r="S281">
        <v>0</v>
      </c>
      <c r="T281">
        <v>1814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">
      <c r="A282" t="s">
        <v>697</v>
      </c>
      <c r="B282" t="s">
        <v>121</v>
      </c>
      <c r="C282" t="s">
        <v>698</v>
      </c>
      <c r="D282" t="s">
        <v>302</v>
      </c>
      <c r="E282" t="s">
        <v>124</v>
      </c>
      <c r="F282" t="s">
        <v>59</v>
      </c>
      <c r="G282" t="s">
        <v>34</v>
      </c>
      <c r="H282" s="1">
        <v>42895.073611111111</v>
      </c>
      <c r="I282" t="s">
        <v>41</v>
      </c>
      <c r="J282" t="s">
        <v>37</v>
      </c>
      <c r="K282" t="s">
        <v>36</v>
      </c>
      <c r="L282">
        <v>73561</v>
      </c>
      <c r="M282">
        <v>52253</v>
      </c>
      <c r="N282">
        <v>136</v>
      </c>
      <c r="O282">
        <v>16951</v>
      </c>
      <c r="P282">
        <v>31928</v>
      </c>
      <c r="Q282">
        <v>14977</v>
      </c>
      <c r="R282">
        <v>2794</v>
      </c>
      <c r="S282">
        <v>1564</v>
      </c>
      <c r="T282">
        <v>990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">
      <c r="A283" t="s">
        <v>699</v>
      </c>
      <c r="B283" t="s">
        <v>171</v>
      </c>
      <c r="C283" t="s">
        <v>700</v>
      </c>
      <c r="D283" t="s">
        <v>173</v>
      </c>
      <c r="E283" t="s">
        <v>174</v>
      </c>
      <c r="F283" t="s">
        <v>59</v>
      </c>
      <c r="G283" t="s">
        <v>34</v>
      </c>
      <c r="H283" s="1">
        <v>42895.240972222222</v>
      </c>
      <c r="I283" t="s">
        <v>41</v>
      </c>
      <c r="J283" t="s">
        <v>37</v>
      </c>
      <c r="K283" t="s">
        <v>36</v>
      </c>
      <c r="L283">
        <v>61053</v>
      </c>
      <c r="M283">
        <v>46224</v>
      </c>
      <c r="N283">
        <v>79</v>
      </c>
      <c r="O283">
        <v>9236</v>
      </c>
      <c r="P283">
        <v>24996</v>
      </c>
      <c r="Q283">
        <v>15760</v>
      </c>
      <c r="R283">
        <v>3285</v>
      </c>
      <c r="S283">
        <v>930</v>
      </c>
      <c r="T283">
        <v>1253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">
      <c r="A284" t="s">
        <v>701</v>
      </c>
      <c r="B284" t="s">
        <v>65</v>
      </c>
      <c r="C284" t="s">
        <v>702</v>
      </c>
      <c r="D284" t="s">
        <v>67</v>
      </c>
      <c r="E284" t="s">
        <v>68</v>
      </c>
      <c r="F284" t="s">
        <v>59</v>
      </c>
      <c r="G284" t="s">
        <v>34</v>
      </c>
      <c r="H284" s="1">
        <v>42895.09097222222</v>
      </c>
      <c r="I284" t="s">
        <v>35</v>
      </c>
      <c r="J284" t="s">
        <v>36</v>
      </c>
      <c r="K284" t="s">
        <v>37</v>
      </c>
      <c r="L284">
        <v>79901</v>
      </c>
      <c r="M284">
        <v>49865</v>
      </c>
      <c r="N284">
        <v>97</v>
      </c>
      <c r="O284">
        <v>7617</v>
      </c>
      <c r="P284">
        <v>18961</v>
      </c>
      <c r="Q284">
        <v>26578</v>
      </c>
      <c r="R284">
        <v>1087</v>
      </c>
      <c r="S284">
        <v>3239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">
      <c r="A285" t="s">
        <v>703</v>
      </c>
      <c r="B285" t="s">
        <v>72</v>
      </c>
      <c r="C285" t="s">
        <v>704</v>
      </c>
      <c r="D285" t="s">
        <v>74</v>
      </c>
      <c r="E285" t="s">
        <v>75</v>
      </c>
      <c r="F285" t="s">
        <v>59</v>
      </c>
      <c r="G285" t="s">
        <v>34</v>
      </c>
      <c r="H285" s="1">
        <v>42895.113194444442</v>
      </c>
      <c r="I285" t="s">
        <v>141</v>
      </c>
      <c r="J285" t="s">
        <v>36</v>
      </c>
      <c r="K285" t="s">
        <v>37</v>
      </c>
      <c r="L285">
        <v>73248</v>
      </c>
      <c r="M285">
        <v>53853</v>
      </c>
      <c r="N285">
        <v>160</v>
      </c>
      <c r="O285">
        <v>2322</v>
      </c>
      <c r="P285">
        <v>24431</v>
      </c>
      <c r="Q285">
        <v>26753</v>
      </c>
      <c r="R285">
        <v>2669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">
      <c r="A286" t="s">
        <v>705</v>
      </c>
      <c r="B286" t="s">
        <v>121</v>
      </c>
      <c r="C286" t="s">
        <v>706</v>
      </c>
      <c r="D286" t="s">
        <v>302</v>
      </c>
      <c r="E286" t="s">
        <v>124</v>
      </c>
      <c r="F286" t="s">
        <v>59</v>
      </c>
      <c r="G286" t="s">
        <v>34</v>
      </c>
      <c r="H286" s="1">
        <v>42895.144444444442</v>
      </c>
      <c r="I286" t="s">
        <v>41</v>
      </c>
      <c r="J286" t="s">
        <v>37</v>
      </c>
      <c r="K286" t="s">
        <v>36</v>
      </c>
      <c r="L286">
        <v>75916</v>
      </c>
      <c r="M286">
        <v>58783</v>
      </c>
      <c r="N286">
        <v>138</v>
      </c>
      <c r="O286">
        <v>12031</v>
      </c>
      <c r="P286">
        <v>31189</v>
      </c>
      <c r="Q286">
        <v>19158</v>
      </c>
      <c r="R286">
        <v>6236</v>
      </c>
      <c r="S286">
        <v>0</v>
      </c>
      <c r="T286">
        <v>1329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871</v>
      </c>
      <c r="AC286">
        <v>0</v>
      </c>
    </row>
    <row r="287" spans="1:29" x14ac:dyDescent="0.2">
      <c r="A287" t="s">
        <v>707</v>
      </c>
      <c r="B287" t="s">
        <v>107</v>
      </c>
      <c r="C287" t="s">
        <v>708</v>
      </c>
      <c r="D287" t="s">
        <v>109</v>
      </c>
      <c r="E287" t="s">
        <v>109</v>
      </c>
      <c r="F287" t="s">
        <v>59</v>
      </c>
      <c r="G287" t="s">
        <v>46</v>
      </c>
      <c r="H287" s="1">
        <v>42895.181250000001</v>
      </c>
      <c r="I287" t="s">
        <v>35</v>
      </c>
      <c r="J287" t="s">
        <v>36</v>
      </c>
      <c r="K287" t="s">
        <v>37</v>
      </c>
      <c r="L287">
        <v>88088</v>
      </c>
      <c r="M287">
        <v>58997</v>
      </c>
      <c r="N287">
        <v>178</v>
      </c>
      <c r="O287">
        <v>30509</v>
      </c>
      <c r="P287">
        <v>10834</v>
      </c>
      <c r="Q287">
        <v>41343</v>
      </c>
      <c r="R287">
        <v>4020</v>
      </c>
      <c r="S287">
        <v>727</v>
      </c>
      <c r="T287">
        <v>1980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93</v>
      </c>
      <c r="AC287">
        <v>0</v>
      </c>
    </row>
    <row r="288" spans="1:29" x14ac:dyDescent="0.2">
      <c r="A288" t="s">
        <v>709</v>
      </c>
      <c r="B288" t="s">
        <v>107</v>
      </c>
      <c r="C288" t="s">
        <v>710</v>
      </c>
      <c r="D288" t="s">
        <v>109</v>
      </c>
      <c r="E288" t="s">
        <v>109</v>
      </c>
      <c r="F288" t="s">
        <v>59</v>
      </c>
      <c r="G288" t="s">
        <v>46</v>
      </c>
      <c r="H288" s="1">
        <v>42895.134722222225</v>
      </c>
      <c r="I288" t="s">
        <v>41</v>
      </c>
      <c r="J288" t="s">
        <v>37</v>
      </c>
      <c r="K288" t="s">
        <v>36</v>
      </c>
      <c r="L288">
        <v>80802</v>
      </c>
      <c r="M288">
        <v>56045</v>
      </c>
      <c r="N288">
        <v>110</v>
      </c>
      <c r="O288">
        <v>17723</v>
      </c>
      <c r="P288">
        <v>33750</v>
      </c>
      <c r="Q288">
        <v>16027</v>
      </c>
      <c r="R288">
        <v>1371</v>
      </c>
      <c r="S288">
        <v>3502</v>
      </c>
      <c r="T288">
        <v>1077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318</v>
      </c>
      <c r="AC288">
        <v>0</v>
      </c>
    </row>
    <row r="289" spans="1:29" x14ac:dyDescent="0.2">
      <c r="A289" t="s">
        <v>711</v>
      </c>
      <c r="B289" t="s">
        <v>107</v>
      </c>
      <c r="C289" t="s">
        <v>712</v>
      </c>
      <c r="D289" t="s">
        <v>109</v>
      </c>
      <c r="E289" t="s">
        <v>109</v>
      </c>
      <c r="F289" t="s">
        <v>59</v>
      </c>
      <c r="G289" t="s">
        <v>46</v>
      </c>
      <c r="H289" s="1">
        <v>42895.15</v>
      </c>
      <c r="I289" t="s">
        <v>35</v>
      </c>
      <c r="J289" t="s">
        <v>36</v>
      </c>
      <c r="K289" t="s">
        <v>135</v>
      </c>
      <c r="L289">
        <v>79946</v>
      </c>
      <c r="M289">
        <v>62293</v>
      </c>
      <c r="N289">
        <v>158</v>
      </c>
      <c r="O289">
        <v>30738</v>
      </c>
      <c r="P289">
        <v>9246</v>
      </c>
      <c r="Q289">
        <v>40738</v>
      </c>
      <c r="R289">
        <v>10000</v>
      </c>
      <c r="S289">
        <v>429</v>
      </c>
      <c r="T289">
        <v>1181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699</v>
      </c>
      <c r="AC289">
        <v>0</v>
      </c>
    </row>
    <row r="290" spans="1:29" x14ac:dyDescent="0.2">
      <c r="A290" t="s">
        <v>713</v>
      </c>
      <c r="B290" t="s">
        <v>55</v>
      </c>
      <c r="C290" t="s">
        <v>714</v>
      </c>
      <c r="D290" t="s">
        <v>87</v>
      </c>
      <c r="E290" t="s">
        <v>58</v>
      </c>
      <c r="F290" t="s">
        <v>59</v>
      </c>
      <c r="G290" t="s">
        <v>34</v>
      </c>
      <c r="H290" s="1">
        <v>42895.226388888892</v>
      </c>
      <c r="I290" t="s">
        <v>41</v>
      </c>
      <c r="J290" t="s">
        <v>37</v>
      </c>
      <c r="K290" t="s">
        <v>36</v>
      </c>
      <c r="L290">
        <v>82772</v>
      </c>
      <c r="M290">
        <v>61987</v>
      </c>
      <c r="N290">
        <v>106</v>
      </c>
      <c r="O290">
        <v>23484</v>
      </c>
      <c r="P290">
        <v>36906</v>
      </c>
      <c r="Q290">
        <v>13422</v>
      </c>
      <c r="R290">
        <v>7644</v>
      </c>
      <c r="S290">
        <v>1533</v>
      </c>
      <c r="T290">
        <v>1844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638</v>
      </c>
      <c r="AC290">
        <v>0</v>
      </c>
    </row>
    <row r="291" spans="1:29" x14ac:dyDescent="0.2">
      <c r="A291" t="s">
        <v>715</v>
      </c>
      <c r="B291" t="s">
        <v>171</v>
      </c>
      <c r="C291" t="s">
        <v>716</v>
      </c>
      <c r="D291" t="s">
        <v>223</v>
      </c>
      <c r="E291" t="s">
        <v>174</v>
      </c>
      <c r="F291" t="s">
        <v>59</v>
      </c>
      <c r="G291" t="s">
        <v>46</v>
      </c>
      <c r="H291" s="1">
        <v>42894.965277777781</v>
      </c>
      <c r="I291" t="s">
        <v>35</v>
      </c>
      <c r="J291" t="s">
        <v>36</v>
      </c>
      <c r="K291" t="s">
        <v>37</v>
      </c>
      <c r="L291">
        <v>68123</v>
      </c>
      <c r="M291">
        <v>41480</v>
      </c>
      <c r="N291">
        <v>77</v>
      </c>
      <c r="O291">
        <v>12341</v>
      </c>
      <c r="P291">
        <v>12324</v>
      </c>
      <c r="Q291">
        <v>24665</v>
      </c>
      <c r="R291">
        <v>908</v>
      </c>
      <c r="S291">
        <v>2379</v>
      </c>
      <c r="T291">
        <v>725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479</v>
      </c>
      <c r="AC291">
        <v>0</v>
      </c>
    </row>
    <row r="292" spans="1:29" x14ac:dyDescent="0.2">
      <c r="A292" t="s">
        <v>717</v>
      </c>
      <c r="B292" t="s">
        <v>55</v>
      </c>
      <c r="C292" t="s">
        <v>718</v>
      </c>
      <c r="D292" t="s">
        <v>182</v>
      </c>
      <c r="E292" t="s">
        <v>58</v>
      </c>
      <c r="F292" t="s">
        <v>59</v>
      </c>
      <c r="G292" t="s">
        <v>46</v>
      </c>
      <c r="H292" s="1">
        <v>42895.230555555558</v>
      </c>
      <c r="I292" t="s">
        <v>35</v>
      </c>
      <c r="J292" t="s">
        <v>36</v>
      </c>
      <c r="K292" t="s">
        <v>37</v>
      </c>
      <c r="L292">
        <v>74236</v>
      </c>
      <c r="M292">
        <v>57596</v>
      </c>
      <c r="N292">
        <v>120</v>
      </c>
      <c r="O292">
        <v>18757</v>
      </c>
      <c r="P292">
        <v>18185</v>
      </c>
      <c r="Q292">
        <v>36942</v>
      </c>
      <c r="R292">
        <v>1311</v>
      </c>
      <c r="S292">
        <v>0</v>
      </c>
      <c r="T292">
        <v>971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187</v>
      </c>
      <c r="AC292">
        <v>0</v>
      </c>
    </row>
    <row r="293" spans="1:29" x14ac:dyDescent="0.2">
      <c r="A293" t="s">
        <v>719</v>
      </c>
      <c r="B293" t="s">
        <v>111</v>
      </c>
      <c r="C293" t="s">
        <v>720</v>
      </c>
      <c r="D293" t="s">
        <v>138</v>
      </c>
      <c r="E293" t="s">
        <v>114</v>
      </c>
      <c r="F293" t="s">
        <v>59</v>
      </c>
      <c r="G293" t="s">
        <v>46</v>
      </c>
      <c r="H293" s="1">
        <v>42895.171527777777</v>
      </c>
      <c r="I293" t="s">
        <v>35</v>
      </c>
      <c r="J293" t="s">
        <v>36</v>
      </c>
      <c r="K293" t="s">
        <v>37</v>
      </c>
      <c r="L293">
        <v>67037</v>
      </c>
      <c r="M293">
        <v>43834</v>
      </c>
      <c r="N293">
        <v>116</v>
      </c>
      <c r="O293">
        <v>12005</v>
      </c>
      <c r="P293">
        <v>14465</v>
      </c>
      <c r="Q293">
        <v>26470</v>
      </c>
      <c r="R293">
        <v>1155</v>
      </c>
      <c r="S293">
        <v>0</v>
      </c>
      <c r="T293">
        <v>1395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349</v>
      </c>
      <c r="AC293">
        <v>0</v>
      </c>
    </row>
    <row r="294" spans="1:29" x14ac:dyDescent="0.2">
      <c r="A294" t="s">
        <v>721</v>
      </c>
      <c r="B294" t="s">
        <v>121</v>
      </c>
      <c r="C294" t="s">
        <v>722</v>
      </c>
      <c r="D294" t="s">
        <v>335</v>
      </c>
      <c r="E294" t="s">
        <v>124</v>
      </c>
      <c r="F294" t="s">
        <v>59</v>
      </c>
      <c r="G294" t="s">
        <v>34</v>
      </c>
      <c r="H294" s="1">
        <v>42895.097916666666</v>
      </c>
      <c r="I294" t="s">
        <v>41</v>
      </c>
      <c r="J294" t="s">
        <v>37</v>
      </c>
      <c r="K294" t="s">
        <v>36</v>
      </c>
      <c r="L294">
        <v>84273</v>
      </c>
      <c r="M294">
        <v>59720</v>
      </c>
      <c r="N294">
        <v>136</v>
      </c>
      <c r="O294">
        <v>14475</v>
      </c>
      <c r="P294">
        <v>32915</v>
      </c>
      <c r="Q294">
        <v>18440</v>
      </c>
      <c r="R294">
        <v>5090</v>
      </c>
      <c r="S294">
        <v>2180</v>
      </c>
      <c r="T294">
        <v>1095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">
      <c r="A295" t="s">
        <v>723</v>
      </c>
      <c r="B295" t="s">
        <v>65</v>
      </c>
      <c r="C295" t="s">
        <v>724</v>
      </c>
      <c r="D295" t="s">
        <v>211</v>
      </c>
      <c r="E295" t="s">
        <v>68</v>
      </c>
      <c r="F295" t="s">
        <v>59</v>
      </c>
      <c r="G295" t="s">
        <v>46</v>
      </c>
      <c r="H295" s="1">
        <v>42895.115972222222</v>
      </c>
      <c r="I295" t="s">
        <v>35</v>
      </c>
      <c r="J295" t="s">
        <v>36</v>
      </c>
      <c r="K295" t="s">
        <v>37</v>
      </c>
      <c r="L295">
        <v>71608</v>
      </c>
      <c r="M295">
        <v>45202</v>
      </c>
      <c r="N295">
        <v>105</v>
      </c>
      <c r="O295">
        <v>5815</v>
      </c>
      <c r="P295">
        <v>18305</v>
      </c>
      <c r="Q295">
        <v>24120</v>
      </c>
      <c r="R295">
        <v>824</v>
      </c>
      <c r="S295">
        <v>1953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">
      <c r="A296" t="s">
        <v>725</v>
      </c>
      <c r="B296" t="s">
        <v>107</v>
      </c>
      <c r="C296" t="s">
        <v>726</v>
      </c>
      <c r="D296" t="s">
        <v>109</v>
      </c>
      <c r="E296" t="s">
        <v>109</v>
      </c>
      <c r="F296" t="s">
        <v>59</v>
      </c>
      <c r="G296" t="s">
        <v>46</v>
      </c>
      <c r="H296" s="1">
        <v>42895.227083333331</v>
      </c>
      <c r="I296" t="s">
        <v>35</v>
      </c>
      <c r="J296" t="s">
        <v>36</v>
      </c>
      <c r="K296" t="s">
        <v>37</v>
      </c>
      <c r="L296">
        <v>72997</v>
      </c>
      <c r="M296">
        <v>52941</v>
      </c>
      <c r="N296">
        <v>111</v>
      </c>
      <c r="O296">
        <v>9639</v>
      </c>
      <c r="P296">
        <v>20950</v>
      </c>
      <c r="Q296">
        <v>30589</v>
      </c>
      <c r="R296">
        <v>1034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368</v>
      </c>
      <c r="AC296">
        <v>0</v>
      </c>
    </row>
    <row r="297" spans="1:29" x14ac:dyDescent="0.2">
      <c r="A297" t="s">
        <v>727</v>
      </c>
      <c r="B297" t="s">
        <v>107</v>
      </c>
      <c r="C297" t="s">
        <v>728</v>
      </c>
      <c r="D297" t="s">
        <v>109</v>
      </c>
      <c r="E297" t="s">
        <v>109</v>
      </c>
      <c r="F297" t="s">
        <v>59</v>
      </c>
      <c r="G297" t="s">
        <v>46</v>
      </c>
      <c r="H297" s="1">
        <v>42895.231249999997</v>
      </c>
      <c r="I297" t="s">
        <v>35</v>
      </c>
      <c r="J297" t="s">
        <v>36</v>
      </c>
      <c r="K297" t="s">
        <v>37</v>
      </c>
      <c r="L297">
        <v>85358</v>
      </c>
      <c r="M297">
        <v>57657</v>
      </c>
      <c r="N297">
        <v>146</v>
      </c>
      <c r="O297">
        <v>31647</v>
      </c>
      <c r="P297">
        <v>12077</v>
      </c>
      <c r="Q297">
        <v>43724</v>
      </c>
      <c r="R297">
        <v>772</v>
      </c>
      <c r="S297">
        <v>477</v>
      </c>
      <c r="T297">
        <v>542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65</v>
      </c>
      <c r="AC297">
        <v>0</v>
      </c>
    </row>
    <row r="298" spans="1:29" x14ac:dyDescent="0.2">
      <c r="A298" t="s">
        <v>729</v>
      </c>
      <c r="B298" t="s">
        <v>43</v>
      </c>
      <c r="C298" t="s">
        <v>730</v>
      </c>
      <c r="D298" t="s">
        <v>45</v>
      </c>
      <c r="E298" t="s">
        <v>45</v>
      </c>
      <c r="F298" t="s">
        <v>45</v>
      </c>
      <c r="G298" t="s">
        <v>34</v>
      </c>
      <c r="H298" s="1">
        <v>42895.097916666666</v>
      </c>
      <c r="I298" t="s">
        <v>47</v>
      </c>
      <c r="J298" t="s">
        <v>48</v>
      </c>
      <c r="K298" t="s">
        <v>36</v>
      </c>
      <c r="L298">
        <v>58853</v>
      </c>
      <c r="M298">
        <v>39093</v>
      </c>
      <c r="N298">
        <v>57</v>
      </c>
      <c r="O298">
        <v>384</v>
      </c>
      <c r="P298">
        <v>8399</v>
      </c>
      <c r="Q298">
        <v>14666</v>
      </c>
      <c r="R298">
        <v>978</v>
      </c>
      <c r="S298">
        <v>0</v>
      </c>
      <c r="T298">
        <v>0</v>
      </c>
      <c r="U298">
        <v>15050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">
      <c r="A299" t="s">
        <v>731</v>
      </c>
      <c r="B299" t="s">
        <v>43</v>
      </c>
      <c r="C299" t="s">
        <v>732</v>
      </c>
      <c r="D299" t="s">
        <v>45</v>
      </c>
      <c r="E299" t="s">
        <v>45</v>
      </c>
      <c r="F299" t="s">
        <v>45</v>
      </c>
      <c r="G299" t="s">
        <v>34</v>
      </c>
      <c r="H299" s="1">
        <v>42895.129861111112</v>
      </c>
      <c r="I299" t="s">
        <v>47</v>
      </c>
      <c r="J299" t="s">
        <v>48</v>
      </c>
      <c r="K299" t="s">
        <v>37</v>
      </c>
      <c r="L299">
        <v>76844</v>
      </c>
      <c r="M299">
        <v>52801</v>
      </c>
      <c r="N299">
        <v>67</v>
      </c>
      <c r="O299">
        <v>4924</v>
      </c>
      <c r="P299">
        <v>16118</v>
      </c>
      <c r="Q299">
        <v>8552</v>
      </c>
      <c r="R299">
        <v>6477</v>
      </c>
      <c r="S299">
        <v>0</v>
      </c>
      <c r="T299">
        <v>0</v>
      </c>
      <c r="U299">
        <v>21042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612</v>
      </c>
      <c r="AC299">
        <v>0</v>
      </c>
    </row>
    <row r="300" spans="1:29" x14ac:dyDescent="0.2">
      <c r="A300" t="s">
        <v>733</v>
      </c>
      <c r="B300" t="s">
        <v>121</v>
      </c>
      <c r="C300" t="s">
        <v>734</v>
      </c>
      <c r="D300" t="s">
        <v>320</v>
      </c>
      <c r="E300" t="s">
        <v>124</v>
      </c>
      <c r="F300" t="s">
        <v>59</v>
      </c>
      <c r="G300" t="s">
        <v>46</v>
      </c>
      <c r="H300" s="1">
        <v>42895.124305555553</v>
      </c>
      <c r="I300" t="s">
        <v>141</v>
      </c>
      <c r="J300" t="s">
        <v>36</v>
      </c>
      <c r="K300" t="s">
        <v>37</v>
      </c>
      <c r="L300">
        <v>75668</v>
      </c>
      <c r="M300">
        <v>51137</v>
      </c>
      <c r="N300">
        <v>100</v>
      </c>
      <c r="O300">
        <v>831</v>
      </c>
      <c r="P300">
        <v>23393</v>
      </c>
      <c r="Q300">
        <v>24224</v>
      </c>
      <c r="R300">
        <v>1187</v>
      </c>
      <c r="S300">
        <v>1372</v>
      </c>
      <c r="T300">
        <v>840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121</v>
      </c>
      <c r="AC300">
        <v>0</v>
      </c>
    </row>
    <row r="301" spans="1:29" x14ac:dyDescent="0.2">
      <c r="A301" t="s">
        <v>735</v>
      </c>
      <c r="B301" t="s">
        <v>55</v>
      </c>
      <c r="C301" t="s">
        <v>736</v>
      </c>
      <c r="D301" t="s">
        <v>737</v>
      </c>
      <c r="E301" t="s">
        <v>58</v>
      </c>
      <c r="F301" t="s">
        <v>59</v>
      </c>
      <c r="G301" t="s">
        <v>34</v>
      </c>
      <c r="H301" s="1">
        <v>42895.131249999999</v>
      </c>
      <c r="I301" t="s">
        <v>41</v>
      </c>
      <c r="J301" t="s">
        <v>37</v>
      </c>
      <c r="K301" t="s">
        <v>36</v>
      </c>
      <c r="L301">
        <v>110683</v>
      </c>
      <c r="M301">
        <v>74479</v>
      </c>
      <c r="N301">
        <v>95</v>
      </c>
      <c r="O301">
        <v>21069</v>
      </c>
      <c r="P301">
        <v>38190</v>
      </c>
      <c r="Q301">
        <v>17121</v>
      </c>
      <c r="R301">
        <v>2740</v>
      </c>
      <c r="S301">
        <v>1921</v>
      </c>
      <c r="T301">
        <v>12915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1592</v>
      </c>
      <c r="AC301">
        <v>0</v>
      </c>
    </row>
    <row r="302" spans="1:29" x14ac:dyDescent="0.2">
      <c r="A302" t="s">
        <v>738</v>
      </c>
      <c r="B302" t="s">
        <v>107</v>
      </c>
      <c r="C302" t="s">
        <v>739</v>
      </c>
      <c r="D302" t="s">
        <v>109</v>
      </c>
      <c r="E302" t="s">
        <v>109</v>
      </c>
      <c r="F302" t="s">
        <v>59</v>
      </c>
      <c r="G302" t="s">
        <v>46</v>
      </c>
      <c r="H302" s="1">
        <v>42895.129861111112</v>
      </c>
      <c r="I302" t="s">
        <v>35</v>
      </c>
      <c r="J302" t="s">
        <v>36</v>
      </c>
      <c r="K302" t="s">
        <v>37</v>
      </c>
      <c r="L302">
        <v>74831</v>
      </c>
      <c r="M302">
        <v>54928</v>
      </c>
      <c r="N302">
        <v>122</v>
      </c>
      <c r="O302">
        <v>33215</v>
      </c>
      <c r="P302">
        <v>6871</v>
      </c>
      <c r="Q302">
        <v>40086</v>
      </c>
      <c r="R302">
        <v>4946</v>
      </c>
      <c r="S302">
        <v>413</v>
      </c>
      <c r="T302">
        <v>2229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383</v>
      </c>
      <c r="AC302">
        <v>0</v>
      </c>
    </row>
    <row r="303" spans="1:29" x14ac:dyDescent="0.2">
      <c r="A303" t="s">
        <v>740</v>
      </c>
      <c r="B303" t="s">
        <v>107</v>
      </c>
      <c r="C303" t="s">
        <v>741</v>
      </c>
      <c r="D303" t="s">
        <v>109</v>
      </c>
      <c r="E303" t="s">
        <v>109</v>
      </c>
      <c r="F303" t="s">
        <v>59</v>
      </c>
      <c r="G303" t="s">
        <v>46</v>
      </c>
      <c r="H303" s="1">
        <v>42895.120138888888</v>
      </c>
      <c r="I303" t="s">
        <v>35</v>
      </c>
      <c r="J303" t="s">
        <v>36</v>
      </c>
      <c r="K303" t="s">
        <v>37</v>
      </c>
      <c r="L303">
        <v>69536</v>
      </c>
      <c r="M303">
        <v>48049</v>
      </c>
      <c r="N303">
        <v>147</v>
      </c>
      <c r="O303">
        <v>20263</v>
      </c>
      <c r="P303">
        <v>9925</v>
      </c>
      <c r="Q303">
        <v>30188</v>
      </c>
      <c r="R303">
        <v>5809</v>
      </c>
      <c r="S303">
        <v>929</v>
      </c>
      <c r="T303">
        <v>1198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">
      <c r="A304" t="s">
        <v>742</v>
      </c>
      <c r="B304" t="s">
        <v>30</v>
      </c>
      <c r="C304" t="s">
        <v>743</v>
      </c>
      <c r="D304" t="s">
        <v>220</v>
      </c>
      <c r="E304" t="s">
        <v>33</v>
      </c>
      <c r="F304" t="s">
        <v>33</v>
      </c>
      <c r="G304" t="s">
        <v>34</v>
      </c>
      <c r="H304" s="1">
        <v>42895.07916666667</v>
      </c>
      <c r="I304" t="s">
        <v>35</v>
      </c>
      <c r="J304" t="s">
        <v>36</v>
      </c>
      <c r="K304" t="s">
        <v>37</v>
      </c>
      <c r="L304">
        <v>56256</v>
      </c>
      <c r="M304">
        <v>36093</v>
      </c>
      <c r="N304">
        <v>78</v>
      </c>
      <c r="O304">
        <v>11412</v>
      </c>
      <c r="P304">
        <v>9826</v>
      </c>
      <c r="Q304">
        <v>21238</v>
      </c>
      <c r="R304">
        <v>685</v>
      </c>
      <c r="S304">
        <v>1605</v>
      </c>
      <c r="T304">
        <v>0</v>
      </c>
      <c r="U304">
        <v>0</v>
      </c>
      <c r="V304">
        <v>2739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">
      <c r="A305" t="s">
        <v>744</v>
      </c>
      <c r="B305" t="s">
        <v>171</v>
      </c>
      <c r="C305" t="s">
        <v>745</v>
      </c>
      <c r="D305" t="s">
        <v>223</v>
      </c>
      <c r="E305" t="s">
        <v>174</v>
      </c>
      <c r="F305" t="s">
        <v>59</v>
      </c>
      <c r="G305" t="s">
        <v>46</v>
      </c>
      <c r="H305" s="1">
        <v>42895.047222222223</v>
      </c>
      <c r="I305" t="s">
        <v>35</v>
      </c>
      <c r="J305" t="s">
        <v>36</v>
      </c>
      <c r="K305" t="s">
        <v>37</v>
      </c>
      <c r="L305">
        <v>64778</v>
      </c>
      <c r="M305">
        <v>43023</v>
      </c>
      <c r="N305">
        <v>77</v>
      </c>
      <c r="O305">
        <v>17263</v>
      </c>
      <c r="P305">
        <v>10757</v>
      </c>
      <c r="Q305">
        <v>28020</v>
      </c>
      <c r="R305">
        <v>1163</v>
      </c>
      <c r="S305">
        <v>2338</v>
      </c>
      <c r="T305">
        <v>745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">
      <c r="A306" t="s">
        <v>746</v>
      </c>
      <c r="B306" t="s">
        <v>111</v>
      </c>
      <c r="C306" t="s">
        <v>747</v>
      </c>
      <c r="D306" t="s">
        <v>138</v>
      </c>
      <c r="E306" t="s">
        <v>114</v>
      </c>
      <c r="F306" t="s">
        <v>59</v>
      </c>
      <c r="G306" t="s">
        <v>34</v>
      </c>
      <c r="H306" s="1">
        <v>42895.203472222223</v>
      </c>
      <c r="I306" t="s">
        <v>141</v>
      </c>
      <c r="J306" t="s">
        <v>36</v>
      </c>
      <c r="K306" t="s">
        <v>37</v>
      </c>
      <c r="L306">
        <v>71429</v>
      </c>
      <c r="M306">
        <v>51714</v>
      </c>
      <c r="N306">
        <v>91</v>
      </c>
      <c r="O306">
        <v>239</v>
      </c>
      <c r="P306">
        <v>23817</v>
      </c>
      <c r="Q306">
        <v>24056</v>
      </c>
      <c r="R306">
        <v>1226</v>
      </c>
      <c r="S306">
        <v>1291</v>
      </c>
      <c r="T306">
        <v>790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534</v>
      </c>
      <c r="AC306">
        <v>0</v>
      </c>
    </row>
    <row r="307" spans="1:29" x14ac:dyDescent="0.2">
      <c r="A307" t="s">
        <v>748</v>
      </c>
      <c r="B307" t="s">
        <v>61</v>
      </c>
      <c r="C307" t="s">
        <v>749</v>
      </c>
      <c r="D307" t="s">
        <v>750</v>
      </c>
      <c r="E307" t="s">
        <v>63</v>
      </c>
      <c r="F307" t="s">
        <v>59</v>
      </c>
      <c r="G307" t="s">
        <v>34</v>
      </c>
      <c r="H307" s="1">
        <v>42895.121527777781</v>
      </c>
      <c r="I307" t="s">
        <v>41</v>
      </c>
      <c r="J307" t="s">
        <v>37</v>
      </c>
      <c r="K307" t="s">
        <v>36</v>
      </c>
      <c r="L307">
        <v>66319</v>
      </c>
      <c r="M307">
        <v>51321</v>
      </c>
      <c r="N307">
        <v>99</v>
      </c>
      <c r="O307">
        <v>18076</v>
      </c>
      <c r="P307">
        <v>31207</v>
      </c>
      <c r="Q307">
        <v>13131</v>
      </c>
      <c r="R307">
        <v>4921</v>
      </c>
      <c r="S307">
        <v>929</v>
      </c>
      <c r="T307">
        <v>1133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">
      <c r="A308" t="s">
        <v>751</v>
      </c>
      <c r="B308" t="s">
        <v>107</v>
      </c>
      <c r="C308" t="s">
        <v>752</v>
      </c>
      <c r="D308" t="s">
        <v>109</v>
      </c>
      <c r="E308" t="s">
        <v>109</v>
      </c>
      <c r="F308" t="s">
        <v>59</v>
      </c>
      <c r="G308" t="s">
        <v>46</v>
      </c>
      <c r="H308" s="1">
        <v>42895.877083333333</v>
      </c>
      <c r="I308" t="s">
        <v>141</v>
      </c>
      <c r="J308" t="s">
        <v>36</v>
      </c>
      <c r="K308" t="s">
        <v>37</v>
      </c>
      <c r="L308">
        <v>60588</v>
      </c>
      <c r="M308">
        <v>38677</v>
      </c>
      <c r="N308">
        <v>118</v>
      </c>
      <c r="O308">
        <v>20</v>
      </c>
      <c r="P308">
        <v>16313</v>
      </c>
      <c r="Q308">
        <v>16333</v>
      </c>
      <c r="R308">
        <v>4724</v>
      </c>
      <c r="S308">
        <v>0</v>
      </c>
      <c r="T308">
        <v>767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540</v>
      </c>
      <c r="AC308">
        <v>0</v>
      </c>
    </row>
    <row r="309" spans="1:29" x14ac:dyDescent="0.2">
      <c r="A309" t="s">
        <v>753</v>
      </c>
      <c r="B309" t="s">
        <v>72</v>
      </c>
      <c r="C309" t="s">
        <v>754</v>
      </c>
      <c r="D309" t="s">
        <v>431</v>
      </c>
      <c r="E309" t="s">
        <v>75</v>
      </c>
      <c r="F309" t="s">
        <v>59</v>
      </c>
      <c r="G309" t="s">
        <v>34</v>
      </c>
      <c r="H309" s="1">
        <v>42895.017361111109</v>
      </c>
      <c r="I309" t="s">
        <v>41</v>
      </c>
      <c r="J309" t="s">
        <v>37</v>
      </c>
      <c r="K309" t="s">
        <v>36</v>
      </c>
      <c r="L309">
        <v>71440</v>
      </c>
      <c r="M309">
        <v>49404</v>
      </c>
      <c r="N309">
        <v>120</v>
      </c>
      <c r="O309">
        <v>10562</v>
      </c>
      <c r="P309">
        <v>28616</v>
      </c>
      <c r="Q309">
        <v>18054</v>
      </c>
      <c r="R309">
        <v>1618</v>
      </c>
      <c r="S309">
        <v>0</v>
      </c>
      <c r="T309">
        <v>1116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">
      <c r="A310" t="s">
        <v>755</v>
      </c>
      <c r="B310" t="s">
        <v>43</v>
      </c>
      <c r="C310" t="s">
        <v>756</v>
      </c>
      <c r="D310" t="s">
        <v>45</v>
      </c>
      <c r="E310" t="s">
        <v>45</v>
      </c>
      <c r="F310" t="s">
        <v>45</v>
      </c>
      <c r="G310" t="s">
        <v>34</v>
      </c>
      <c r="H310" s="1">
        <v>42895.076388888891</v>
      </c>
      <c r="I310" t="s">
        <v>47</v>
      </c>
      <c r="J310" t="s">
        <v>48</v>
      </c>
      <c r="K310" t="s">
        <v>36</v>
      </c>
      <c r="L310">
        <v>73327</v>
      </c>
      <c r="M310">
        <v>46509</v>
      </c>
      <c r="N310">
        <v>81</v>
      </c>
      <c r="O310">
        <v>6269</v>
      </c>
      <c r="P310">
        <v>12404</v>
      </c>
      <c r="Q310">
        <v>13421</v>
      </c>
      <c r="R310">
        <v>994</v>
      </c>
      <c r="S310">
        <v>0</v>
      </c>
      <c r="T310">
        <v>0</v>
      </c>
      <c r="U310">
        <v>19690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">
      <c r="A311" t="s">
        <v>757</v>
      </c>
      <c r="B311" t="s">
        <v>107</v>
      </c>
      <c r="C311" t="s">
        <v>758</v>
      </c>
      <c r="D311" t="s">
        <v>109</v>
      </c>
      <c r="E311" t="s">
        <v>109</v>
      </c>
      <c r="F311" t="s">
        <v>59</v>
      </c>
      <c r="G311" t="s">
        <v>46</v>
      </c>
      <c r="H311" s="1">
        <v>42895.15</v>
      </c>
      <c r="I311" t="s">
        <v>134</v>
      </c>
      <c r="J311" t="s">
        <v>135</v>
      </c>
      <c r="K311" t="s">
        <v>37</v>
      </c>
      <c r="L311">
        <v>81588</v>
      </c>
      <c r="M311">
        <v>62178</v>
      </c>
      <c r="N311">
        <v>87</v>
      </c>
      <c r="O311">
        <v>4124</v>
      </c>
      <c r="P311">
        <v>23686</v>
      </c>
      <c r="Q311">
        <v>9203</v>
      </c>
      <c r="R311">
        <v>27810</v>
      </c>
      <c r="S311">
        <v>675</v>
      </c>
      <c r="T311">
        <v>536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268</v>
      </c>
      <c r="AC311">
        <v>0</v>
      </c>
    </row>
    <row r="312" spans="1:29" x14ac:dyDescent="0.2">
      <c r="A312" t="s">
        <v>759</v>
      </c>
      <c r="B312" t="s">
        <v>111</v>
      </c>
      <c r="C312" t="s">
        <v>760</v>
      </c>
      <c r="D312" t="s">
        <v>179</v>
      </c>
      <c r="E312" t="s">
        <v>114</v>
      </c>
      <c r="F312" t="s">
        <v>59</v>
      </c>
      <c r="G312" t="s">
        <v>46</v>
      </c>
      <c r="H312" s="1">
        <v>42895.107638888891</v>
      </c>
      <c r="I312" t="s">
        <v>35</v>
      </c>
      <c r="J312" t="s">
        <v>36</v>
      </c>
      <c r="K312" t="s">
        <v>37</v>
      </c>
      <c r="L312">
        <v>65959</v>
      </c>
      <c r="M312">
        <v>36638</v>
      </c>
      <c r="N312">
        <v>60</v>
      </c>
      <c r="O312">
        <v>10396</v>
      </c>
      <c r="P312">
        <v>10959</v>
      </c>
      <c r="Q312">
        <v>21355</v>
      </c>
      <c r="R312">
        <v>1258</v>
      </c>
      <c r="S312">
        <v>2573</v>
      </c>
      <c r="T312">
        <v>493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">
      <c r="A313" t="s">
        <v>761</v>
      </c>
      <c r="B313" t="s">
        <v>111</v>
      </c>
      <c r="C313" t="s">
        <v>762</v>
      </c>
      <c r="D313" t="s">
        <v>179</v>
      </c>
      <c r="E313" t="s">
        <v>114</v>
      </c>
      <c r="F313" t="s">
        <v>59</v>
      </c>
      <c r="G313" t="s">
        <v>46</v>
      </c>
      <c r="H313" s="1">
        <v>42895.094444444447</v>
      </c>
      <c r="I313" t="s">
        <v>35</v>
      </c>
      <c r="J313" t="s">
        <v>36</v>
      </c>
      <c r="K313" t="s">
        <v>37</v>
      </c>
      <c r="L313">
        <v>64665</v>
      </c>
      <c r="M313">
        <v>37122</v>
      </c>
      <c r="N313">
        <v>76</v>
      </c>
      <c r="O313">
        <v>14322</v>
      </c>
      <c r="P313">
        <v>9363</v>
      </c>
      <c r="Q313">
        <v>23685</v>
      </c>
      <c r="R313">
        <v>1869</v>
      </c>
      <c r="S313">
        <v>1601</v>
      </c>
      <c r="T313">
        <v>604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">
      <c r="A314" t="s">
        <v>763</v>
      </c>
      <c r="B314" t="s">
        <v>111</v>
      </c>
      <c r="C314" t="s">
        <v>764</v>
      </c>
      <c r="D314" t="s">
        <v>179</v>
      </c>
      <c r="E314" t="s">
        <v>114</v>
      </c>
      <c r="F314" t="s">
        <v>59</v>
      </c>
      <c r="G314" t="s">
        <v>46</v>
      </c>
      <c r="H314" s="1">
        <v>42895.121527777781</v>
      </c>
      <c r="I314" t="s">
        <v>35</v>
      </c>
      <c r="J314" t="s">
        <v>36</v>
      </c>
      <c r="K314" t="s">
        <v>37</v>
      </c>
      <c r="L314">
        <v>60181</v>
      </c>
      <c r="M314">
        <v>34565</v>
      </c>
      <c r="N314">
        <v>48</v>
      </c>
      <c r="O314">
        <v>8025</v>
      </c>
      <c r="P314">
        <v>10317</v>
      </c>
      <c r="Q314">
        <v>18342</v>
      </c>
      <c r="R314">
        <v>2210</v>
      </c>
      <c r="S314">
        <v>1399</v>
      </c>
      <c r="T314">
        <v>332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1965</v>
      </c>
      <c r="AC314">
        <v>0</v>
      </c>
    </row>
    <row r="315" spans="1:29" x14ac:dyDescent="0.2">
      <c r="A315" t="s">
        <v>765</v>
      </c>
      <c r="B315" t="s">
        <v>130</v>
      </c>
      <c r="C315" t="s">
        <v>766</v>
      </c>
      <c r="D315" t="s">
        <v>132</v>
      </c>
      <c r="E315" t="s">
        <v>133</v>
      </c>
      <c r="F315" t="s">
        <v>59</v>
      </c>
      <c r="G315" t="s">
        <v>46</v>
      </c>
      <c r="H315" s="1">
        <v>42895.180555555555</v>
      </c>
      <c r="I315" t="s">
        <v>41</v>
      </c>
      <c r="J315" t="s">
        <v>37</v>
      </c>
      <c r="K315" t="s">
        <v>36</v>
      </c>
      <c r="L315">
        <v>69368</v>
      </c>
      <c r="M315">
        <v>48741</v>
      </c>
      <c r="N315">
        <v>116</v>
      </c>
      <c r="O315">
        <v>7500</v>
      </c>
      <c r="P315">
        <v>26754</v>
      </c>
      <c r="Q315">
        <v>19254</v>
      </c>
      <c r="R315">
        <v>1749</v>
      </c>
      <c r="S315">
        <v>0</v>
      </c>
      <c r="T315">
        <v>984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">
      <c r="A316" t="s">
        <v>767</v>
      </c>
      <c r="B316" t="s">
        <v>43</v>
      </c>
      <c r="C316" t="s">
        <v>768</v>
      </c>
      <c r="D316" t="s">
        <v>45</v>
      </c>
      <c r="E316" t="s">
        <v>45</v>
      </c>
      <c r="F316" t="s">
        <v>45</v>
      </c>
      <c r="G316" t="s">
        <v>34</v>
      </c>
      <c r="H316" s="1">
        <v>42895.133333333331</v>
      </c>
      <c r="I316" t="s">
        <v>419</v>
      </c>
      <c r="J316" t="s">
        <v>36</v>
      </c>
      <c r="K316" t="s">
        <v>48</v>
      </c>
      <c r="L316">
        <v>72721</v>
      </c>
      <c r="M316">
        <v>46193</v>
      </c>
      <c r="N316">
        <v>57</v>
      </c>
      <c r="O316">
        <v>259</v>
      </c>
      <c r="P316">
        <v>10762</v>
      </c>
      <c r="Q316">
        <v>17016</v>
      </c>
      <c r="R316">
        <v>1118</v>
      </c>
      <c r="S316">
        <v>540</v>
      </c>
      <c r="T316">
        <v>0</v>
      </c>
      <c r="U316">
        <v>16757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">
      <c r="A317" t="s">
        <v>769</v>
      </c>
      <c r="B317" t="s">
        <v>65</v>
      </c>
      <c r="C317" t="s">
        <v>770</v>
      </c>
      <c r="D317" t="s">
        <v>187</v>
      </c>
      <c r="E317" t="s">
        <v>68</v>
      </c>
      <c r="F317" t="s">
        <v>59</v>
      </c>
      <c r="G317" t="s">
        <v>46</v>
      </c>
      <c r="H317" s="1">
        <v>42895.066666666666</v>
      </c>
      <c r="I317" t="s">
        <v>35</v>
      </c>
      <c r="J317" t="s">
        <v>36</v>
      </c>
      <c r="K317" t="s">
        <v>37</v>
      </c>
      <c r="L317">
        <v>81760</v>
      </c>
      <c r="M317">
        <v>55483</v>
      </c>
      <c r="N317">
        <v>68</v>
      </c>
      <c r="O317">
        <v>42214</v>
      </c>
      <c r="P317">
        <v>5137</v>
      </c>
      <c r="Q317">
        <v>47351</v>
      </c>
      <c r="R317">
        <v>1189</v>
      </c>
      <c r="S317">
        <v>1285</v>
      </c>
      <c r="T317">
        <v>521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">
      <c r="A318" t="s">
        <v>771</v>
      </c>
      <c r="B318" t="s">
        <v>150</v>
      </c>
      <c r="C318" t="s">
        <v>772</v>
      </c>
      <c r="D318" t="s">
        <v>152</v>
      </c>
      <c r="E318" t="s">
        <v>152</v>
      </c>
      <c r="F318" t="s">
        <v>152</v>
      </c>
      <c r="G318" t="s">
        <v>34</v>
      </c>
      <c r="H318" s="1">
        <v>42895.061805555553</v>
      </c>
      <c r="I318" t="s">
        <v>153</v>
      </c>
      <c r="J318" t="s">
        <v>154</v>
      </c>
      <c r="K318" t="s">
        <v>585</v>
      </c>
      <c r="L318">
        <v>72380</v>
      </c>
      <c r="M318">
        <v>44926</v>
      </c>
      <c r="N318">
        <v>118</v>
      </c>
      <c r="O318">
        <v>19229</v>
      </c>
      <c r="P318">
        <v>462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26762</v>
      </c>
      <c r="X318">
        <v>1567</v>
      </c>
      <c r="Y318">
        <v>3384</v>
      </c>
      <c r="Z318">
        <v>7533</v>
      </c>
      <c r="AA318">
        <v>4996</v>
      </c>
      <c r="AB318">
        <v>222</v>
      </c>
      <c r="AC318">
        <v>0</v>
      </c>
    </row>
    <row r="319" spans="1:29" x14ac:dyDescent="0.2">
      <c r="A319" t="s">
        <v>773</v>
      </c>
      <c r="B319" t="s">
        <v>43</v>
      </c>
      <c r="C319" t="s">
        <v>774</v>
      </c>
      <c r="D319" t="s">
        <v>45</v>
      </c>
      <c r="E319" t="s">
        <v>45</v>
      </c>
      <c r="F319" t="s">
        <v>45</v>
      </c>
      <c r="G319" t="s">
        <v>34</v>
      </c>
      <c r="H319" s="1">
        <v>42895.124305555553</v>
      </c>
      <c r="I319" t="s">
        <v>47</v>
      </c>
      <c r="J319" t="s">
        <v>48</v>
      </c>
      <c r="K319" t="s">
        <v>37</v>
      </c>
      <c r="L319">
        <v>77313</v>
      </c>
      <c r="M319">
        <v>50470</v>
      </c>
      <c r="N319">
        <v>57</v>
      </c>
      <c r="O319">
        <v>266</v>
      </c>
      <c r="P319">
        <v>16178</v>
      </c>
      <c r="Q319">
        <v>16084</v>
      </c>
      <c r="R319">
        <v>1214</v>
      </c>
      <c r="S319">
        <v>550</v>
      </c>
      <c r="T319">
        <v>0</v>
      </c>
      <c r="U319">
        <v>16444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">
      <c r="A320" t="s">
        <v>775</v>
      </c>
      <c r="B320" t="s">
        <v>65</v>
      </c>
      <c r="C320" t="s">
        <v>776</v>
      </c>
      <c r="D320" t="s">
        <v>211</v>
      </c>
      <c r="E320" t="s">
        <v>68</v>
      </c>
      <c r="F320" t="s">
        <v>59</v>
      </c>
      <c r="G320" t="s">
        <v>34</v>
      </c>
      <c r="H320" s="1">
        <v>42895.164583333331</v>
      </c>
      <c r="I320" t="s">
        <v>35</v>
      </c>
      <c r="J320" t="s">
        <v>36</v>
      </c>
      <c r="K320" t="s">
        <v>37</v>
      </c>
      <c r="L320">
        <v>67154</v>
      </c>
      <c r="M320">
        <v>45989</v>
      </c>
      <c r="N320">
        <v>94</v>
      </c>
      <c r="O320">
        <v>6661</v>
      </c>
      <c r="P320">
        <v>18681</v>
      </c>
      <c r="Q320">
        <v>25342</v>
      </c>
      <c r="R320">
        <v>1170</v>
      </c>
      <c r="S320">
        <v>0</v>
      </c>
      <c r="T320">
        <v>796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">
      <c r="A321" t="s">
        <v>777</v>
      </c>
      <c r="B321" t="s">
        <v>111</v>
      </c>
      <c r="C321" t="s">
        <v>778</v>
      </c>
      <c r="D321" t="s">
        <v>138</v>
      </c>
      <c r="E321" t="s">
        <v>114</v>
      </c>
      <c r="F321" t="s">
        <v>59</v>
      </c>
      <c r="G321" t="s">
        <v>46</v>
      </c>
      <c r="H321" s="1">
        <v>42895.145138888889</v>
      </c>
      <c r="I321" t="s">
        <v>35</v>
      </c>
      <c r="J321" t="s">
        <v>36</v>
      </c>
      <c r="K321" t="s">
        <v>37</v>
      </c>
      <c r="L321">
        <v>89537</v>
      </c>
      <c r="M321">
        <v>47673</v>
      </c>
      <c r="N321">
        <v>116</v>
      </c>
      <c r="O321">
        <v>23698</v>
      </c>
      <c r="P321">
        <v>9755</v>
      </c>
      <c r="Q321">
        <v>33453</v>
      </c>
      <c r="R321">
        <v>1063</v>
      </c>
      <c r="S321">
        <v>2056</v>
      </c>
      <c r="T321">
        <v>1189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157</v>
      </c>
      <c r="AC321">
        <v>0</v>
      </c>
    </row>
    <row r="322" spans="1:29" x14ac:dyDescent="0.2">
      <c r="A322" t="s">
        <v>779</v>
      </c>
      <c r="B322" t="s">
        <v>111</v>
      </c>
      <c r="C322" t="s">
        <v>780</v>
      </c>
      <c r="D322" t="s">
        <v>138</v>
      </c>
      <c r="E322" t="s">
        <v>114</v>
      </c>
      <c r="F322" t="s">
        <v>59</v>
      </c>
      <c r="G322" t="s">
        <v>46</v>
      </c>
      <c r="H322" s="1">
        <v>42895.131249999999</v>
      </c>
      <c r="I322" t="s">
        <v>35</v>
      </c>
      <c r="J322" t="s">
        <v>36</v>
      </c>
      <c r="K322" t="s">
        <v>37</v>
      </c>
      <c r="L322">
        <v>65950</v>
      </c>
      <c r="M322">
        <v>41441</v>
      </c>
      <c r="N322">
        <v>89</v>
      </c>
      <c r="O322">
        <v>12752</v>
      </c>
      <c r="P322">
        <v>12676</v>
      </c>
      <c r="Q322">
        <v>25428</v>
      </c>
      <c r="R322">
        <v>739</v>
      </c>
      <c r="S322">
        <v>1742</v>
      </c>
      <c r="T322">
        <v>434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422</v>
      </c>
      <c r="AC322">
        <v>0</v>
      </c>
    </row>
    <row r="323" spans="1:29" x14ac:dyDescent="0.2">
      <c r="A323" t="s">
        <v>781</v>
      </c>
      <c r="B323" t="s">
        <v>111</v>
      </c>
      <c r="C323" t="s">
        <v>782</v>
      </c>
      <c r="D323" t="s">
        <v>138</v>
      </c>
      <c r="E323" t="s">
        <v>114</v>
      </c>
      <c r="F323" t="s">
        <v>59</v>
      </c>
      <c r="G323" t="s">
        <v>46</v>
      </c>
      <c r="H323" s="1">
        <v>42895.193749999999</v>
      </c>
      <c r="I323" t="s">
        <v>35</v>
      </c>
      <c r="J323" t="s">
        <v>36</v>
      </c>
      <c r="K323" t="s">
        <v>37</v>
      </c>
      <c r="L323">
        <v>70112</v>
      </c>
      <c r="M323">
        <v>52999</v>
      </c>
      <c r="N323">
        <v>103</v>
      </c>
      <c r="O323">
        <v>16991</v>
      </c>
      <c r="P323">
        <v>16445</v>
      </c>
      <c r="Q323">
        <v>33436</v>
      </c>
      <c r="R323">
        <v>1952</v>
      </c>
      <c r="S323">
        <v>0</v>
      </c>
      <c r="T323">
        <v>680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486</v>
      </c>
      <c r="AC323">
        <v>0</v>
      </c>
    </row>
    <row r="324" spans="1:29" x14ac:dyDescent="0.2">
      <c r="A324" t="s">
        <v>783</v>
      </c>
      <c r="B324" t="s">
        <v>111</v>
      </c>
      <c r="C324" t="s">
        <v>784</v>
      </c>
      <c r="D324" t="s">
        <v>138</v>
      </c>
      <c r="E324" t="s">
        <v>114</v>
      </c>
      <c r="F324" t="s">
        <v>59</v>
      </c>
      <c r="G324" t="s">
        <v>46</v>
      </c>
      <c r="H324" s="1">
        <v>42895.169444444444</v>
      </c>
      <c r="I324" t="s">
        <v>785</v>
      </c>
      <c r="J324" t="s">
        <v>36</v>
      </c>
      <c r="K324" t="s">
        <v>135</v>
      </c>
      <c r="L324">
        <v>68152</v>
      </c>
      <c r="M324">
        <v>46287</v>
      </c>
      <c r="N324">
        <v>97</v>
      </c>
      <c r="O324">
        <v>4224</v>
      </c>
      <c r="P324">
        <v>9097</v>
      </c>
      <c r="Q324">
        <v>20416</v>
      </c>
      <c r="R324">
        <v>16192</v>
      </c>
      <c r="S324">
        <v>0</v>
      </c>
      <c r="T324">
        <v>582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">
      <c r="A325" t="s">
        <v>786</v>
      </c>
      <c r="B325" t="s">
        <v>111</v>
      </c>
      <c r="C325" t="s">
        <v>787</v>
      </c>
      <c r="D325" t="s">
        <v>138</v>
      </c>
      <c r="E325" t="s">
        <v>114</v>
      </c>
      <c r="F325" t="s">
        <v>59</v>
      </c>
      <c r="G325" t="s">
        <v>46</v>
      </c>
      <c r="H325" s="1">
        <v>42895.138888888891</v>
      </c>
      <c r="I325" t="s">
        <v>35</v>
      </c>
      <c r="J325" t="s">
        <v>36</v>
      </c>
      <c r="K325" t="s">
        <v>37</v>
      </c>
      <c r="L325">
        <v>67955</v>
      </c>
      <c r="M325">
        <v>42229</v>
      </c>
      <c r="N325">
        <v>72</v>
      </c>
      <c r="O325">
        <v>15965</v>
      </c>
      <c r="P325">
        <v>11048</v>
      </c>
      <c r="Q325">
        <v>27013</v>
      </c>
      <c r="R325">
        <v>905</v>
      </c>
      <c r="S325">
        <v>1815</v>
      </c>
      <c r="T325">
        <v>1023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425</v>
      </c>
      <c r="AC325">
        <v>0</v>
      </c>
    </row>
    <row r="326" spans="1:29" x14ac:dyDescent="0.2">
      <c r="A326" t="s">
        <v>788</v>
      </c>
      <c r="B326" t="s">
        <v>72</v>
      </c>
      <c r="C326" t="s">
        <v>789</v>
      </c>
      <c r="D326" t="s">
        <v>243</v>
      </c>
      <c r="E326" t="s">
        <v>75</v>
      </c>
      <c r="F326" t="s">
        <v>59</v>
      </c>
      <c r="G326" t="s">
        <v>46</v>
      </c>
      <c r="H326" s="1">
        <v>42895.149305555555</v>
      </c>
      <c r="I326" t="s">
        <v>35</v>
      </c>
      <c r="J326" t="s">
        <v>36</v>
      </c>
      <c r="K326" t="s">
        <v>37</v>
      </c>
      <c r="L326">
        <v>77788</v>
      </c>
      <c r="M326">
        <v>52424</v>
      </c>
      <c r="N326">
        <v>258</v>
      </c>
      <c r="O326">
        <v>22428</v>
      </c>
      <c r="P326">
        <v>12688</v>
      </c>
      <c r="Q326">
        <v>35116</v>
      </c>
      <c r="R326">
        <v>1343</v>
      </c>
      <c r="S326">
        <v>0</v>
      </c>
      <c r="T326">
        <v>1070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2207</v>
      </c>
      <c r="AC326">
        <v>0</v>
      </c>
    </row>
    <row r="327" spans="1:29" x14ac:dyDescent="0.2">
      <c r="A327" t="s">
        <v>790</v>
      </c>
      <c r="B327" t="s">
        <v>72</v>
      </c>
      <c r="C327" t="s">
        <v>791</v>
      </c>
      <c r="D327" t="s">
        <v>243</v>
      </c>
      <c r="E327" t="s">
        <v>75</v>
      </c>
      <c r="F327" t="s">
        <v>59</v>
      </c>
      <c r="G327" t="s">
        <v>46</v>
      </c>
      <c r="H327" s="1">
        <v>42895.125</v>
      </c>
      <c r="I327" t="s">
        <v>35</v>
      </c>
      <c r="J327" t="s">
        <v>36</v>
      </c>
      <c r="K327" t="s">
        <v>37</v>
      </c>
      <c r="L327">
        <v>75534</v>
      </c>
      <c r="M327">
        <v>50517</v>
      </c>
      <c r="N327">
        <v>182</v>
      </c>
      <c r="O327">
        <v>26261</v>
      </c>
      <c r="P327">
        <v>10896</v>
      </c>
      <c r="Q327">
        <v>37157</v>
      </c>
      <c r="R327">
        <v>1287</v>
      </c>
      <c r="S327">
        <v>0</v>
      </c>
      <c r="T327">
        <v>1177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">
      <c r="A328" t="s">
        <v>792</v>
      </c>
      <c r="B328" t="s">
        <v>72</v>
      </c>
      <c r="C328" t="s">
        <v>793</v>
      </c>
      <c r="D328" t="s">
        <v>243</v>
      </c>
      <c r="E328" t="s">
        <v>75</v>
      </c>
      <c r="F328" t="s">
        <v>59</v>
      </c>
      <c r="G328" t="s">
        <v>46</v>
      </c>
      <c r="H328" s="1">
        <v>42895.138194444444</v>
      </c>
      <c r="I328" t="s">
        <v>35</v>
      </c>
      <c r="J328" t="s">
        <v>36</v>
      </c>
      <c r="K328" t="s">
        <v>37</v>
      </c>
      <c r="L328">
        <v>64843</v>
      </c>
      <c r="M328">
        <v>37512</v>
      </c>
      <c r="N328">
        <v>122</v>
      </c>
      <c r="O328">
        <v>11060</v>
      </c>
      <c r="P328">
        <v>11763</v>
      </c>
      <c r="Q328">
        <v>22823</v>
      </c>
      <c r="R328">
        <v>792</v>
      </c>
      <c r="S328">
        <v>1406</v>
      </c>
      <c r="T328">
        <v>607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121</v>
      </c>
      <c r="AC328">
        <v>0</v>
      </c>
    </row>
    <row r="329" spans="1:29" x14ac:dyDescent="0.2">
      <c r="A329" t="s">
        <v>794</v>
      </c>
      <c r="B329" t="s">
        <v>65</v>
      </c>
      <c r="C329" t="s">
        <v>795</v>
      </c>
      <c r="D329" t="s">
        <v>67</v>
      </c>
      <c r="E329" t="s">
        <v>68</v>
      </c>
      <c r="F329" t="s">
        <v>59</v>
      </c>
      <c r="G329" t="s">
        <v>34</v>
      </c>
      <c r="H329" s="1">
        <v>42895.054861111108</v>
      </c>
      <c r="I329" t="s">
        <v>35</v>
      </c>
      <c r="J329" t="s">
        <v>36</v>
      </c>
      <c r="K329" t="s">
        <v>37</v>
      </c>
      <c r="L329">
        <v>76202</v>
      </c>
      <c r="M329">
        <v>46874</v>
      </c>
      <c r="N329">
        <v>105</v>
      </c>
      <c r="O329">
        <v>9554</v>
      </c>
      <c r="P329">
        <v>16793</v>
      </c>
      <c r="Q329">
        <v>26347</v>
      </c>
      <c r="R329">
        <v>951</v>
      </c>
      <c r="S329">
        <v>2783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">
      <c r="A330" t="s">
        <v>796</v>
      </c>
      <c r="B330" t="s">
        <v>55</v>
      </c>
      <c r="C330" t="s">
        <v>797</v>
      </c>
      <c r="D330" t="s">
        <v>182</v>
      </c>
      <c r="E330" t="s">
        <v>58</v>
      </c>
      <c r="F330" t="s">
        <v>59</v>
      </c>
      <c r="G330" t="s">
        <v>34</v>
      </c>
      <c r="H330" s="1">
        <v>42895.132638888892</v>
      </c>
      <c r="I330" t="s">
        <v>41</v>
      </c>
      <c r="J330" t="s">
        <v>37</v>
      </c>
      <c r="K330" t="s">
        <v>135</v>
      </c>
      <c r="L330">
        <v>70941</v>
      </c>
      <c r="M330">
        <v>54192</v>
      </c>
      <c r="N330">
        <v>136</v>
      </c>
      <c r="O330">
        <v>5508</v>
      </c>
      <c r="P330">
        <v>26820</v>
      </c>
      <c r="Q330">
        <v>6060</v>
      </c>
      <c r="R330">
        <v>21312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">
      <c r="A331" t="s">
        <v>798</v>
      </c>
      <c r="B331" t="s">
        <v>107</v>
      </c>
      <c r="C331" t="s">
        <v>799</v>
      </c>
      <c r="D331" t="s">
        <v>109</v>
      </c>
      <c r="E331" t="s">
        <v>109</v>
      </c>
      <c r="F331" t="s">
        <v>59</v>
      </c>
      <c r="G331" t="s">
        <v>46</v>
      </c>
      <c r="H331" s="1">
        <v>42895.144444444442</v>
      </c>
      <c r="I331" t="s">
        <v>35</v>
      </c>
      <c r="J331" t="s">
        <v>36</v>
      </c>
      <c r="K331" t="s">
        <v>37</v>
      </c>
      <c r="L331">
        <v>78468</v>
      </c>
      <c r="M331">
        <v>55112</v>
      </c>
      <c r="N331">
        <v>208</v>
      </c>
      <c r="O331">
        <v>34899</v>
      </c>
      <c r="P331">
        <v>7562</v>
      </c>
      <c r="Q331">
        <v>42461</v>
      </c>
      <c r="R331">
        <v>2911</v>
      </c>
      <c r="S331">
        <v>0</v>
      </c>
      <c r="T331">
        <v>1640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538</v>
      </c>
      <c r="AC331">
        <v>0</v>
      </c>
    </row>
    <row r="332" spans="1:29" x14ac:dyDescent="0.2">
      <c r="A332" t="s">
        <v>800</v>
      </c>
      <c r="B332" t="s">
        <v>107</v>
      </c>
      <c r="C332" t="s">
        <v>801</v>
      </c>
      <c r="D332" t="s">
        <v>109</v>
      </c>
      <c r="E332" t="s">
        <v>109</v>
      </c>
      <c r="F332" t="s">
        <v>59</v>
      </c>
      <c r="G332" t="s">
        <v>46</v>
      </c>
      <c r="H332" s="1">
        <v>42895.136111111111</v>
      </c>
      <c r="I332" t="s">
        <v>35</v>
      </c>
      <c r="J332" t="s">
        <v>36</v>
      </c>
      <c r="K332" t="s">
        <v>37</v>
      </c>
      <c r="L332">
        <v>68124</v>
      </c>
      <c r="M332">
        <v>47201</v>
      </c>
      <c r="N332">
        <v>111</v>
      </c>
      <c r="O332">
        <v>21213</v>
      </c>
      <c r="P332">
        <v>10859</v>
      </c>
      <c r="Q332">
        <v>32072</v>
      </c>
      <c r="R332">
        <v>2086</v>
      </c>
      <c r="S332">
        <v>798</v>
      </c>
      <c r="T332">
        <v>803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583</v>
      </c>
      <c r="AC332">
        <v>0</v>
      </c>
    </row>
    <row r="333" spans="1:29" x14ac:dyDescent="0.2">
      <c r="A333" t="s">
        <v>802</v>
      </c>
      <c r="B333" t="s">
        <v>107</v>
      </c>
      <c r="C333" t="s">
        <v>803</v>
      </c>
      <c r="D333" t="s">
        <v>109</v>
      </c>
      <c r="E333" t="s">
        <v>109</v>
      </c>
      <c r="F333" t="s">
        <v>59</v>
      </c>
      <c r="G333" t="s">
        <v>46</v>
      </c>
      <c r="H333" s="1">
        <v>42895.147222222222</v>
      </c>
      <c r="I333" t="s">
        <v>35</v>
      </c>
      <c r="J333" t="s">
        <v>36</v>
      </c>
      <c r="K333" t="s">
        <v>37</v>
      </c>
      <c r="L333">
        <v>72899</v>
      </c>
      <c r="M333">
        <v>53196</v>
      </c>
      <c r="N333">
        <v>156</v>
      </c>
      <c r="O333">
        <v>23162</v>
      </c>
      <c r="P333">
        <v>12249</v>
      </c>
      <c r="Q333">
        <v>35411</v>
      </c>
      <c r="R333">
        <v>3317</v>
      </c>
      <c r="S333">
        <v>700</v>
      </c>
      <c r="T333">
        <v>1144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375</v>
      </c>
      <c r="AC333">
        <v>0</v>
      </c>
    </row>
    <row r="334" spans="1:29" x14ac:dyDescent="0.2">
      <c r="A334" t="s">
        <v>804</v>
      </c>
      <c r="B334" t="s">
        <v>107</v>
      </c>
      <c r="C334" t="s">
        <v>805</v>
      </c>
      <c r="D334" t="s">
        <v>109</v>
      </c>
      <c r="E334" t="s">
        <v>109</v>
      </c>
      <c r="F334" t="s">
        <v>59</v>
      </c>
      <c r="G334" t="s">
        <v>34</v>
      </c>
      <c r="H334" s="1">
        <v>42895.133333333331</v>
      </c>
      <c r="I334" t="s">
        <v>35</v>
      </c>
      <c r="J334" t="s">
        <v>36</v>
      </c>
      <c r="K334" t="s">
        <v>37</v>
      </c>
      <c r="L334">
        <v>65149</v>
      </c>
      <c r="M334">
        <v>46173</v>
      </c>
      <c r="N334">
        <v>139</v>
      </c>
      <c r="O334">
        <v>22607</v>
      </c>
      <c r="P334">
        <v>9627</v>
      </c>
      <c r="Q334">
        <v>32234</v>
      </c>
      <c r="R334">
        <v>2961</v>
      </c>
      <c r="S334">
        <v>0</v>
      </c>
      <c r="T334">
        <v>1351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">
      <c r="A335" t="s">
        <v>806</v>
      </c>
      <c r="B335" t="s">
        <v>61</v>
      </c>
      <c r="C335" t="s">
        <v>807</v>
      </c>
      <c r="D335" t="s">
        <v>313</v>
      </c>
      <c r="E335" t="s">
        <v>63</v>
      </c>
      <c r="F335" t="s">
        <v>59</v>
      </c>
      <c r="G335" t="s">
        <v>34</v>
      </c>
      <c r="H335" s="1">
        <v>42895.144444444442</v>
      </c>
      <c r="I335" t="s">
        <v>41</v>
      </c>
      <c r="J335" t="s">
        <v>37</v>
      </c>
      <c r="K335" t="s">
        <v>36</v>
      </c>
      <c r="L335">
        <v>74430</v>
      </c>
      <c r="M335">
        <v>53524</v>
      </c>
      <c r="N335">
        <v>147</v>
      </c>
      <c r="O335">
        <v>18581</v>
      </c>
      <c r="P335">
        <v>34018</v>
      </c>
      <c r="Q335">
        <v>15437</v>
      </c>
      <c r="R335">
        <v>2653</v>
      </c>
      <c r="S335">
        <v>0</v>
      </c>
      <c r="T335">
        <v>1416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">
      <c r="A336" t="s">
        <v>808</v>
      </c>
      <c r="B336" t="s">
        <v>72</v>
      </c>
      <c r="C336" t="s">
        <v>809</v>
      </c>
      <c r="D336" t="s">
        <v>240</v>
      </c>
      <c r="E336" t="s">
        <v>75</v>
      </c>
      <c r="F336" t="s">
        <v>59</v>
      </c>
      <c r="G336" t="s">
        <v>46</v>
      </c>
      <c r="H336" s="1">
        <v>42895.168749999997</v>
      </c>
      <c r="I336" t="s">
        <v>141</v>
      </c>
      <c r="J336" t="s">
        <v>36</v>
      </c>
      <c r="K336" t="s">
        <v>37</v>
      </c>
      <c r="L336">
        <v>73111</v>
      </c>
      <c r="M336">
        <v>48718</v>
      </c>
      <c r="N336">
        <v>79</v>
      </c>
      <c r="O336">
        <v>1538</v>
      </c>
      <c r="P336">
        <v>21795</v>
      </c>
      <c r="Q336">
        <v>23333</v>
      </c>
      <c r="R336">
        <v>1284</v>
      </c>
      <c r="S336">
        <v>1287</v>
      </c>
      <c r="T336">
        <v>583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436</v>
      </c>
      <c r="AC336">
        <v>0</v>
      </c>
    </row>
    <row r="337" spans="1:29" x14ac:dyDescent="0.2">
      <c r="A337" t="s">
        <v>810</v>
      </c>
      <c r="B337" t="s">
        <v>43</v>
      </c>
      <c r="C337" t="s">
        <v>811</v>
      </c>
      <c r="D337" t="s">
        <v>45</v>
      </c>
      <c r="E337" t="s">
        <v>45</v>
      </c>
      <c r="F337" t="s">
        <v>45</v>
      </c>
      <c r="G337" t="s">
        <v>34</v>
      </c>
      <c r="H337" s="1">
        <v>42895.150694444441</v>
      </c>
      <c r="I337" t="s">
        <v>47</v>
      </c>
      <c r="J337" t="s">
        <v>48</v>
      </c>
      <c r="K337" t="s">
        <v>36</v>
      </c>
      <c r="L337">
        <v>86186</v>
      </c>
      <c r="M337">
        <v>56094</v>
      </c>
      <c r="N337">
        <v>92</v>
      </c>
      <c r="O337">
        <v>2919</v>
      </c>
      <c r="P337">
        <v>16311</v>
      </c>
      <c r="Q337">
        <v>17469</v>
      </c>
      <c r="R337">
        <v>1926</v>
      </c>
      <c r="S337">
        <v>0</v>
      </c>
      <c r="T337">
        <v>0</v>
      </c>
      <c r="U337">
        <v>20388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">
      <c r="A338" t="s">
        <v>812</v>
      </c>
      <c r="B338" t="s">
        <v>65</v>
      </c>
      <c r="C338" t="s">
        <v>813</v>
      </c>
      <c r="D338" t="s">
        <v>187</v>
      </c>
      <c r="E338" t="s">
        <v>68</v>
      </c>
      <c r="F338" t="s">
        <v>59</v>
      </c>
      <c r="G338" t="s">
        <v>46</v>
      </c>
      <c r="H338" s="1">
        <v>42895.082638888889</v>
      </c>
      <c r="I338" t="s">
        <v>35</v>
      </c>
      <c r="J338" t="s">
        <v>36</v>
      </c>
      <c r="K338" t="s">
        <v>37</v>
      </c>
      <c r="L338">
        <v>76332</v>
      </c>
      <c r="M338">
        <v>48020</v>
      </c>
      <c r="N338">
        <v>158</v>
      </c>
      <c r="O338">
        <v>35947</v>
      </c>
      <c r="P338">
        <v>4652</v>
      </c>
      <c r="Q338">
        <v>40599</v>
      </c>
      <c r="R338">
        <v>1187</v>
      </c>
      <c r="S338">
        <v>0</v>
      </c>
      <c r="T338">
        <v>1582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">
      <c r="A339" t="s">
        <v>814</v>
      </c>
      <c r="B339" t="s">
        <v>65</v>
      </c>
      <c r="C339" t="s">
        <v>815</v>
      </c>
      <c r="D339" t="s">
        <v>187</v>
      </c>
      <c r="E339" t="s">
        <v>68</v>
      </c>
      <c r="F339" t="s">
        <v>59</v>
      </c>
      <c r="G339" t="s">
        <v>46</v>
      </c>
      <c r="H339" s="1">
        <v>42895.124305555553</v>
      </c>
      <c r="I339" t="s">
        <v>35</v>
      </c>
      <c r="J339" t="s">
        <v>36</v>
      </c>
      <c r="K339" t="s">
        <v>37</v>
      </c>
      <c r="L339">
        <v>62738</v>
      </c>
      <c r="M339">
        <v>42197</v>
      </c>
      <c r="N339">
        <v>103</v>
      </c>
      <c r="O339">
        <v>32551</v>
      </c>
      <c r="P339">
        <v>3624</v>
      </c>
      <c r="Q339">
        <v>36175</v>
      </c>
      <c r="R339">
        <v>638</v>
      </c>
      <c r="S339">
        <v>0</v>
      </c>
      <c r="T339">
        <v>523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1237</v>
      </c>
      <c r="AC339">
        <v>0</v>
      </c>
    </row>
    <row r="340" spans="1:29" x14ac:dyDescent="0.2">
      <c r="A340" t="s">
        <v>816</v>
      </c>
      <c r="B340" t="s">
        <v>65</v>
      </c>
      <c r="C340" t="s">
        <v>817</v>
      </c>
      <c r="D340" t="s">
        <v>187</v>
      </c>
      <c r="E340" t="s">
        <v>68</v>
      </c>
      <c r="F340" t="s">
        <v>59</v>
      </c>
      <c r="G340" t="s">
        <v>46</v>
      </c>
      <c r="H340" s="1">
        <v>42895.101388888892</v>
      </c>
      <c r="I340" t="s">
        <v>35</v>
      </c>
      <c r="J340" t="s">
        <v>36</v>
      </c>
      <c r="K340" t="s">
        <v>37</v>
      </c>
      <c r="L340">
        <v>62411</v>
      </c>
      <c r="M340">
        <v>43640</v>
      </c>
      <c r="N340">
        <v>119</v>
      </c>
      <c r="O340">
        <v>29466</v>
      </c>
      <c r="P340">
        <v>5251</v>
      </c>
      <c r="Q340">
        <v>34717</v>
      </c>
      <c r="R340">
        <v>2858</v>
      </c>
      <c r="S340">
        <v>0</v>
      </c>
      <c r="T340">
        <v>598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216</v>
      </c>
      <c r="AC340">
        <v>0</v>
      </c>
    </row>
    <row r="341" spans="1:29" x14ac:dyDescent="0.2">
      <c r="A341" t="s">
        <v>818</v>
      </c>
      <c r="B341" t="s">
        <v>65</v>
      </c>
      <c r="C341" t="s">
        <v>819</v>
      </c>
      <c r="D341" t="s">
        <v>187</v>
      </c>
      <c r="E341" t="s">
        <v>68</v>
      </c>
      <c r="F341" t="s">
        <v>59</v>
      </c>
      <c r="G341" t="s">
        <v>46</v>
      </c>
      <c r="H341" s="1">
        <v>42895.109722222223</v>
      </c>
      <c r="I341" t="s">
        <v>35</v>
      </c>
      <c r="J341" t="s">
        <v>36</v>
      </c>
      <c r="K341" t="s">
        <v>37</v>
      </c>
      <c r="L341">
        <v>65164</v>
      </c>
      <c r="M341">
        <v>45163</v>
      </c>
      <c r="N341">
        <v>112</v>
      </c>
      <c r="O341">
        <v>32908</v>
      </c>
      <c r="P341">
        <v>4463</v>
      </c>
      <c r="Q341">
        <v>37371</v>
      </c>
      <c r="R341">
        <v>545</v>
      </c>
      <c r="S341">
        <v>0</v>
      </c>
      <c r="T341">
        <v>329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2455</v>
      </c>
      <c r="AC341">
        <v>0</v>
      </c>
    </row>
    <row r="342" spans="1:29" x14ac:dyDescent="0.2">
      <c r="A342" t="s">
        <v>820</v>
      </c>
      <c r="B342" t="s">
        <v>43</v>
      </c>
      <c r="C342" t="s">
        <v>821</v>
      </c>
      <c r="D342" t="s">
        <v>45</v>
      </c>
      <c r="E342" t="s">
        <v>45</v>
      </c>
      <c r="F342" t="s">
        <v>45</v>
      </c>
      <c r="G342" t="s">
        <v>34</v>
      </c>
      <c r="H342" s="1">
        <v>42895.171527777777</v>
      </c>
      <c r="I342" t="s">
        <v>47</v>
      </c>
      <c r="J342" t="s">
        <v>48</v>
      </c>
      <c r="K342" t="s">
        <v>36</v>
      </c>
      <c r="L342">
        <v>81208</v>
      </c>
      <c r="M342">
        <v>52505</v>
      </c>
      <c r="N342">
        <v>84</v>
      </c>
      <c r="O342">
        <v>3878</v>
      </c>
      <c r="P342">
        <v>12799</v>
      </c>
      <c r="Q342">
        <v>17158</v>
      </c>
      <c r="R342">
        <v>1512</v>
      </c>
      <c r="S342">
        <v>0</v>
      </c>
      <c r="T342">
        <v>0</v>
      </c>
      <c r="U342">
        <v>21036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">
      <c r="A343" t="s">
        <v>822</v>
      </c>
      <c r="B343" t="s">
        <v>30</v>
      </c>
      <c r="C343" t="s">
        <v>823</v>
      </c>
      <c r="D343" t="s">
        <v>353</v>
      </c>
      <c r="E343" t="s">
        <v>33</v>
      </c>
      <c r="F343" t="s">
        <v>33</v>
      </c>
      <c r="G343" t="s">
        <v>34</v>
      </c>
      <c r="H343" s="1">
        <v>42895.04791666667</v>
      </c>
      <c r="I343" t="s">
        <v>35</v>
      </c>
      <c r="J343" t="s">
        <v>36</v>
      </c>
      <c r="K343" t="s">
        <v>37</v>
      </c>
      <c r="L343">
        <v>59434</v>
      </c>
      <c r="M343">
        <v>40342</v>
      </c>
      <c r="N343">
        <v>56</v>
      </c>
      <c r="O343">
        <v>12024</v>
      </c>
      <c r="P343">
        <v>9544</v>
      </c>
      <c r="Q343">
        <v>21568</v>
      </c>
      <c r="R343">
        <v>548</v>
      </c>
      <c r="S343">
        <v>1331</v>
      </c>
      <c r="T343">
        <v>0</v>
      </c>
      <c r="U343">
        <v>0</v>
      </c>
      <c r="V343">
        <v>7351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">
      <c r="A344" t="s">
        <v>824</v>
      </c>
      <c r="B344" t="s">
        <v>72</v>
      </c>
      <c r="C344" t="s">
        <v>825</v>
      </c>
      <c r="D344" t="s">
        <v>243</v>
      </c>
      <c r="E344" t="s">
        <v>75</v>
      </c>
      <c r="F344" t="s">
        <v>59</v>
      </c>
      <c r="G344" t="s">
        <v>34</v>
      </c>
      <c r="H344" s="1">
        <v>42895.217361111114</v>
      </c>
      <c r="I344" t="s">
        <v>41</v>
      </c>
      <c r="J344" t="s">
        <v>37</v>
      </c>
      <c r="K344" t="s">
        <v>36</v>
      </c>
      <c r="L344">
        <v>79607</v>
      </c>
      <c r="M344">
        <v>54148</v>
      </c>
      <c r="N344">
        <v>110</v>
      </c>
      <c r="O344">
        <v>4269</v>
      </c>
      <c r="P344">
        <v>27022</v>
      </c>
      <c r="Q344">
        <v>22753</v>
      </c>
      <c r="R344">
        <v>1937</v>
      </c>
      <c r="S344">
        <v>1465</v>
      </c>
      <c r="T344">
        <v>971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">
      <c r="A345" t="s">
        <v>826</v>
      </c>
      <c r="B345" t="s">
        <v>72</v>
      </c>
      <c r="C345" t="s">
        <v>827</v>
      </c>
      <c r="D345" t="s">
        <v>240</v>
      </c>
      <c r="E345" t="s">
        <v>75</v>
      </c>
      <c r="F345" t="s">
        <v>59</v>
      </c>
      <c r="G345" t="s">
        <v>34</v>
      </c>
      <c r="H345" s="1">
        <v>42895.13958333333</v>
      </c>
      <c r="I345" t="s">
        <v>41</v>
      </c>
      <c r="J345" t="s">
        <v>37</v>
      </c>
      <c r="K345" t="s">
        <v>36</v>
      </c>
      <c r="L345">
        <v>79007</v>
      </c>
      <c r="M345">
        <v>52771</v>
      </c>
      <c r="N345">
        <v>84</v>
      </c>
      <c r="O345">
        <v>19641</v>
      </c>
      <c r="P345">
        <v>33733</v>
      </c>
      <c r="Q345">
        <v>14092</v>
      </c>
      <c r="R345">
        <v>1990</v>
      </c>
      <c r="S345">
        <v>2460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496</v>
      </c>
      <c r="AC345">
        <v>0</v>
      </c>
    </row>
    <row r="346" spans="1:29" x14ac:dyDescent="0.2">
      <c r="A346" t="s">
        <v>828</v>
      </c>
      <c r="B346" t="s">
        <v>61</v>
      </c>
      <c r="C346" t="s">
        <v>829</v>
      </c>
      <c r="D346" t="s">
        <v>830</v>
      </c>
      <c r="E346" t="s">
        <v>63</v>
      </c>
      <c r="F346" t="s">
        <v>59</v>
      </c>
      <c r="G346" t="s">
        <v>34</v>
      </c>
      <c r="H346" s="1">
        <v>42895.186805555553</v>
      </c>
      <c r="I346" t="s">
        <v>41</v>
      </c>
      <c r="J346" t="s">
        <v>37</v>
      </c>
      <c r="K346" t="s">
        <v>36</v>
      </c>
      <c r="L346">
        <v>68034</v>
      </c>
      <c r="M346">
        <v>49970</v>
      </c>
      <c r="N346">
        <v>140</v>
      </c>
      <c r="O346">
        <v>19286</v>
      </c>
      <c r="P346">
        <v>31433</v>
      </c>
      <c r="Q346">
        <v>12147</v>
      </c>
      <c r="R346">
        <v>5336</v>
      </c>
      <c r="S346">
        <v>0</v>
      </c>
      <c r="T346">
        <v>1054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">
      <c r="A347" t="s">
        <v>831</v>
      </c>
      <c r="B347" t="s">
        <v>121</v>
      </c>
      <c r="C347" t="s">
        <v>832</v>
      </c>
      <c r="D347" t="s">
        <v>148</v>
      </c>
      <c r="E347" t="s">
        <v>124</v>
      </c>
      <c r="F347" t="s">
        <v>59</v>
      </c>
      <c r="G347" t="s">
        <v>46</v>
      </c>
      <c r="H347" s="1">
        <v>42895.119444444441</v>
      </c>
      <c r="I347" t="s">
        <v>35</v>
      </c>
      <c r="J347" t="s">
        <v>36</v>
      </c>
      <c r="K347" t="s">
        <v>37</v>
      </c>
      <c r="L347">
        <v>66811</v>
      </c>
      <c r="M347">
        <v>46622</v>
      </c>
      <c r="N347">
        <v>120</v>
      </c>
      <c r="O347">
        <v>14364</v>
      </c>
      <c r="P347">
        <v>15401</v>
      </c>
      <c r="Q347">
        <v>29765</v>
      </c>
      <c r="R347">
        <v>808</v>
      </c>
      <c r="S347">
        <v>0</v>
      </c>
      <c r="T347">
        <v>648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">
      <c r="A348" t="s">
        <v>833</v>
      </c>
      <c r="B348" t="s">
        <v>121</v>
      </c>
      <c r="C348" t="s">
        <v>834</v>
      </c>
      <c r="D348" t="s">
        <v>148</v>
      </c>
      <c r="E348" t="s">
        <v>124</v>
      </c>
      <c r="F348" t="s">
        <v>59</v>
      </c>
      <c r="G348" t="s">
        <v>46</v>
      </c>
      <c r="H348" s="1">
        <v>42895.17083333333</v>
      </c>
      <c r="I348" t="s">
        <v>35</v>
      </c>
      <c r="J348" t="s">
        <v>36</v>
      </c>
      <c r="K348" t="s">
        <v>37</v>
      </c>
      <c r="L348">
        <v>67188</v>
      </c>
      <c r="M348">
        <v>46133</v>
      </c>
      <c r="N348">
        <v>100</v>
      </c>
      <c r="O348">
        <v>13925</v>
      </c>
      <c r="P348">
        <v>14879</v>
      </c>
      <c r="Q348">
        <v>28804</v>
      </c>
      <c r="R348">
        <v>1056</v>
      </c>
      <c r="S348">
        <v>795</v>
      </c>
      <c r="T348">
        <v>439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160</v>
      </c>
      <c r="AC348">
        <v>0</v>
      </c>
    </row>
    <row r="349" spans="1:29" x14ac:dyDescent="0.2">
      <c r="A349" t="s">
        <v>835</v>
      </c>
      <c r="B349" t="s">
        <v>65</v>
      </c>
      <c r="C349" t="s">
        <v>836</v>
      </c>
      <c r="D349" t="s">
        <v>405</v>
      </c>
      <c r="E349" t="s">
        <v>68</v>
      </c>
      <c r="F349" t="s">
        <v>59</v>
      </c>
      <c r="G349" t="s">
        <v>34</v>
      </c>
      <c r="H349" s="1">
        <v>42895.19027777778</v>
      </c>
      <c r="I349" t="s">
        <v>41</v>
      </c>
      <c r="J349" t="s">
        <v>37</v>
      </c>
      <c r="K349" t="s">
        <v>36</v>
      </c>
      <c r="L349">
        <v>75228</v>
      </c>
      <c r="M349">
        <v>54307</v>
      </c>
      <c r="N349">
        <v>137</v>
      </c>
      <c r="O349">
        <v>8608</v>
      </c>
      <c r="P349">
        <v>28595</v>
      </c>
      <c r="Q349">
        <v>19987</v>
      </c>
      <c r="R349">
        <v>3350</v>
      </c>
      <c r="S349">
        <v>0</v>
      </c>
      <c r="T349">
        <v>1213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1162</v>
      </c>
      <c r="AC349">
        <v>0</v>
      </c>
    </row>
    <row r="350" spans="1:29" x14ac:dyDescent="0.2">
      <c r="A350" t="s">
        <v>837</v>
      </c>
      <c r="B350" t="s">
        <v>55</v>
      </c>
      <c r="C350" t="s">
        <v>838</v>
      </c>
      <c r="D350" t="s">
        <v>251</v>
      </c>
      <c r="E350" t="s">
        <v>58</v>
      </c>
      <c r="F350" t="s">
        <v>59</v>
      </c>
      <c r="G350" t="s">
        <v>34</v>
      </c>
      <c r="H350" s="1">
        <v>42895.138888888891</v>
      </c>
      <c r="I350" t="s">
        <v>41</v>
      </c>
      <c r="J350" t="s">
        <v>37</v>
      </c>
      <c r="K350" t="s">
        <v>36</v>
      </c>
      <c r="L350">
        <v>76076</v>
      </c>
      <c r="M350">
        <v>58239</v>
      </c>
      <c r="N350">
        <v>108</v>
      </c>
      <c r="O350">
        <v>26457</v>
      </c>
      <c r="P350">
        <v>37718</v>
      </c>
      <c r="Q350">
        <v>11261</v>
      </c>
      <c r="R350">
        <v>6540</v>
      </c>
      <c r="S350">
        <v>871</v>
      </c>
      <c r="T350">
        <v>907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942</v>
      </c>
      <c r="AC350">
        <v>0</v>
      </c>
    </row>
    <row r="351" spans="1:29" x14ac:dyDescent="0.2">
      <c r="A351" t="s">
        <v>839</v>
      </c>
      <c r="B351" t="s">
        <v>55</v>
      </c>
      <c r="C351" t="s">
        <v>840</v>
      </c>
      <c r="D351" t="s">
        <v>93</v>
      </c>
      <c r="E351" t="s">
        <v>58</v>
      </c>
      <c r="F351" t="s">
        <v>59</v>
      </c>
      <c r="G351" t="s">
        <v>34</v>
      </c>
      <c r="H351" s="1">
        <v>42895.164583333331</v>
      </c>
      <c r="I351" t="s">
        <v>41</v>
      </c>
      <c r="J351" t="s">
        <v>37</v>
      </c>
      <c r="K351" t="s">
        <v>36</v>
      </c>
      <c r="L351">
        <v>75334</v>
      </c>
      <c r="M351">
        <v>51717</v>
      </c>
      <c r="N351">
        <v>86</v>
      </c>
      <c r="O351">
        <v>17723</v>
      </c>
      <c r="P351">
        <v>29156</v>
      </c>
      <c r="Q351">
        <v>11433</v>
      </c>
      <c r="R351">
        <v>8455</v>
      </c>
      <c r="S351">
        <v>1613</v>
      </c>
      <c r="T351">
        <v>888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172</v>
      </c>
      <c r="AC351">
        <v>0</v>
      </c>
    </row>
    <row r="352" spans="1:29" x14ac:dyDescent="0.2">
      <c r="A352" t="s">
        <v>841</v>
      </c>
      <c r="B352" t="s">
        <v>65</v>
      </c>
      <c r="C352" t="s">
        <v>842</v>
      </c>
      <c r="D352" t="s">
        <v>67</v>
      </c>
      <c r="E352" t="s">
        <v>68</v>
      </c>
      <c r="F352" t="s">
        <v>59</v>
      </c>
      <c r="G352" t="s">
        <v>34</v>
      </c>
      <c r="H352" s="1">
        <v>42895.058333333334</v>
      </c>
      <c r="I352" t="s">
        <v>35</v>
      </c>
      <c r="J352" t="s">
        <v>36</v>
      </c>
      <c r="K352" t="s">
        <v>37</v>
      </c>
      <c r="L352">
        <v>74259</v>
      </c>
      <c r="M352">
        <v>46933</v>
      </c>
      <c r="N352">
        <v>104</v>
      </c>
      <c r="O352">
        <v>13542</v>
      </c>
      <c r="P352">
        <v>14703</v>
      </c>
      <c r="Q352">
        <v>28245</v>
      </c>
      <c r="R352">
        <v>1322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2663</v>
      </c>
      <c r="AC352">
        <v>0</v>
      </c>
    </row>
    <row r="353" spans="1:29" x14ac:dyDescent="0.2">
      <c r="A353" t="s">
        <v>843</v>
      </c>
      <c r="B353" t="s">
        <v>121</v>
      </c>
      <c r="C353" t="s">
        <v>844</v>
      </c>
      <c r="D353" t="s">
        <v>123</v>
      </c>
      <c r="E353" t="s">
        <v>124</v>
      </c>
      <c r="F353" t="s">
        <v>59</v>
      </c>
      <c r="G353" t="s">
        <v>34</v>
      </c>
      <c r="H353" s="1">
        <v>42895.127083333333</v>
      </c>
      <c r="I353" t="s">
        <v>41</v>
      </c>
      <c r="J353" t="s">
        <v>37</v>
      </c>
      <c r="K353" t="s">
        <v>36</v>
      </c>
      <c r="L353">
        <v>71470</v>
      </c>
      <c r="M353">
        <v>50202</v>
      </c>
      <c r="N353">
        <v>99</v>
      </c>
      <c r="O353">
        <v>23430</v>
      </c>
      <c r="P353">
        <v>34111</v>
      </c>
      <c r="Q353">
        <v>10681</v>
      </c>
      <c r="R353">
        <v>2181</v>
      </c>
      <c r="S353">
        <v>1899</v>
      </c>
      <c r="T353">
        <v>1073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257</v>
      </c>
      <c r="AC353">
        <v>0</v>
      </c>
    </row>
    <row r="354" spans="1:29" x14ac:dyDescent="0.2">
      <c r="A354" t="s">
        <v>845</v>
      </c>
      <c r="B354" t="s">
        <v>65</v>
      </c>
      <c r="C354" t="s">
        <v>846</v>
      </c>
      <c r="D354" t="s">
        <v>67</v>
      </c>
      <c r="E354" t="s">
        <v>68</v>
      </c>
      <c r="F354" t="s">
        <v>59</v>
      </c>
      <c r="G354" t="s">
        <v>46</v>
      </c>
      <c r="H354" s="1">
        <v>42895.128472222219</v>
      </c>
      <c r="I354" t="s">
        <v>35</v>
      </c>
      <c r="J354" t="s">
        <v>36</v>
      </c>
      <c r="K354" t="s">
        <v>37</v>
      </c>
      <c r="L354">
        <v>90261</v>
      </c>
      <c r="M354">
        <v>49720</v>
      </c>
      <c r="N354">
        <v>150</v>
      </c>
      <c r="O354">
        <v>31445</v>
      </c>
      <c r="P354">
        <v>7045</v>
      </c>
      <c r="Q354">
        <v>38490</v>
      </c>
      <c r="R354">
        <v>1678</v>
      </c>
      <c r="S354">
        <v>1469</v>
      </c>
      <c r="T354">
        <v>846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192</v>
      </c>
      <c r="AC354">
        <v>0</v>
      </c>
    </row>
    <row r="355" spans="1:29" x14ac:dyDescent="0.2">
      <c r="A355" t="s">
        <v>847</v>
      </c>
      <c r="B355" t="s">
        <v>65</v>
      </c>
      <c r="C355" t="s">
        <v>848</v>
      </c>
      <c r="D355" t="s">
        <v>67</v>
      </c>
      <c r="E355" t="s">
        <v>68</v>
      </c>
      <c r="F355" t="s">
        <v>59</v>
      </c>
      <c r="G355" t="s">
        <v>46</v>
      </c>
      <c r="H355" s="1">
        <v>42895.143055555556</v>
      </c>
      <c r="I355" t="s">
        <v>35</v>
      </c>
      <c r="J355" t="s">
        <v>36</v>
      </c>
      <c r="K355" t="s">
        <v>37</v>
      </c>
      <c r="L355">
        <v>75362</v>
      </c>
      <c r="M355">
        <v>45953</v>
      </c>
      <c r="N355">
        <v>145</v>
      </c>
      <c r="O355">
        <v>31730</v>
      </c>
      <c r="P355">
        <v>3355</v>
      </c>
      <c r="Q355">
        <v>35085</v>
      </c>
      <c r="R355">
        <v>2597</v>
      </c>
      <c r="S355">
        <v>952</v>
      </c>
      <c r="T355">
        <v>1038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2926</v>
      </c>
      <c r="AC355">
        <v>0</v>
      </c>
    </row>
    <row r="356" spans="1:29" x14ac:dyDescent="0.2">
      <c r="A356" t="s">
        <v>849</v>
      </c>
      <c r="B356" t="s">
        <v>65</v>
      </c>
      <c r="C356" t="s">
        <v>850</v>
      </c>
      <c r="D356" t="s">
        <v>67</v>
      </c>
      <c r="E356" t="s">
        <v>68</v>
      </c>
      <c r="F356" t="s">
        <v>59</v>
      </c>
      <c r="G356" t="s">
        <v>46</v>
      </c>
      <c r="H356" s="1">
        <v>42895.136805555558</v>
      </c>
      <c r="I356" t="s">
        <v>35</v>
      </c>
      <c r="J356" t="s">
        <v>36</v>
      </c>
      <c r="K356" t="s">
        <v>135</v>
      </c>
      <c r="L356">
        <v>74654</v>
      </c>
      <c r="M356">
        <v>53602</v>
      </c>
      <c r="N356">
        <v>134</v>
      </c>
      <c r="O356">
        <v>29875</v>
      </c>
      <c r="P356">
        <v>5530</v>
      </c>
      <c r="Q356">
        <v>38424</v>
      </c>
      <c r="R356">
        <v>8549</v>
      </c>
      <c r="S356">
        <v>0</v>
      </c>
      <c r="T356">
        <v>865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234</v>
      </c>
      <c r="AC356">
        <v>0</v>
      </c>
    </row>
    <row r="357" spans="1:29" x14ac:dyDescent="0.2">
      <c r="A357" t="s">
        <v>851</v>
      </c>
      <c r="B357" t="s">
        <v>72</v>
      </c>
      <c r="C357" t="s">
        <v>852</v>
      </c>
      <c r="D357" t="s">
        <v>90</v>
      </c>
      <c r="E357" t="s">
        <v>75</v>
      </c>
      <c r="F357" t="s">
        <v>59</v>
      </c>
      <c r="G357" t="s">
        <v>34</v>
      </c>
      <c r="H357" s="1">
        <v>42895.178472222222</v>
      </c>
      <c r="I357" t="s">
        <v>428</v>
      </c>
      <c r="J357" t="s">
        <v>37</v>
      </c>
      <c r="K357" t="s">
        <v>36</v>
      </c>
      <c r="L357">
        <v>77811</v>
      </c>
      <c r="M357">
        <v>50157</v>
      </c>
      <c r="N357">
        <v>99</v>
      </c>
      <c r="O357">
        <v>1057</v>
      </c>
      <c r="P357">
        <v>23392</v>
      </c>
      <c r="Q357">
        <v>22335</v>
      </c>
      <c r="R357">
        <v>697</v>
      </c>
      <c r="S357">
        <v>2654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1079</v>
      </c>
      <c r="AC357">
        <v>0</v>
      </c>
    </row>
    <row r="358" spans="1:29" x14ac:dyDescent="0.2">
      <c r="A358" t="s">
        <v>853</v>
      </c>
      <c r="B358" t="s">
        <v>55</v>
      </c>
      <c r="C358" t="s">
        <v>854</v>
      </c>
      <c r="D358" t="s">
        <v>57</v>
      </c>
      <c r="E358" t="s">
        <v>58</v>
      </c>
      <c r="F358" t="s">
        <v>59</v>
      </c>
      <c r="G358" t="s">
        <v>34</v>
      </c>
      <c r="H358" s="1">
        <v>42895.193749999999</v>
      </c>
      <c r="I358" t="s">
        <v>41</v>
      </c>
      <c r="J358" t="s">
        <v>37</v>
      </c>
      <c r="K358" t="s">
        <v>36</v>
      </c>
      <c r="L358">
        <v>74246</v>
      </c>
      <c r="M358">
        <v>54192</v>
      </c>
      <c r="N358">
        <v>115</v>
      </c>
      <c r="O358">
        <v>25692</v>
      </c>
      <c r="P358">
        <v>35624</v>
      </c>
      <c r="Q358">
        <v>9932</v>
      </c>
      <c r="R358">
        <v>5900</v>
      </c>
      <c r="S358">
        <v>1435</v>
      </c>
      <c r="T358">
        <v>1301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">
      <c r="A359" t="s">
        <v>855</v>
      </c>
      <c r="B359" t="s">
        <v>61</v>
      </c>
      <c r="C359" t="s">
        <v>856</v>
      </c>
      <c r="D359" t="s">
        <v>63</v>
      </c>
      <c r="E359" t="s">
        <v>63</v>
      </c>
      <c r="F359" t="s">
        <v>59</v>
      </c>
      <c r="G359" t="s">
        <v>34</v>
      </c>
      <c r="H359" s="1">
        <v>42895.120833333334</v>
      </c>
      <c r="I359" t="s">
        <v>41</v>
      </c>
      <c r="J359" t="s">
        <v>37</v>
      </c>
      <c r="K359" t="s">
        <v>36</v>
      </c>
      <c r="L359">
        <v>81443</v>
      </c>
      <c r="M359">
        <v>54643</v>
      </c>
      <c r="N359">
        <v>97</v>
      </c>
      <c r="O359">
        <v>19198</v>
      </c>
      <c r="P359">
        <v>33873</v>
      </c>
      <c r="Q359">
        <v>14675</v>
      </c>
      <c r="R359">
        <v>2663</v>
      </c>
      <c r="S359">
        <v>2016</v>
      </c>
      <c r="T359">
        <v>1416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">
      <c r="A360" t="s">
        <v>857</v>
      </c>
      <c r="B360" t="s">
        <v>30</v>
      </c>
      <c r="C360" t="s">
        <v>858</v>
      </c>
      <c r="D360" t="s">
        <v>220</v>
      </c>
      <c r="E360" t="s">
        <v>33</v>
      </c>
      <c r="F360" t="s">
        <v>33</v>
      </c>
      <c r="G360" t="s">
        <v>34</v>
      </c>
      <c r="H360" s="1">
        <v>42895.136805555558</v>
      </c>
      <c r="I360" t="s">
        <v>35</v>
      </c>
      <c r="J360" t="s">
        <v>36</v>
      </c>
      <c r="K360" t="s">
        <v>37</v>
      </c>
      <c r="L360">
        <v>55463</v>
      </c>
      <c r="M360">
        <v>33545</v>
      </c>
      <c r="N360">
        <v>71</v>
      </c>
      <c r="O360">
        <v>16334</v>
      </c>
      <c r="P360">
        <v>6073</v>
      </c>
      <c r="Q360">
        <v>22407</v>
      </c>
      <c r="R360">
        <v>841</v>
      </c>
      <c r="S360">
        <v>1484</v>
      </c>
      <c r="T360">
        <v>0</v>
      </c>
      <c r="U360">
        <v>0</v>
      </c>
      <c r="V360">
        <v>2740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">
      <c r="A361" t="s">
        <v>859</v>
      </c>
      <c r="B361" t="s">
        <v>121</v>
      </c>
      <c r="C361" t="s">
        <v>860</v>
      </c>
      <c r="D361" t="s">
        <v>148</v>
      </c>
      <c r="E361" t="s">
        <v>124</v>
      </c>
      <c r="F361" t="s">
        <v>59</v>
      </c>
      <c r="G361" t="s">
        <v>34</v>
      </c>
      <c r="H361" s="1">
        <v>42895.088194444441</v>
      </c>
      <c r="I361" t="s">
        <v>41</v>
      </c>
      <c r="J361" t="s">
        <v>37</v>
      </c>
      <c r="K361" t="s">
        <v>36</v>
      </c>
      <c r="L361">
        <v>84161</v>
      </c>
      <c r="M361">
        <v>63138</v>
      </c>
      <c r="N361">
        <v>185</v>
      </c>
      <c r="O361">
        <v>20983</v>
      </c>
      <c r="P361">
        <v>38936</v>
      </c>
      <c r="Q361">
        <v>17953</v>
      </c>
      <c r="R361">
        <v>3788</v>
      </c>
      <c r="S361">
        <v>0</v>
      </c>
      <c r="T361">
        <v>1794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667</v>
      </c>
      <c r="AC361">
        <v>0</v>
      </c>
    </row>
    <row r="362" spans="1:29" x14ac:dyDescent="0.2">
      <c r="A362" t="s">
        <v>861</v>
      </c>
      <c r="B362" t="s">
        <v>72</v>
      </c>
      <c r="C362" t="s">
        <v>862</v>
      </c>
      <c r="D362" t="s">
        <v>74</v>
      </c>
      <c r="E362" t="s">
        <v>75</v>
      </c>
      <c r="F362" t="s">
        <v>59</v>
      </c>
      <c r="G362" t="s">
        <v>34</v>
      </c>
      <c r="H362" s="1">
        <v>42895.186111111114</v>
      </c>
      <c r="I362" t="s">
        <v>41</v>
      </c>
      <c r="J362" t="s">
        <v>37</v>
      </c>
      <c r="K362" t="s">
        <v>36</v>
      </c>
      <c r="L362">
        <v>67466</v>
      </c>
      <c r="M362">
        <v>50371</v>
      </c>
      <c r="N362">
        <v>136</v>
      </c>
      <c r="O362">
        <v>11616</v>
      </c>
      <c r="P362">
        <v>29513</v>
      </c>
      <c r="Q362">
        <v>17897</v>
      </c>
      <c r="R362">
        <v>1793</v>
      </c>
      <c r="S362">
        <v>0</v>
      </c>
      <c r="T362">
        <v>1168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">
      <c r="A363" t="s">
        <v>863</v>
      </c>
      <c r="B363" t="s">
        <v>171</v>
      </c>
      <c r="C363" t="s">
        <v>864</v>
      </c>
      <c r="D363" t="s">
        <v>674</v>
      </c>
      <c r="E363" t="s">
        <v>174</v>
      </c>
      <c r="F363" t="s">
        <v>59</v>
      </c>
      <c r="G363" t="s">
        <v>46</v>
      </c>
      <c r="H363" s="1">
        <v>42895.02847222222</v>
      </c>
      <c r="I363" t="s">
        <v>35</v>
      </c>
      <c r="J363" t="s">
        <v>36</v>
      </c>
      <c r="K363" t="s">
        <v>37</v>
      </c>
      <c r="L363">
        <v>61059</v>
      </c>
      <c r="M363">
        <v>35637</v>
      </c>
      <c r="N363">
        <v>57</v>
      </c>
      <c r="O363">
        <v>13873</v>
      </c>
      <c r="P363">
        <v>9531</v>
      </c>
      <c r="Q363">
        <v>23404</v>
      </c>
      <c r="R363">
        <v>368</v>
      </c>
      <c r="S363">
        <v>1452</v>
      </c>
      <c r="T363">
        <v>250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632</v>
      </c>
      <c r="AC363">
        <v>0</v>
      </c>
    </row>
    <row r="364" spans="1:29" x14ac:dyDescent="0.2">
      <c r="A364" t="s">
        <v>865</v>
      </c>
      <c r="B364" t="s">
        <v>171</v>
      </c>
      <c r="C364" t="s">
        <v>866</v>
      </c>
      <c r="D364" t="s">
        <v>674</v>
      </c>
      <c r="E364" t="s">
        <v>174</v>
      </c>
      <c r="F364" t="s">
        <v>59</v>
      </c>
      <c r="G364" t="s">
        <v>34</v>
      </c>
      <c r="H364" s="1">
        <v>42895.13958333333</v>
      </c>
      <c r="I364" t="s">
        <v>428</v>
      </c>
      <c r="J364" t="s">
        <v>37</v>
      </c>
      <c r="K364" t="s">
        <v>36</v>
      </c>
      <c r="L364">
        <v>72336</v>
      </c>
      <c r="M364">
        <v>47620</v>
      </c>
      <c r="N364">
        <v>144</v>
      </c>
      <c r="O364">
        <v>1020</v>
      </c>
      <c r="P364">
        <v>23643</v>
      </c>
      <c r="Q364">
        <v>22623</v>
      </c>
      <c r="R364">
        <v>1354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">
      <c r="A365" t="s">
        <v>867</v>
      </c>
      <c r="B365" t="s">
        <v>130</v>
      </c>
      <c r="C365" t="s">
        <v>868</v>
      </c>
      <c r="D365" t="s">
        <v>246</v>
      </c>
      <c r="E365" t="s">
        <v>133</v>
      </c>
      <c r="F365" t="s">
        <v>59</v>
      </c>
      <c r="G365" t="s">
        <v>34</v>
      </c>
      <c r="H365" s="1">
        <v>42895.182638888888</v>
      </c>
      <c r="I365" t="s">
        <v>41</v>
      </c>
      <c r="J365" t="s">
        <v>37</v>
      </c>
      <c r="K365" t="s">
        <v>135</v>
      </c>
      <c r="L365">
        <v>65050</v>
      </c>
      <c r="M365">
        <v>48254</v>
      </c>
      <c r="N365">
        <v>145</v>
      </c>
      <c r="O365">
        <v>15339</v>
      </c>
      <c r="P365">
        <v>28585</v>
      </c>
      <c r="Q365">
        <v>6423</v>
      </c>
      <c r="R365">
        <v>13246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">
      <c r="A366" t="s">
        <v>869</v>
      </c>
      <c r="B366" t="s">
        <v>43</v>
      </c>
      <c r="C366" t="s">
        <v>870</v>
      </c>
      <c r="D366" t="s">
        <v>45</v>
      </c>
      <c r="E366" t="s">
        <v>45</v>
      </c>
      <c r="F366" t="s">
        <v>45</v>
      </c>
      <c r="G366" t="s">
        <v>34</v>
      </c>
      <c r="H366" s="1">
        <v>42895.101388888892</v>
      </c>
      <c r="I366" t="s">
        <v>419</v>
      </c>
      <c r="J366" t="s">
        <v>36</v>
      </c>
      <c r="K366" t="s">
        <v>48</v>
      </c>
      <c r="L366">
        <v>68328</v>
      </c>
      <c r="M366">
        <v>45273</v>
      </c>
      <c r="N366">
        <v>71</v>
      </c>
      <c r="O366">
        <v>885</v>
      </c>
      <c r="P366">
        <v>11521</v>
      </c>
      <c r="Q366">
        <v>16458</v>
      </c>
      <c r="R366">
        <v>1721</v>
      </c>
      <c r="S366">
        <v>0</v>
      </c>
      <c r="T366">
        <v>0</v>
      </c>
      <c r="U366">
        <v>15573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">
      <c r="A367" t="s">
        <v>871</v>
      </c>
      <c r="B367" t="s">
        <v>121</v>
      </c>
      <c r="C367" t="s">
        <v>872</v>
      </c>
      <c r="D367" t="s">
        <v>294</v>
      </c>
      <c r="E367" t="s">
        <v>124</v>
      </c>
      <c r="F367" t="s">
        <v>59</v>
      </c>
      <c r="G367" t="s">
        <v>34</v>
      </c>
      <c r="H367" s="1">
        <v>42895.117361111108</v>
      </c>
      <c r="I367" t="s">
        <v>41</v>
      </c>
      <c r="J367" t="s">
        <v>37</v>
      </c>
      <c r="K367" t="s">
        <v>36</v>
      </c>
      <c r="L367">
        <v>80027</v>
      </c>
      <c r="M367">
        <v>55668</v>
      </c>
      <c r="N367">
        <v>96</v>
      </c>
      <c r="O367">
        <v>16086</v>
      </c>
      <c r="P367">
        <v>32828</v>
      </c>
      <c r="Q367">
        <v>16742</v>
      </c>
      <c r="R367">
        <v>2848</v>
      </c>
      <c r="S367">
        <v>2092</v>
      </c>
      <c r="T367">
        <v>1158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">
      <c r="A368" t="s">
        <v>873</v>
      </c>
      <c r="B368" t="s">
        <v>55</v>
      </c>
      <c r="C368" t="s">
        <v>874</v>
      </c>
      <c r="D368" t="s">
        <v>87</v>
      </c>
      <c r="E368" t="s">
        <v>58</v>
      </c>
      <c r="F368" t="s">
        <v>59</v>
      </c>
      <c r="G368" t="s">
        <v>34</v>
      </c>
      <c r="H368" s="1">
        <v>42895.170138888891</v>
      </c>
      <c r="I368" t="s">
        <v>41</v>
      </c>
      <c r="J368" t="s">
        <v>37</v>
      </c>
      <c r="K368" t="s">
        <v>36</v>
      </c>
      <c r="L368">
        <v>84170</v>
      </c>
      <c r="M368">
        <v>61632</v>
      </c>
      <c r="N368">
        <v>113</v>
      </c>
      <c r="O368">
        <v>19673</v>
      </c>
      <c r="P368">
        <v>35082</v>
      </c>
      <c r="Q368">
        <v>15409</v>
      </c>
      <c r="R368">
        <v>7855</v>
      </c>
      <c r="S368">
        <v>1251</v>
      </c>
      <c r="T368">
        <v>1571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464</v>
      </c>
      <c r="AC368">
        <v>0</v>
      </c>
    </row>
    <row r="369" spans="1:29" x14ac:dyDescent="0.2">
      <c r="A369" t="s">
        <v>875</v>
      </c>
      <c r="B369" t="s">
        <v>150</v>
      </c>
      <c r="C369" t="s">
        <v>876</v>
      </c>
      <c r="D369" t="s">
        <v>152</v>
      </c>
      <c r="E369" t="s">
        <v>152</v>
      </c>
      <c r="F369" t="s">
        <v>152</v>
      </c>
      <c r="G369" t="s">
        <v>34</v>
      </c>
      <c r="H369" s="1">
        <v>42895.136111111111</v>
      </c>
      <c r="I369" t="s">
        <v>165</v>
      </c>
      <c r="J369" t="s">
        <v>158</v>
      </c>
      <c r="K369" t="s">
        <v>154</v>
      </c>
      <c r="L369">
        <v>68485</v>
      </c>
      <c r="M369">
        <v>46694</v>
      </c>
      <c r="N369">
        <v>278</v>
      </c>
      <c r="O369">
        <v>12890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12565</v>
      </c>
      <c r="X369">
        <v>25455</v>
      </c>
      <c r="Y369">
        <v>4563</v>
      </c>
      <c r="Z369">
        <v>3017</v>
      </c>
      <c r="AA369">
        <v>1094</v>
      </c>
      <c r="AB369">
        <v>0</v>
      </c>
      <c r="AC369">
        <v>0</v>
      </c>
    </row>
    <row r="370" spans="1:29" x14ac:dyDescent="0.2">
      <c r="A370" t="s">
        <v>877</v>
      </c>
      <c r="B370" t="s">
        <v>61</v>
      </c>
      <c r="C370" t="s">
        <v>878</v>
      </c>
      <c r="D370" t="s">
        <v>299</v>
      </c>
      <c r="E370" t="s">
        <v>63</v>
      </c>
      <c r="F370" t="s">
        <v>59</v>
      </c>
      <c r="G370" t="s">
        <v>34</v>
      </c>
      <c r="H370" s="1">
        <v>42895.1</v>
      </c>
      <c r="I370" t="s">
        <v>41</v>
      </c>
      <c r="J370" t="s">
        <v>37</v>
      </c>
      <c r="K370" t="s">
        <v>36</v>
      </c>
      <c r="L370">
        <v>76057</v>
      </c>
      <c r="M370">
        <v>55089</v>
      </c>
      <c r="N370">
        <v>102</v>
      </c>
      <c r="O370">
        <v>23326</v>
      </c>
      <c r="P370">
        <v>35967</v>
      </c>
      <c r="Q370">
        <v>12641</v>
      </c>
      <c r="R370">
        <v>3450</v>
      </c>
      <c r="S370">
        <v>1660</v>
      </c>
      <c r="T370">
        <v>1371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">
      <c r="A371" t="s">
        <v>879</v>
      </c>
      <c r="B371" t="s">
        <v>55</v>
      </c>
      <c r="C371" t="s">
        <v>880</v>
      </c>
      <c r="D371" t="s">
        <v>98</v>
      </c>
      <c r="E371" t="s">
        <v>58</v>
      </c>
      <c r="F371" t="s">
        <v>59</v>
      </c>
      <c r="G371" t="s">
        <v>34</v>
      </c>
      <c r="H371" s="1">
        <v>42895.203472222223</v>
      </c>
      <c r="I371" t="s">
        <v>41</v>
      </c>
      <c r="J371" t="s">
        <v>37</v>
      </c>
      <c r="K371" t="s">
        <v>36</v>
      </c>
      <c r="L371">
        <v>89207</v>
      </c>
      <c r="M371">
        <v>63924</v>
      </c>
      <c r="N371">
        <v>115</v>
      </c>
      <c r="O371">
        <v>1975</v>
      </c>
      <c r="P371">
        <v>30367</v>
      </c>
      <c r="Q371">
        <v>28392</v>
      </c>
      <c r="R371">
        <v>2499</v>
      </c>
      <c r="S371">
        <v>1390</v>
      </c>
      <c r="T371">
        <v>1107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169</v>
      </c>
      <c r="AC371">
        <v>0</v>
      </c>
    </row>
    <row r="372" spans="1:29" x14ac:dyDescent="0.2">
      <c r="A372" t="s">
        <v>881</v>
      </c>
      <c r="B372" t="s">
        <v>55</v>
      </c>
      <c r="C372" t="s">
        <v>882</v>
      </c>
      <c r="D372" t="s">
        <v>98</v>
      </c>
      <c r="E372" t="s">
        <v>58</v>
      </c>
      <c r="F372" t="s">
        <v>59</v>
      </c>
      <c r="G372" t="s">
        <v>46</v>
      </c>
      <c r="H372" s="1">
        <v>42895.181944444441</v>
      </c>
      <c r="I372" t="s">
        <v>41</v>
      </c>
      <c r="J372" t="s">
        <v>37</v>
      </c>
      <c r="K372" t="s">
        <v>36</v>
      </c>
      <c r="L372">
        <v>92417</v>
      </c>
      <c r="M372">
        <v>64546</v>
      </c>
      <c r="N372">
        <v>122</v>
      </c>
      <c r="O372">
        <v>1665</v>
      </c>
      <c r="P372">
        <v>30652</v>
      </c>
      <c r="Q372">
        <v>28987</v>
      </c>
      <c r="R372">
        <v>1895</v>
      </c>
      <c r="S372">
        <v>1833</v>
      </c>
      <c r="T372">
        <v>1179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">
      <c r="A373" t="s">
        <v>883</v>
      </c>
      <c r="B373" t="s">
        <v>107</v>
      </c>
      <c r="C373" t="s">
        <v>884</v>
      </c>
      <c r="D373" t="s">
        <v>109</v>
      </c>
      <c r="E373" t="s">
        <v>109</v>
      </c>
      <c r="F373" t="s">
        <v>59</v>
      </c>
      <c r="G373" t="s">
        <v>46</v>
      </c>
      <c r="H373" s="1">
        <v>42895.113194444442</v>
      </c>
      <c r="I373" t="s">
        <v>35</v>
      </c>
      <c r="J373" t="s">
        <v>36</v>
      </c>
      <c r="K373" t="s">
        <v>37</v>
      </c>
      <c r="L373">
        <v>68705</v>
      </c>
      <c r="M373">
        <v>48118</v>
      </c>
      <c r="N373">
        <v>126</v>
      </c>
      <c r="O373">
        <v>21375</v>
      </c>
      <c r="P373">
        <v>11664</v>
      </c>
      <c r="Q373">
        <v>33039</v>
      </c>
      <c r="R373">
        <v>1494</v>
      </c>
      <c r="S373">
        <v>1054</v>
      </c>
      <c r="T373">
        <v>644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223</v>
      </c>
      <c r="AC373">
        <v>0</v>
      </c>
    </row>
    <row r="374" spans="1:29" x14ac:dyDescent="0.2">
      <c r="A374" t="s">
        <v>885</v>
      </c>
      <c r="B374" t="s">
        <v>55</v>
      </c>
      <c r="C374" t="s">
        <v>886</v>
      </c>
      <c r="D374" t="s">
        <v>533</v>
      </c>
      <c r="E374" t="s">
        <v>58</v>
      </c>
      <c r="F374" t="s">
        <v>59</v>
      </c>
      <c r="G374" t="s">
        <v>34</v>
      </c>
      <c r="H374" s="1">
        <v>42895.140972222223</v>
      </c>
      <c r="I374" t="s">
        <v>41</v>
      </c>
      <c r="J374" t="s">
        <v>37</v>
      </c>
      <c r="K374" t="s">
        <v>135</v>
      </c>
      <c r="L374">
        <v>74545</v>
      </c>
      <c r="M374">
        <v>56726</v>
      </c>
      <c r="N374">
        <v>140</v>
      </c>
      <c r="O374">
        <v>24137</v>
      </c>
      <c r="P374">
        <v>35092</v>
      </c>
      <c r="Q374">
        <v>7864</v>
      </c>
      <c r="R374">
        <v>10955</v>
      </c>
      <c r="S374">
        <v>1352</v>
      </c>
      <c r="T374">
        <v>1463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">
      <c r="A375" t="s">
        <v>887</v>
      </c>
      <c r="B375" t="s">
        <v>30</v>
      </c>
      <c r="C375" t="s">
        <v>888</v>
      </c>
      <c r="D375" t="s">
        <v>220</v>
      </c>
      <c r="E375" t="s">
        <v>33</v>
      </c>
      <c r="F375" t="s">
        <v>33</v>
      </c>
      <c r="G375" t="s">
        <v>34</v>
      </c>
      <c r="H375" s="1">
        <v>42895.10833333333</v>
      </c>
      <c r="I375" t="s">
        <v>41</v>
      </c>
      <c r="J375" t="s">
        <v>37</v>
      </c>
      <c r="K375" t="s">
        <v>36</v>
      </c>
      <c r="L375">
        <v>64909</v>
      </c>
      <c r="M375">
        <v>49734</v>
      </c>
      <c r="N375">
        <v>64</v>
      </c>
      <c r="O375">
        <v>8206</v>
      </c>
      <c r="P375">
        <v>26411</v>
      </c>
      <c r="Q375">
        <v>18205</v>
      </c>
      <c r="R375">
        <v>2064</v>
      </c>
      <c r="S375">
        <v>762</v>
      </c>
      <c r="T375">
        <v>954</v>
      </c>
      <c r="U375">
        <v>0</v>
      </c>
      <c r="V375">
        <v>1338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">
      <c r="A376" t="s">
        <v>889</v>
      </c>
      <c r="B376" t="s">
        <v>30</v>
      </c>
      <c r="C376" t="s">
        <v>890</v>
      </c>
      <c r="D376" t="s">
        <v>262</v>
      </c>
      <c r="E376" t="s">
        <v>33</v>
      </c>
      <c r="F376" t="s">
        <v>33</v>
      </c>
      <c r="G376" t="s">
        <v>34</v>
      </c>
      <c r="H376" s="1">
        <v>42895.100694444445</v>
      </c>
      <c r="I376" t="s">
        <v>41</v>
      </c>
      <c r="J376" t="s">
        <v>37</v>
      </c>
      <c r="K376" t="s">
        <v>135</v>
      </c>
      <c r="L376">
        <v>50755</v>
      </c>
      <c r="M376">
        <v>34891</v>
      </c>
      <c r="N376">
        <v>75</v>
      </c>
      <c r="O376">
        <v>9285</v>
      </c>
      <c r="P376">
        <v>18075</v>
      </c>
      <c r="Q376">
        <v>5542</v>
      </c>
      <c r="R376">
        <v>8790</v>
      </c>
      <c r="S376">
        <v>0</v>
      </c>
      <c r="T376">
        <v>524</v>
      </c>
      <c r="U376">
        <v>0</v>
      </c>
      <c r="V376">
        <v>1960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">
      <c r="A377" t="s">
        <v>891</v>
      </c>
      <c r="B377" t="s">
        <v>43</v>
      </c>
      <c r="C377" t="s">
        <v>892</v>
      </c>
      <c r="D377" t="s">
        <v>45</v>
      </c>
      <c r="E377" t="s">
        <v>45</v>
      </c>
      <c r="F377" t="s">
        <v>45</v>
      </c>
      <c r="G377" t="s">
        <v>34</v>
      </c>
      <c r="H377" s="1">
        <v>42895.095833333333</v>
      </c>
      <c r="I377" t="s">
        <v>51</v>
      </c>
      <c r="J377" t="s">
        <v>37</v>
      </c>
      <c r="K377" t="s">
        <v>48</v>
      </c>
      <c r="L377">
        <v>70649</v>
      </c>
      <c r="M377">
        <v>47605</v>
      </c>
      <c r="N377">
        <v>62</v>
      </c>
      <c r="O377">
        <v>4159</v>
      </c>
      <c r="P377">
        <v>22637</v>
      </c>
      <c r="Q377">
        <v>5208</v>
      </c>
      <c r="R377">
        <v>1078</v>
      </c>
      <c r="S377">
        <v>0</v>
      </c>
      <c r="T377">
        <v>0</v>
      </c>
      <c r="U377">
        <v>18478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204</v>
      </c>
      <c r="AC377">
        <v>0</v>
      </c>
    </row>
    <row r="378" spans="1:29" x14ac:dyDescent="0.2">
      <c r="A378" t="s">
        <v>893</v>
      </c>
      <c r="B378" t="s">
        <v>65</v>
      </c>
      <c r="C378" t="s">
        <v>894</v>
      </c>
      <c r="D378" t="s">
        <v>211</v>
      </c>
      <c r="E378" t="s">
        <v>68</v>
      </c>
      <c r="F378" t="s">
        <v>59</v>
      </c>
      <c r="G378" t="s">
        <v>34</v>
      </c>
      <c r="H378" s="1">
        <v>42895.183333333334</v>
      </c>
      <c r="I378" t="s">
        <v>41</v>
      </c>
      <c r="J378" t="s">
        <v>37</v>
      </c>
      <c r="K378" t="s">
        <v>36</v>
      </c>
      <c r="L378">
        <v>66818</v>
      </c>
      <c r="M378">
        <v>45657</v>
      </c>
      <c r="N378">
        <v>72</v>
      </c>
      <c r="O378">
        <v>1399</v>
      </c>
      <c r="P378">
        <v>21773</v>
      </c>
      <c r="Q378">
        <v>20374</v>
      </c>
      <c r="R378">
        <v>1699</v>
      </c>
      <c r="S378">
        <v>1333</v>
      </c>
      <c r="T378">
        <v>478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">
      <c r="A379" t="s">
        <v>895</v>
      </c>
      <c r="B379" t="s">
        <v>111</v>
      </c>
      <c r="C379" t="s">
        <v>896</v>
      </c>
      <c r="D379" t="s">
        <v>138</v>
      </c>
      <c r="E379" t="s">
        <v>114</v>
      </c>
      <c r="F379" t="s">
        <v>59</v>
      </c>
      <c r="G379" t="s">
        <v>34</v>
      </c>
      <c r="H379" s="1">
        <v>42895.15</v>
      </c>
      <c r="I379" t="s">
        <v>41</v>
      </c>
      <c r="J379" t="s">
        <v>37</v>
      </c>
      <c r="K379" t="s">
        <v>36</v>
      </c>
      <c r="L379">
        <v>76495</v>
      </c>
      <c r="M379">
        <v>52357</v>
      </c>
      <c r="N379">
        <v>198</v>
      </c>
      <c r="O379">
        <v>2104</v>
      </c>
      <c r="P379">
        <v>26550</v>
      </c>
      <c r="Q379">
        <v>24446</v>
      </c>
      <c r="R379">
        <v>1361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">
      <c r="A380" t="s">
        <v>897</v>
      </c>
      <c r="B380" t="s">
        <v>43</v>
      </c>
      <c r="C380" t="s">
        <v>898</v>
      </c>
      <c r="D380" t="s">
        <v>45</v>
      </c>
      <c r="E380" t="s">
        <v>45</v>
      </c>
      <c r="F380" t="s">
        <v>45</v>
      </c>
      <c r="G380" t="s">
        <v>46</v>
      </c>
      <c r="H380" s="1">
        <v>42895.171527777777</v>
      </c>
      <c r="I380" t="s">
        <v>47</v>
      </c>
      <c r="J380" t="s">
        <v>48</v>
      </c>
      <c r="K380" t="s">
        <v>36</v>
      </c>
      <c r="L380">
        <v>68215</v>
      </c>
      <c r="M380">
        <v>41926</v>
      </c>
      <c r="N380">
        <v>58</v>
      </c>
      <c r="O380">
        <v>318</v>
      </c>
      <c r="P380">
        <v>8490</v>
      </c>
      <c r="Q380">
        <v>15832</v>
      </c>
      <c r="R380">
        <v>920</v>
      </c>
      <c r="S380">
        <v>534</v>
      </c>
      <c r="T380">
        <v>0</v>
      </c>
      <c r="U380">
        <v>16150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">
      <c r="A381" t="s">
        <v>899</v>
      </c>
      <c r="B381" t="s">
        <v>43</v>
      </c>
      <c r="C381" t="s">
        <v>900</v>
      </c>
      <c r="D381" t="s">
        <v>45</v>
      </c>
      <c r="E381" t="s">
        <v>45</v>
      </c>
      <c r="F381" t="s">
        <v>45</v>
      </c>
      <c r="G381" t="s">
        <v>34</v>
      </c>
      <c r="H381" s="1">
        <v>42895.091666666667</v>
      </c>
      <c r="I381" t="s">
        <v>47</v>
      </c>
      <c r="J381" t="s">
        <v>48</v>
      </c>
      <c r="K381" t="s">
        <v>36</v>
      </c>
      <c r="L381">
        <v>21301</v>
      </c>
      <c r="M381">
        <v>14818</v>
      </c>
      <c r="N381">
        <v>35</v>
      </c>
      <c r="O381">
        <v>1007</v>
      </c>
      <c r="P381">
        <v>2441</v>
      </c>
      <c r="Q381">
        <v>5006</v>
      </c>
      <c r="R381">
        <v>250</v>
      </c>
      <c r="S381">
        <v>0</v>
      </c>
      <c r="T381">
        <v>0</v>
      </c>
      <c r="U381">
        <v>6013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1108</v>
      </c>
      <c r="AC381">
        <v>0</v>
      </c>
    </row>
    <row r="382" spans="1:29" x14ac:dyDescent="0.2">
      <c r="A382" t="s">
        <v>901</v>
      </c>
      <c r="B382" t="s">
        <v>30</v>
      </c>
      <c r="C382" t="s">
        <v>902</v>
      </c>
      <c r="D382" t="s">
        <v>32</v>
      </c>
      <c r="E382" t="s">
        <v>33</v>
      </c>
      <c r="F382" t="s">
        <v>33</v>
      </c>
      <c r="G382" t="s">
        <v>34</v>
      </c>
      <c r="H382" s="1">
        <v>42895.104166666664</v>
      </c>
      <c r="I382" t="s">
        <v>35</v>
      </c>
      <c r="J382" t="s">
        <v>36</v>
      </c>
      <c r="K382" t="s">
        <v>37</v>
      </c>
      <c r="L382">
        <v>55862</v>
      </c>
      <c r="M382">
        <v>38285</v>
      </c>
      <c r="N382">
        <v>83</v>
      </c>
      <c r="O382">
        <v>12631</v>
      </c>
      <c r="P382">
        <v>9082</v>
      </c>
      <c r="Q382">
        <v>21713</v>
      </c>
      <c r="R382">
        <v>732</v>
      </c>
      <c r="S382">
        <v>1419</v>
      </c>
      <c r="T382">
        <v>0</v>
      </c>
      <c r="U382">
        <v>0</v>
      </c>
      <c r="V382">
        <v>5339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">
      <c r="A383" t="s">
        <v>903</v>
      </c>
      <c r="B383" t="s">
        <v>72</v>
      </c>
      <c r="C383" t="s">
        <v>904</v>
      </c>
      <c r="D383" t="s">
        <v>90</v>
      </c>
      <c r="E383" t="s">
        <v>75</v>
      </c>
      <c r="F383" t="s">
        <v>59</v>
      </c>
      <c r="G383" t="s">
        <v>34</v>
      </c>
      <c r="H383" s="1">
        <v>42895.158333333333</v>
      </c>
      <c r="I383" t="s">
        <v>41</v>
      </c>
      <c r="J383" t="s">
        <v>37</v>
      </c>
      <c r="K383" t="s">
        <v>36</v>
      </c>
      <c r="L383">
        <v>75510</v>
      </c>
      <c r="M383">
        <v>55042</v>
      </c>
      <c r="N383">
        <v>137</v>
      </c>
      <c r="O383">
        <v>18149</v>
      </c>
      <c r="P383">
        <v>34493</v>
      </c>
      <c r="Q383">
        <v>16344</v>
      </c>
      <c r="R383">
        <v>2786</v>
      </c>
      <c r="S383">
        <v>1419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">
      <c r="A384" t="s">
        <v>905</v>
      </c>
      <c r="B384" t="s">
        <v>55</v>
      </c>
      <c r="C384" t="s">
        <v>906</v>
      </c>
      <c r="D384" t="s">
        <v>251</v>
      </c>
      <c r="E384" t="s">
        <v>58</v>
      </c>
      <c r="F384" t="s">
        <v>59</v>
      </c>
      <c r="G384" t="s">
        <v>34</v>
      </c>
      <c r="H384" s="1">
        <v>42895.115972222222</v>
      </c>
      <c r="I384" t="s">
        <v>41</v>
      </c>
      <c r="J384" t="s">
        <v>37</v>
      </c>
      <c r="K384" t="s">
        <v>135</v>
      </c>
      <c r="L384">
        <v>82924</v>
      </c>
      <c r="M384">
        <v>60849</v>
      </c>
      <c r="N384">
        <v>144</v>
      </c>
      <c r="O384">
        <v>24380</v>
      </c>
      <c r="P384">
        <v>37399</v>
      </c>
      <c r="Q384">
        <v>8596</v>
      </c>
      <c r="R384">
        <v>13019</v>
      </c>
      <c r="S384">
        <v>0</v>
      </c>
      <c r="T384">
        <v>1531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304</v>
      </c>
      <c r="AC384">
        <v>0</v>
      </c>
    </row>
    <row r="385" spans="1:29" x14ac:dyDescent="0.2">
      <c r="A385" t="s">
        <v>907</v>
      </c>
      <c r="B385" t="s">
        <v>61</v>
      </c>
      <c r="C385" t="s">
        <v>908</v>
      </c>
      <c r="D385" t="s">
        <v>313</v>
      </c>
      <c r="E385" t="s">
        <v>63</v>
      </c>
      <c r="F385" t="s">
        <v>59</v>
      </c>
      <c r="G385" t="s">
        <v>46</v>
      </c>
      <c r="H385" s="1">
        <v>42895.261805555558</v>
      </c>
      <c r="I385" t="s">
        <v>35</v>
      </c>
      <c r="J385" t="s">
        <v>36</v>
      </c>
      <c r="K385" t="s">
        <v>37</v>
      </c>
      <c r="L385">
        <v>65596</v>
      </c>
      <c r="M385">
        <v>43842</v>
      </c>
      <c r="N385">
        <v>172</v>
      </c>
      <c r="O385">
        <v>30</v>
      </c>
      <c r="P385">
        <v>21094</v>
      </c>
      <c r="Q385">
        <v>21124</v>
      </c>
      <c r="R385">
        <v>1624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">
      <c r="A386" t="s">
        <v>909</v>
      </c>
      <c r="B386" t="s">
        <v>171</v>
      </c>
      <c r="C386" t="s">
        <v>910</v>
      </c>
      <c r="D386" t="s">
        <v>223</v>
      </c>
      <c r="E386" t="s">
        <v>174</v>
      </c>
      <c r="F386" t="s">
        <v>59</v>
      </c>
      <c r="G386" t="s">
        <v>46</v>
      </c>
      <c r="H386" s="1">
        <v>42894.959027777775</v>
      </c>
      <c r="I386" t="s">
        <v>35</v>
      </c>
      <c r="J386" t="s">
        <v>36</v>
      </c>
      <c r="K386" t="s">
        <v>37</v>
      </c>
      <c r="L386">
        <v>55368</v>
      </c>
      <c r="M386">
        <v>37094</v>
      </c>
      <c r="N386">
        <v>79</v>
      </c>
      <c r="O386">
        <v>14937</v>
      </c>
      <c r="P386">
        <v>9134</v>
      </c>
      <c r="Q386">
        <v>24071</v>
      </c>
      <c r="R386">
        <v>1812</v>
      </c>
      <c r="S386">
        <v>1482</v>
      </c>
      <c r="T386">
        <v>595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">
      <c r="A387" t="s">
        <v>911</v>
      </c>
      <c r="B387" t="s">
        <v>171</v>
      </c>
      <c r="C387" t="s">
        <v>912</v>
      </c>
      <c r="D387" t="s">
        <v>223</v>
      </c>
      <c r="E387" t="s">
        <v>174</v>
      </c>
      <c r="F387" t="s">
        <v>59</v>
      </c>
      <c r="G387" t="s">
        <v>46</v>
      </c>
      <c r="H387" s="1">
        <v>42894.99722222222</v>
      </c>
      <c r="I387" t="s">
        <v>35</v>
      </c>
      <c r="J387" t="s">
        <v>36</v>
      </c>
      <c r="K387" t="s">
        <v>37</v>
      </c>
      <c r="L387">
        <v>61989</v>
      </c>
      <c r="M387">
        <v>41637</v>
      </c>
      <c r="N387">
        <v>84</v>
      </c>
      <c r="O387">
        <v>19261</v>
      </c>
      <c r="P387">
        <v>8866</v>
      </c>
      <c r="Q387">
        <v>28127</v>
      </c>
      <c r="R387">
        <v>2574</v>
      </c>
      <c r="S387">
        <v>1315</v>
      </c>
      <c r="T387">
        <v>755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">
      <c r="A388" t="s">
        <v>913</v>
      </c>
      <c r="B388" t="s">
        <v>171</v>
      </c>
      <c r="C388" t="s">
        <v>914</v>
      </c>
      <c r="D388" t="s">
        <v>223</v>
      </c>
      <c r="E388" t="s">
        <v>174</v>
      </c>
      <c r="F388" t="s">
        <v>59</v>
      </c>
      <c r="G388" t="s">
        <v>46</v>
      </c>
      <c r="H388" s="1">
        <v>42895.009722222225</v>
      </c>
      <c r="I388" t="s">
        <v>35</v>
      </c>
      <c r="J388" t="s">
        <v>36</v>
      </c>
      <c r="K388" t="s">
        <v>37</v>
      </c>
      <c r="L388">
        <v>66073</v>
      </c>
      <c r="M388">
        <v>48288</v>
      </c>
      <c r="N388">
        <v>83</v>
      </c>
      <c r="O388">
        <v>10349</v>
      </c>
      <c r="P388">
        <v>16380</v>
      </c>
      <c r="Q388">
        <v>26729</v>
      </c>
      <c r="R388">
        <v>2533</v>
      </c>
      <c r="S388">
        <v>1780</v>
      </c>
      <c r="T388">
        <v>513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353</v>
      </c>
      <c r="AC388">
        <v>0</v>
      </c>
    </row>
    <row r="389" spans="1:29" x14ac:dyDescent="0.2">
      <c r="A389" t="s">
        <v>915</v>
      </c>
      <c r="B389" t="s">
        <v>55</v>
      </c>
      <c r="C389" t="s">
        <v>916</v>
      </c>
      <c r="D389" t="s">
        <v>57</v>
      </c>
      <c r="E389" t="s">
        <v>58</v>
      </c>
      <c r="F389" t="s">
        <v>59</v>
      </c>
      <c r="G389" t="s">
        <v>34</v>
      </c>
      <c r="H389" s="1">
        <v>42895.116666666669</v>
      </c>
      <c r="I389" t="s">
        <v>41</v>
      </c>
      <c r="J389" t="s">
        <v>37</v>
      </c>
      <c r="K389" t="s">
        <v>36</v>
      </c>
      <c r="L389">
        <v>72602</v>
      </c>
      <c r="M389">
        <v>51366</v>
      </c>
      <c r="N389">
        <v>127</v>
      </c>
      <c r="O389">
        <v>21995</v>
      </c>
      <c r="P389">
        <v>32162</v>
      </c>
      <c r="Q389">
        <v>10167</v>
      </c>
      <c r="R389">
        <v>7786</v>
      </c>
      <c r="S389">
        <v>0</v>
      </c>
      <c r="T389">
        <v>1251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">
      <c r="A390" t="s">
        <v>917</v>
      </c>
      <c r="B390" t="s">
        <v>55</v>
      </c>
      <c r="C390" t="s">
        <v>918</v>
      </c>
      <c r="D390" t="s">
        <v>57</v>
      </c>
      <c r="E390" t="s">
        <v>58</v>
      </c>
      <c r="F390" t="s">
        <v>59</v>
      </c>
      <c r="G390" t="s">
        <v>34</v>
      </c>
      <c r="H390" s="1">
        <v>42895.134722222225</v>
      </c>
      <c r="I390" t="s">
        <v>41</v>
      </c>
      <c r="J390" t="s">
        <v>37</v>
      </c>
      <c r="K390" t="s">
        <v>36</v>
      </c>
      <c r="L390">
        <v>68786</v>
      </c>
      <c r="M390">
        <v>49627</v>
      </c>
      <c r="N390">
        <v>98</v>
      </c>
      <c r="O390">
        <v>23431</v>
      </c>
      <c r="P390">
        <v>33170</v>
      </c>
      <c r="Q390">
        <v>9739</v>
      </c>
      <c r="R390">
        <v>4781</v>
      </c>
      <c r="S390">
        <v>0</v>
      </c>
      <c r="T390">
        <v>1454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483</v>
      </c>
      <c r="AC390">
        <v>0</v>
      </c>
    </row>
    <row r="391" spans="1:29" x14ac:dyDescent="0.2">
      <c r="A391" t="s">
        <v>919</v>
      </c>
      <c r="B391" t="s">
        <v>30</v>
      </c>
      <c r="C391" t="s">
        <v>920</v>
      </c>
      <c r="D391" t="s">
        <v>220</v>
      </c>
      <c r="E391" t="s">
        <v>33</v>
      </c>
      <c r="F391" t="s">
        <v>33</v>
      </c>
      <c r="G391" t="s">
        <v>34</v>
      </c>
      <c r="H391" s="1">
        <v>42895.076388888891</v>
      </c>
      <c r="I391" t="s">
        <v>35</v>
      </c>
      <c r="J391" t="s">
        <v>36</v>
      </c>
      <c r="K391" t="s">
        <v>37</v>
      </c>
      <c r="L391">
        <v>57233</v>
      </c>
      <c r="M391">
        <v>36820</v>
      </c>
      <c r="N391">
        <v>68</v>
      </c>
      <c r="O391">
        <v>8003</v>
      </c>
      <c r="P391">
        <v>12801</v>
      </c>
      <c r="Q391">
        <v>20804</v>
      </c>
      <c r="R391">
        <v>966</v>
      </c>
      <c r="S391">
        <v>1180</v>
      </c>
      <c r="T391">
        <v>0</v>
      </c>
      <c r="U391">
        <v>0</v>
      </c>
      <c r="V391">
        <v>881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188</v>
      </c>
      <c r="AC391">
        <v>0</v>
      </c>
    </row>
    <row r="392" spans="1:29" x14ac:dyDescent="0.2">
      <c r="A392" t="s">
        <v>921</v>
      </c>
      <c r="B392" t="s">
        <v>30</v>
      </c>
      <c r="C392" t="s">
        <v>922</v>
      </c>
      <c r="D392" t="s">
        <v>220</v>
      </c>
      <c r="E392" t="s">
        <v>33</v>
      </c>
      <c r="F392" t="s">
        <v>33</v>
      </c>
      <c r="G392" t="s">
        <v>34</v>
      </c>
      <c r="H392" s="1">
        <v>42895.085416666669</v>
      </c>
      <c r="I392" t="s">
        <v>35</v>
      </c>
      <c r="J392" t="s">
        <v>36</v>
      </c>
      <c r="K392" t="s">
        <v>37</v>
      </c>
      <c r="L392">
        <v>64399</v>
      </c>
      <c r="M392">
        <v>43438</v>
      </c>
      <c r="N392">
        <v>80</v>
      </c>
      <c r="O392">
        <v>5658</v>
      </c>
      <c r="P392">
        <v>17065</v>
      </c>
      <c r="Q392">
        <v>22723</v>
      </c>
      <c r="R392">
        <v>976</v>
      </c>
      <c r="S392">
        <v>1100</v>
      </c>
      <c r="T392">
        <v>497</v>
      </c>
      <c r="U392">
        <v>0</v>
      </c>
      <c r="V392">
        <v>1077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">
      <c r="A393" t="s">
        <v>923</v>
      </c>
      <c r="B393" t="s">
        <v>150</v>
      </c>
      <c r="C393" t="s">
        <v>924</v>
      </c>
      <c r="D393" t="s">
        <v>152</v>
      </c>
      <c r="E393" t="s">
        <v>152</v>
      </c>
      <c r="F393" t="s">
        <v>152</v>
      </c>
      <c r="G393" t="s">
        <v>34</v>
      </c>
      <c r="H393" s="1">
        <v>42895.158333333333</v>
      </c>
      <c r="I393" t="s">
        <v>165</v>
      </c>
      <c r="J393" t="s">
        <v>158</v>
      </c>
      <c r="K393" t="s">
        <v>154</v>
      </c>
      <c r="L393">
        <v>78266</v>
      </c>
      <c r="M393">
        <v>53579</v>
      </c>
      <c r="N393">
        <v>321</v>
      </c>
      <c r="O393">
        <v>12489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13177</v>
      </c>
      <c r="X393">
        <v>25666</v>
      </c>
      <c r="Y393">
        <v>9055</v>
      </c>
      <c r="Z393">
        <v>4425</v>
      </c>
      <c r="AA393">
        <v>1256</v>
      </c>
      <c r="AB393">
        <v>0</v>
      </c>
      <c r="AC393">
        <v>0</v>
      </c>
    </row>
    <row r="394" spans="1:29" x14ac:dyDescent="0.2">
      <c r="A394" t="s">
        <v>925</v>
      </c>
      <c r="B394" t="s">
        <v>130</v>
      </c>
      <c r="C394" t="s">
        <v>926</v>
      </c>
      <c r="D394" t="s">
        <v>365</v>
      </c>
      <c r="E394" t="s">
        <v>133</v>
      </c>
      <c r="F394" t="s">
        <v>59</v>
      </c>
      <c r="G394" t="s">
        <v>34</v>
      </c>
      <c r="H394" s="1">
        <v>42895.094444444447</v>
      </c>
      <c r="I394" t="s">
        <v>41</v>
      </c>
      <c r="J394" t="s">
        <v>37</v>
      </c>
      <c r="K394" t="s">
        <v>36</v>
      </c>
      <c r="L394">
        <v>71714</v>
      </c>
      <c r="M394">
        <v>51637</v>
      </c>
      <c r="N394">
        <v>131</v>
      </c>
      <c r="O394">
        <v>17160</v>
      </c>
      <c r="P394">
        <v>28635</v>
      </c>
      <c r="Q394">
        <v>11475</v>
      </c>
      <c r="R394">
        <v>10601</v>
      </c>
      <c r="S394">
        <v>0</v>
      </c>
      <c r="T394">
        <v>926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">
      <c r="A395" t="s">
        <v>927</v>
      </c>
      <c r="B395" t="s">
        <v>111</v>
      </c>
      <c r="C395" t="s">
        <v>928</v>
      </c>
      <c r="D395" t="s">
        <v>138</v>
      </c>
      <c r="E395" t="s">
        <v>114</v>
      </c>
      <c r="F395" t="s">
        <v>59</v>
      </c>
      <c r="G395" t="s">
        <v>34</v>
      </c>
      <c r="H395" s="1">
        <v>42895.216666666667</v>
      </c>
      <c r="I395" t="s">
        <v>35</v>
      </c>
      <c r="J395" t="s">
        <v>36</v>
      </c>
      <c r="K395" t="s">
        <v>37</v>
      </c>
      <c r="L395">
        <v>81641</v>
      </c>
      <c r="M395">
        <v>49191</v>
      </c>
      <c r="N395">
        <v>83</v>
      </c>
      <c r="O395">
        <v>14499</v>
      </c>
      <c r="P395">
        <v>14769</v>
      </c>
      <c r="Q395">
        <v>29268</v>
      </c>
      <c r="R395">
        <v>693</v>
      </c>
      <c r="S395">
        <v>3030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1431</v>
      </c>
      <c r="AC395">
        <v>0</v>
      </c>
    </row>
    <row r="396" spans="1:29" x14ac:dyDescent="0.2">
      <c r="A396" t="s">
        <v>929</v>
      </c>
      <c r="B396" t="s">
        <v>72</v>
      </c>
      <c r="C396" t="s">
        <v>930</v>
      </c>
      <c r="D396" t="s">
        <v>431</v>
      </c>
      <c r="E396" t="s">
        <v>75</v>
      </c>
      <c r="F396" t="s">
        <v>59</v>
      </c>
      <c r="G396" t="s">
        <v>46</v>
      </c>
      <c r="H396" s="1">
        <v>42895.188194444447</v>
      </c>
      <c r="I396" t="s">
        <v>41</v>
      </c>
      <c r="J396" t="s">
        <v>37</v>
      </c>
      <c r="K396" t="s">
        <v>36</v>
      </c>
      <c r="L396">
        <v>58861</v>
      </c>
      <c r="M396">
        <v>40378</v>
      </c>
      <c r="N396">
        <v>63</v>
      </c>
      <c r="O396">
        <v>807</v>
      </c>
      <c r="P396">
        <v>19065</v>
      </c>
      <c r="Q396">
        <v>18258</v>
      </c>
      <c r="R396">
        <v>1015</v>
      </c>
      <c r="S396">
        <v>1404</v>
      </c>
      <c r="T396">
        <v>636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">
      <c r="A397" t="s">
        <v>931</v>
      </c>
      <c r="B397" t="s">
        <v>72</v>
      </c>
      <c r="C397" t="s">
        <v>932</v>
      </c>
      <c r="D397" t="s">
        <v>431</v>
      </c>
      <c r="E397" t="s">
        <v>75</v>
      </c>
      <c r="F397" t="s">
        <v>59</v>
      </c>
      <c r="G397" t="s">
        <v>46</v>
      </c>
      <c r="H397" s="1">
        <v>42895.188888888886</v>
      </c>
      <c r="I397" t="s">
        <v>41</v>
      </c>
      <c r="J397" t="s">
        <v>37</v>
      </c>
      <c r="K397" t="s">
        <v>36</v>
      </c>
      <c r="L397">
        <v>61766</v>
      </c>
      <c r="M397">
        <v>41034</v>
      </c>
      <c r="N397">
        <v>71</v>
      </c>
      <c r="O397">
        <v>1159</v>
      </c>
      <c r="P397">
        <v>19231</v>
      </c>
      <c r="Q397">
        <v>18072</v>
      </c>
      <c r="R397">
        <v>1405</v>
      </c>
      <c r="S397">
        <v>1630</v>
      </c>
      <c r="T397">
        <v>696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">
      <c r="A398" t="s">
        <v>933</v>
      </c>
      <c r="B398" t="s">
        <v>150</v>
      </c>
      <c r="C398" t="s">
        <v>934</v>
      </c>
      <c r="D398" t="s">
        <v>152</v>
      </c>
      <c r="E398" t="s">
        <v>152</v>
      </c>
      <c r="F398" t="s">
        <v>152</v>
      </c>
      <c r="G398" t="s">
        <v>34</v>
      </c>
      <c r="H398" s="1">
        <v>42895.111111111109</v>
      </c>
      <c r="I398" t="s">
        <v>153</v>
      </c>
      <c r="J398" t="s">
        <v>154</v>
      </c>
      <c r="K398" t="s">
        <v>158</v>
      </c>
      <c r="L398">
        <v>75657</v>
      </c>
      <c r="M398">
        <v>48460</v>
      </c>
      <c r="N398">
        <v>112</v>
      </c>
      <c r="O398">
        <v>20643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28521</v>
      </c>
      <c r="X398">
        <v>7878</v>
      </c>
      <c r="Y398">
        <v>2574</v>
      </c>
      <c r="Z398">
        <v>3482</v>
      </c>
      <c r="AA398">
        <v>2723</v>
      </c>
      <c r="AB398">
        <v>3282</v>
      </c>
      <c r="AC398">
        <v>0</v>
      </c>
    </row>
    <row r="399" spans="1:29" x14ac:dyDescent="0.2">
      <c r="A399" t="s">
        <v>935</v>
      </c>
      <c r="B399" t="s">
        <v>43</v>
      </c>
      <c r="C399" t="s">
        <v>936</v>
      </c>
      <c r="D399" t="s">
        <v>45</v>
      </c>
      <c r="E399" t="s">
        <v>45</v>
      </c>
      <c r="F399" t="s">
        <v>45</v>
      </c>
      <c r="G399" t="s">
        <v>34</v>
      </c>
      <c r="H399" s="1">
        <v>42895.102083333331</v>
      </c>
      <c r="I399" t="s">
        <v>47</v>
      </c>
      <c r="J399" t="s">
        <v>48</v>
      </c>
      <c r="K399" t="s">
        <v>37</v>
      </c>
      <c r="L399">
        <v>73176</v>
      </c>
      <c r="M399">
        <v>47433</v>
      </c>
      <c r="N399">
        <v>82</v>
      </c>
      <c r="O399">
        <v>3633</v>
      </c>
      <c r="P399">
        <v>14818</v>
      </c>
      <c r="Q399">
        <v>13040</v>
      </c>
      <c r="R399">
        <v>1124</v>
      </c>
      <c r="S399">
        <v>0</v>
      </c>
      <c r="T399">
        <v>0</v>
      </c>
      <c r="U399">
        <v>18451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">
      <c r="A400" t="s">
        <v>937</v>
      </c>
      <c r="B400" t="s">
        <v>130</v>
      </c>
      <c r="C400" t="s">
        <v>938</v>
      </c>
      <c r="D400" t="s">
        <v>332</v>
      </c>
      <c r="E400" t="s">
        <v>133</v>
      </c>
      <c r="F400" t="s">
        <v>59</v>
      </c>
      <c r="G400" t="s">
        <v>34</v>
      </c>
      <c r="H400" s="1">
        <v>42895.410416666666</v>
      </c>
      <c r="I400" t="s">
        <v>41</v>
      </c>
      <c r="J400" t="s">
        <v>37</v>
      </c>
      <c r="K400" t="s">
        <v>135</v>
      </c>
      <c r="L400">
        <v>68844</v>
      </c>
      <c r="M400">
        <v>50944</v>
      </c>
      <c r="N400">
        <v>103</v>
      </c>
      <c r="O400">
        <v>7200</v>
      </c>
      <c r="P400">
        <v>25835</v>
      </c>
      <c r="Q400">
        <v>6151</v>
      </c>
      <c r="R400">
        <v>18635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323</v>
      </c>
      <c r="AC400">
        <v>0</v>
      </c>
    </row>
    <row r="401" spans="1:29" x14ac:dyDescent="0.2">
      <c r="A401" t="s">
        <v>939</v>
      </c>
      <c r="B401" t="s">
        <v>130</v>
      </c>
      <c r="C401" t="s">
        <v>940</v>
      </c>
      <c r="D401" t="s">
        <v>365</v>
      </c>
      <c r="E401" t="s">
        <v>133</v>
      </c>
      <c r="F401" t="s">
        <v>59</v>
      </c>
      <c r="G401" t="s">
        <v>34</v>
      </c>
      <c r="H401" s="1">
        <v>42895.147916666669</v>
      </c>
      <c r="I401" t="s">
        <v>41</v>
      </c>
      <c r="J401" t="s">
        <v>37</v>
      </c>
      <c r="K401" t="s">
        <v>135</v>
      </c>
      <c r="L401">
        <v>75801</v>
      </c>
      <c r="M401">
        <v>55705</v>
      </c>
      <c r="N401">
        <v>66</v>
      </c>
      <c r="O401">
        <v>4332</v>
      </c>
      <c r="P401">
        <v>25517</v>
      </c>
      <c r="Q401">
        <v>7063</v>
      </c>
      <c r="R401">
        <v>21185</v>
      </c>
      <c r="S401">
        <v>1187</v>
      </c>
      <c r="T401">
        <v>753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">
      <c r="A402" t="s">
        <v>941</v>
      </c>
      <c r="B402" t="s">
        <v>130</v>
      </c>
      <c r="C402" t="s">
        <v>942</v>
      </c>
      <c r="D402" t="s">
        <v>246</v>
      </c>
      <c r="E402" t="s">
        <v>133</v>
      </c>
      <c r="F402" t="s">
        <v>59</v>
      </c>
      <c r="G402" t="s">
        <v>34</v>
      </c>
      <c r="H402" s="1">
        <v>42895.15</v>
      </c>
      <c r="I402" t="s">
        <v>41</v>
      </c>
      <c r="J402" t="s">
        <v>37</v>
      </c>
      <c r="K402" t="s">
        <v>36</v>
      </c>
      <c r="L402">
        <v>76324</v>
      </c>
      <c r="M402">
        <v>55724</v>
      </c>
      <c r="N402">
        <v>167</v>
      </c>
      <c r="O402">
        <v>25777</v>
      </c>
      <c r="P402">
        <v>36169</v>
      </c>
      <c r="Q402">
        <v>10392</v>
      </c>
      <c r="R402">
        <v>7556</v>
      </c>
      <c r="S402">
        <v>0</v>
      </c>
      <c r="T402">
        <v>1607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">
      <c r="A403" t="s">
        <v>943</v>
      </c>
      <c r="B403" t="s">
        <v>150</v>
      </c>
      <c r="C403" t="s">
        <v>944</v>
      </c>
      <c r="D403" t="s">
        <v>152</v>
      </c>
      <c r="E403" t="s">
        <v>152</v>
      </c>
      <c r="F403" t="s">
        <v>152</v>
      </c>
      <c r="G403" t="s">
        <v>34</v>
      </c>
      <c r="H403" s="1">
        <v>42895.050694444442</v>
      </c>
      <c r="I403" t="s">
        <v>945</v>
      </c>
      <c r="J403" t="s">
        <v>514</v>
      </c>
      <c r="K403" t="s">
        <v>154</v>
      </c>
      <c r="L403">
        <v>64334</v>
      </c>
      <c r="M403">
        <v>39185</v>
      </c>
      <c r="N403">
        <v>83</v>
      </c>
      <c r="O403">
        <v>1208</v>
      </c>
      <c r="P403">
        <v>941</v>
      </c>
      <c r="Q403">
        <v>0</v>
      </c>
      <c r="R403">
        <v>0</v>
      </c>
      <c r="S403">
        <v>0</v>
      </c>
      <c r="T403">
        <v>2549</v>
      </c>
      <c r="U403">
        <v>0</v>
      </c>
      <c r="V403">
        <v>0</v>
      </c>
      <c r="W403">
        <v>14940</v>
      </c>
      <c r="X403">
        <v>531</v>
      </c>
      <c r="Y403">
        <v>400</v>
      </c>
      <c r="Z403">
        <v>0</v>
      </c>
      <c r="AA403">
        <v>3639</v>
      </c>
      <c r="AB403">
        <v>16185</v>
      </c>
      <c r="AC403">
        <v>16148</v>
      </c>
    </row>
    <row r="404" spans="1:29" x14ac:dyDescent="0.2">
      <c r="A404" t="s">
        <v>946</v>
      </c>
      <c r="B404" t="s">
        <v>171</v>
      </c>
      <c r="C404" t="s">
        <v>947</v>
      </c>
      <c r="D404" t="s">
        <v>208</v>
      </c>
      <c r="E404" t="s">
        <v>174</v>
      </c>
      <c r="F404" t="s">
        <v>59</v>
      </c>
      <c r="G404" t="s">
        <v>34</v>
      </c>
      <c r="H404" s="1">
        <v>42895.104166666664</v>
      </c>
      <c r="I404" t="s">
        <v>35</v>
      </c>
      <c r="J404" t="s">
        <v>36</v>
      </c>
      <c r="K404" t="s">
        <v>37</v>
      </c>
      <c r="L404">
        <v>66970</v>
      </c>
      <c r="M404">
        <v>43284</v>
      </c>
      <c r="N404">
        <v>88</v>
      </c>
      <c r="O404">
        <v>12939</v>
      </c>
      <c r="P404">
        <v>12978</v>
      </c>
      <c r="Q404">
        <v>25917</v>
      </c>
      <c r="R404">
        <v>1981</v>
      </c>
      <c r="S404">
        <v>2408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 t="s">
        <v>948</v>
      </c>
      <c r="B405" t="s">
        <v>121</v>
      </c>
      <c r="C405" t="s">
        <v>949</v>
      </c>
      <c r="D405" t="s">
        <v>148</v>
      </c>
      <c r="E405" t="s">
        <v>124</v>
      </c>
      <c r="F405" t="s">
        <v>59</v>
      </c>
      <c r="G405" t="s">
        <v>34</v>
      </c>
      <c r="H405" s="1">
        <v>42895.203472222223</v>
      </c>
      <c r="I405" t="s">
        <v>41</v>
      </c>
      <c r="J405" t="s">
        <v>37</v>
      </c>
      <c r="K405" t="s">
        <v>36</v>
      </c>
      <c r="L405">
        <v>87505</v>
      </c>
      <c r="M405">
        <v>64220</v>
      </c>
      <c r="N405">
        <v>134</v>
      </c>
      <c r="O405">
        <v>20862</v>
      </c>
      <c r="P405">
        <v>39139</v>
      </c>
      <c r="Q405">
        <v>18277</v>
      </c>
      <c r="R405">
        <v>3693</v>
      </c>
      <c r="S405">
        <v>1896</v>
      </c>
      <c r="T405">
        <v>1215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">
      <c r="A406" t="s">
        <v>950</v>
      </c>
      <c r="B406" t="s">
        <v>121</v>
      </c>
      <c r="C406" t="s">
        <v>951</v>
      </c>
      <c r="D406" t="s">
        <v>335</v>
      </c>
      <c r="E406" t="s">
        <v>124</v>
      </c>
      <c r="F406" t="s">
        <v>59</v>
      </c>
      <c r="G406" t="s">
        <v>34</v>
      </c>
      <c r="H406" s="1">
        <v>42895.168749999997</v>
      </c>
      <c r="I406" t="s">
        <v>41</v>
      </c>
      <c r="J406" t="s">
        <v>37</v>
      </c>
      <c r="K406" t="s">
        <v>36</v>
      </c>
      <c r="L406">
        <v>84414</v>
      </c>
      <c r="M406">
        <v>53284</v>
      </c>
      <c r="N406">
        <v>81</v>
      </c>
      <c r="O406">
        <v>21270</v>
      </c>
      <c r="P406">
        <v>34340</v>
      </c>
      <c r="Q406">
        <v>13070</v>
      </c>
      <c r="R406">
        <v>2383</v>
      </c>
      <c r="S406">
        <v>2174</v>
      </c>
      <c r="T406">
        <v>1024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293</v>
      </c>
      <c r="AC406">
        <v>0</v>
      </c>
    </row>
    <row r="407" spans="1:29" x14ac:dyDescent="0.2">
      <c r="A407" t="s">
        <v>952</v>
      </c>
      <c r="B407" t="s">
        <v>72</v>
      </c>
      <c r="C407" t="s">
        <v>953</v>
      </c>
      <c r="D407" t="s">
        <v>74</v>
      </c>
      <c r="E407" t="s">
        <v>75</v>
      </c>
      <c r="F407" t="s">
        <v>59</v>
      </c>
      <c r="G407" t="s">
        <v>34</v>
      </c>
      <c r="H407" s="1">
        <v>42895.199305555558</v>
      </c>
      <c r="I407" t="s">
        <v>428</v>
      </c>
      <c r="J407" t="s">
        <v>37</v>
      </c>
      <c r="K407" t="s">
        <v>36</v>
      </c>
      <c r="L407">
        <v>72097</v>
      </c>
      <c r="M407">
        <v>50380</v>
      </c>
      <c r="N407">
        <v>78</v>
      </c>
      <c r="O407">
        <v>2860</v>
      </c>
      <c r="P407">
        <v>24783</v>
      </c>
      <c r="Q407">
        <v>21923</v>
      </c>
      <c r="R407">
        <v>1390</v>
      </c>
      <c r="S407">
        <v>1565</v>
      </c>
      <c r="T407">
        <v>719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">
      <c r="A408" t="s">
        <v>954</v>
      </c>
      <c r="B408" t="s">
        <v>43</v>
      </c>
      <c r="C408" t="s">
        <v>955</v>
      </c>
      <c r="D408" t="s">
        <v>45</v>
      </c>
      <c r="E408" t="s">
        <v>45</v>
      </c>
      <c r="F408" t="s">
        <v>45</v>
      </c>
      <c r="G408" t="s">
        <v>34</v>
      </c>
      <c r="H408" s="1">
        <v>42895.270138888889</v>
      </c>
      <c r="I408" t="s">
        <v>47</v>
      </c>
      <c r="J408" t="s">
        <v>48</v>
      </c>
      <c r="K408" t="s">
        <v>135</v>
      </c>
      <c r="L408">
        <v>58685</v>
      </c>
      <c r="M408">
        <v>41822</v>
      </c>
      <c r="N408">
        <v>26</v>
      </c>
      <c r="O408">
        <v>2</v>
      </c>
      <c r="P408">
        <v>10088</v>
      </c>
      <c r="Q408">
        <v>4026</v>
      </c>
      <c r="R408">
        <v>13741</v>
      </c>
      <c r="S408">
        <v>0</v>
      </c>
      <c r="T408">
        <v>0</v>
      </c>
      <c r="U408">
        <v>13743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224</v>
      </c>
      <c r="AC408">
        <v>0</v>
      </c>
    </row>
    <row r="409" spans="1:29" x14ac:dyDescent="0.2">
      <c r="A409" t="s">
        <v>956</v>
      </c>
      <c r="B409" t="s">
        <v>55</v>
      </c>
      <c r="C409" t="s">
        <v>957</v>
      </c>
      <c r="D409" t="s">
        <v>57</v>
      </c>
      <c r="E409" t="s">
        <v>58</v>
      </c>
      <c r="F409" t="s">
        <v>59</v>
      </c>
      <c r="G409" t="s">
        <v>34</v>
      </c>
      <c r="H409" s="1">
        <v>42895.232638888891</v>
      </c>
      <c r="I409" t="s">
        <v>41</v>
      </c>
      <c r="J409" t="s">
        <v>37</v>
      </c>
      <c r="K409" t="s">
        <v>36</v>
      </c>
      <c r="L409">
        <v>74576</v>
      </c>
      <c r="M409">
        <v>57627</v>
      </c>
      <c r="N409">
        <v>121</v>
      </c>
      <c r="O409">
        <v>27772</v>
      </c>
      <c r="P409">
        <v>37754</v>
      </c>
      <c r="Q409">
        <v>9982</v>
      </c>
      <c r="R409">
        <v>6987</v>
      </c>
      <c r="S409">
        <v>1061</v>
      </c>
      <c r="T409">
        <v>1476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367</v>
      </c>
      <c r="AC409">
        <v>0</v>
      </c>
    </row>
    <row r="410" spans="1:29" x14ac:dyDescent="0.2">
      <c r="A410" t="s">
        <v>958</v>
      </c>
      <c r="B410" t="s">
        <v>121</v>
      </c>
      <c r="C410" t="s">
        <v>959</v>
      </c>
      <c r="D410" t="s">
        <v>302</v>
      </c>
      <c r="E410" t="s">
        <v>124</v>
      </c>
      <c r="F410" t="s">
        <v>59</v>
      </c>
      <c r="G410" t="s">
        <v>34</v>
      </c>
      <c r="H410" s="1">
        <v>42895.094444444447</v>
      </c>
      <c r="I410" t="s">
        <v>41</v>
      </c>
      <c r="J410" t="s">
        <v>37</v>
      </c>
      <c r="K410" t="s">
        <v>36</v>
      </c>
      <c r="L410">
        <v>75965</v>
      </c>
      <c r="M410">
        <v>55580</v>
      </c>
      <c r="N410">
        <v>168</v>
      </c>
      <c r="O410">
        <v>16835</v>
      </c>
      <c r="P410">
        <v>32587</v>
      </c>
      <c r="Q410">
        <v>15752</v>
      </c>
      <c r="R410">
        <v>4276</v>
      </c>
      <c r="S410">
        <v>0</v>
      </c>
      <c r="T410">
        <v>2965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">
      <c r="A411" t="s">
        <v>960</v>
      </c>
      <c r="B411" t="s">
        <v>130</v>
      </c>
      <c r="C411" t="s">
        <v>961</v>
      </c>
      <c r="D411" t="s">
        <v>132</v>
      </c>
      <c r="E411" t="s">
        <v>133</v>
      </c>
      <c r="F411" t="s">
        <v>59</v>
      </c>
      <c r="G411" t="s">
        <v>34</v>
      </c>
      <c r="H411" s="1">
        <v>42895.154861111114</v>
      </c>
      <c r="I411" t="s">
        <v>41</v>
      </c>
      <c r="J411" t="s">
        <v>37</v>
      </c>
      <c r="K411" t="s">
        <v>36</v>
      </c>
      <c r="L411">
        <v>71355</v>
      </c>
      <c r="M411">
        <v>54043</v>
      </c>
      <c r="N411">
        <v>104</v>
      </c>
      <c r="O411">
        <v>10235</v>
      </c>
      <c r="P411">
        <v>28992</v>
      </c>
      <c r="Q411">
        <v>18757</v>
      </c>
      <c r="R411">
        <v>4461</v>
      </c>
      <c r="S411">
        <v>0</v>
      </c>
      <c r="T411">
        <v>1245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588</v>
      </c>
      <c r="AC411">
        <v>0</v>
      </c>
    </row>
    <row r="412" spans="1:29" x14ac:dyDescent="0.2">
      <c r="A412" t="s">
        <v>962</v>
      </c>
      <c r="B412" t="s">
        <v>61</v>
      </c>
      <c r="C412" t="s">
        <v>963</v>
      </c>
      <c r="D412" t="s">
        <v>299</v>
      </c>
      <c r="E412" t="s">
        <v>63</v>
      </c>
      <c r="F412" t="s">
        <v>59</v>
      </c>
      <c r="G412" t="s">
        <v>34</v>
      </c>
      <c r="H412" s="1">
        <v>42895.178472222222</v>
      </c>
      <c r="I412" t="s">
        <v>41</v>
      </c>
      <c r="J412" t="s">
        <v>37</v>
      </c>
      <c r="K412" t="s">
        <v>36</v>
      </c>
      <c r="L412">
        <v>67751</v>
      </c>
      <c r="M412">
        <v>50177</v>
      </c>
      <c r="N412">
        <v>116</v>
      </c>
      <c r="O412">
        <v>21602</v>
      </c>
      <c r="P412">
        <v>31097</v>
      </c>
      <c r="Q412">
        <v>9495</v>
      </c>
      <c r="R412">
        <v>5874</v>
      </c>
      <c r="S412">
        <v>0</v>
      </c>
      <c r="T412">
        <v>2771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940</v>
      </c>
      <c r="AC412">
        <v>0</v>
      </c>
    </row>
    <row r="413" spans="1:29" x14ac:dyDescent="0.2">
      <c r="A413" t="s">
        <v>964</v>
      </c>
      <c r="B413" t="s">
        <v>121</v>
      </c>
      <c r="C413" t="s">
        <v>965</v>
      </c>
      <c r="D413" t="s">
        <v>294</v>
      </c>
      <c r="E413" t="s">
        <v>124</v>
      </c>
      <c r="F413" t="s">
        <v>59</v>
      </c>
      <c r="G413" t="s">
        <v>34</v>
      </c>
      <c r="H413" s="1">
        <v>42895.13958333333</v>
      </c>
      <c r="I413" t="s">
        <v>358</v>
      </c>
      <c r="J413" t="s">
        <v>135</v>
      </c>
      <c r="K413" t="s">
        <v>37</v>
      </c>
      <c r="L413">
        <v>69271</v>
      </c>
      <c r="M413">
        <v>52188</v>
      </c>
      <c r="N413">
        <v>91</v>
      </c>
      <c r="O413">
        <v>3512</v>
      </c>
      <c r="P413">
        <v>21748</v>
      </c>
      <c r="Q413">
        <v>5180</v>
      </c>
      <c r="R413">
        <v>25260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">
      <c r="A414" t="s">
        <v>966</v>
      </c>
      <c r="B414" t="s">
        <v>61</v>
      </c>
      <c r="C414" t="s">
        <v>967</v>
      </c>
      <c r="D414" t="s">
        <v>830</v>
      </c>
      <c r="E414" t="s">
        <v>63</v>
      </c>
      <c r="F414" t="s">
        <v>59</v>
      </c>
      <c r="G414" t="s">
        <v>34</v>
      </c>
      <c r="H414" s="1">
        <v>42895.190972222219</v>
      </c>
      <c r="I414" t="s">
        <v>41</v>
      </c>
      <c r="J414" t="s">
        <v>37</v>
      </c>
      <c r="K414" t="s">
        <v>36</v>
      </c>
      <c r="L414">
        <v>80535</v>
      </c>
      <c r="M414">
        <v>55599</v>
      </c>
      <c r="N414">
        <v>146</v>
      </c>
      <c r="O414">
        <v>16355</v>
      </c>
      <c r="P414">
        <v>33642</v>
      </c>
      <c r="Q414">
        <v>17287</v>
      </c>
      <c r="R414">
        <v>2948</v>
      </c>
      <c r="S414">
        <v>0</v>
      </c>
      <c r="T414">
        <v>1722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">
      <c r="A415" t="s">
        <v>968</v>
      </c>
      <c r="B415" t="s">
        <v>130</v>
      </c>
      <c r="C415" t="s">
        <v>969</v>
      </c>
      <c r="D415" t="s">
        <v>132</v>
      </c>
      <c r="E415" t="s">
        <v>133</v>
      </c>
      <c r="F415" t="s">
        <v>59</v>
      </c>
      <c r="G415" t="s">
        <v>34</v>
      </c>
      <c r="H415" s="1">
        <v>42895.191666666666</v>
      </c>
      <c r="I415" t="s">
        <v>41</v>
      </c>
      <c r="J415" t="s">
        <v>37</v>
      </c>
      <c r="K415" t="s">
        <v>36</v>
      </c>
      <c r="L415">
        <v>80529</v>
      </c>
      <c r="M415">
        <v>61994</v>
      </c>
      <c r="N415">
        <v>120</v>
      </c>
      <c r="O415">
        <v>17103</v>
      </c>
      <c r="P415">
        <v>33605</v>
      </c>
      <c r="Q415">
        <v>16502</v>
      </c>
      <c r="R415">
        <v>5982</v>
      </c>
      <c r="S415">
        <v>0</v>
      </c>
      <c r="T415">
        <v>1976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3929</v>
      </c>
      <c r="AC415">
        <v>0</v>
      </c>
    </row>
    <row r="416" spans="1:29" x14ac:dyDescent="0.2">
      <c r="A416" t="s">
        <v>970</v>
      </c>
      <c r="B416" t="s">
        <v>130</v>
      </c>
      <c r="C416" t="s">
        <v>971</v>
      </c>
      <c r="D416" t="s">
        <v>394</v>
      </c>
      <c r="E416" t="s">
        <v>133</v>
      </c>
      <c r="F416" t="s">
        <v>59</v>
      </c>
      <c r="G416" t="s">
        <v>34</v>
      </c>
      <c r="H416" s="1">
        <v>42894.998611111114</v>
      </c>
      <c r="I416" t="s">
        <v>41</v>
      </c>
      <c r="J416" t="s">
        <v>37</v>
      </c>
      <c r="K416" t="s">
        <v>36</v>
      </c>
      <c r="L416">
        <v>80168</v>
      </c>
      <c r="M416">
        <v>54911</v>
      </c>
      <c r="N416">
        <v>104</v>
      </c>
      <c r="O416">
        <v>8335</v>
      </c>
      <c r="P416">
        <v>29431</v>
      </c>
      <c r="Q416">
        <v>21096</v>
      </c>
      <c r="R416">
        <v>1962</v>
      </c>
      <c r="S416">
        <v>1564</v>
      </c>
      <c r="T416">
        <v>858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">
      <c r="A417" t="s">
        <v>972</v>
      </c>
      <c r="B417" t="s">
        <v>55</v>
      </c>
      <c r="C417" t="s">
        <v>973</v>
      </c>
      <c r="D417" t="s">
        <v>93</v>
      </c>
      <c r="E417" t="s">
        <v>58</v>
      </c>
      <c r="F417" t="s">
        <v>59</v>
      </c>
      <c r="G417" t="s">
        <v>34</v>
      </c>
      <c r="H417" s="1">
        <v>42895.199305555558</v>
      </c>
      <c r="I417" t="s">
        <v>41</v>
      </c>
      <c r="J417" t="s">
        <v>37</v>
      </c>
      <c r="K417" t="s">
        <v>36</v>
      </c>
      <c r="L417">
        <v>72651</v>
      </c>
      <c r="M417">
        <v>48325</v>
      </c>
      <c r="N417">
        <v>82</v>
      </c>
      <c r="O417">
        <v>10738</v>
      </c>
      <c r="P417">
        <v>27163</v>
      </c>
      <c r="Q417">
        <v>16425</v>
      </c>
      <c r="R417">
        <v>1586</v>
      </c>
      <c r="S417">
        <v>2198</v>
      </c>
      <c r="T417">
        <v>825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128</v>
      </c>
      <c r="AC417">
        <v>0</v>
      </c>
    </row>
    <row r="418" spans="1:29" x14ac:dyDescent="0.2">
      <c r="A418" t="s">
        <v>974</v>
      </c>
      <c r="B418" t="s">
        <v>171</v>
      </c>
      <c r="C418" t="s">
        <v>975</v>
      </c>
      <c r="D418" t="s">
        <v>223</v>
      </c>
      <c r="E418" t="s">
        <v>174</v>
      </c>
      <c r="F418" t="s">
        <v>59</v>
      </c>
      <c r="G418" t="s">
        <v>46</v>
      </c>
      <c r="H418" s="1">
        <v>42895.077777777777</v>
      </c>
      <c r="I418" t="s">
        <v>35</v>
      </c>
      <c r="J418" t="s">
        <v>36</v>
      </c>
      <c r="K418" t="s">
        <v>37</v>
      </c>
      <c r="L418">
        <v>78914</v>
      </c>
      <c r="M418">
        <v>51892</v>
      </c>
      <c r="N418">
        <v>92</v>
      </c>
      <c r="O418">
        <v>19284</v>
      </c>
      <c r="P418">
        <v>14172</v>
      </c>
      <c r="Q418">
        <v>33456</v>
      </c>
      <c r="R418">
        <v>1494</v>
      </c>
      <c r="S418">
        <v>2101</v>
      </c>
      <c r="T418">
        <v>669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">
      <c r="A419" t="s">
        <v>976</v>
      </c>
      <c r="B419" t="s">
        <v>61</v>
      </c>
      <c r="C419" t="s">
        <v>977</v>
      </c>
      <c r="D419" t="s">
        <v>750</v>
      </c>
      <c r="E419" t="s">
        <v>63</v>
      </c>
      <c r="F419" t="s">
        <v>59</v>
      </c>
      <c r="G419" t="s">
        <v>34</v>
      </c>
      <c r="H419" s="1">
        <v>42895.079861111109</v>
      </c>
      <c r="I419" t="s">
        <v>41</v>
      </c>
      <c r="J419" t="s">
        <v>37</v>
      </c>
      <c r="K419" t="s">
        <v>36</v>
      </c>
      <c r="L419">
        <v>72277</v>
      </c>
      <c r="M419">
        <v>47178</v>
      </c>
      <c r="N419">
        <v>137</v>
      </c>
      <c r="O419">
        <v>8510</v>
      </c>
      <c r="P419">
        <v>26860</v>
      </c>
      <c r="Q419">
        <v>18350</v>
      </c>
      <c r="R419">
        <v>1028</v>
      </c>
      <c r="S419">
        <v>0</v>
      </c>
      <c r="T419">
        <v>940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">
      <c r="A420" t="s">
        <v>978</v>
      </c>
      <c r="B420" t="s">
        <v>121</v>
      </c>
      <c r="C420" t="s">
        <v>979</v>
      </c>
      <c r="D420" t="s">
        <v>335</v>
      </c>
      <c r="E420" t="s">
        <v>124</v>
      </c>
      <c r="F420" t="s">
        <v>59</v>
      </c>
      <c r="G420" t="s">
        <v>34</v>
      </c>
      <c r="H420" s="1">
        <v>42895.138888888891</v>
      </c>
      <c r="I420" t="s">
        <v>41</v>
      </c>
      <c r="J420" t="s">
        <v>37</v>
      </c>
      <c r="K420" t="s">
        <v>36</v>
      </c>
      <c r="L420">
        <v>93221</v>
      </c>
      <c r="M420">
        <v>63991</v>
      </c>
      <c r="N420">
        <v>132</v>
      </c>
      <c r="O420">
        <v>18008</v>
      </c>
      <c r="P420">
        <v>37529</v>
      </c>
      <c r="Q420">
        <v>19521</v>
      </c>
      <c r="R420">
        <v>3168</v>
      </c>
      <c r="S420">
        <v>2518</v>
      </c>
      <c r="T420">
        <v>1255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">
      <c r="A421" t="s">
        <v>980</v>
      </c>
      <c r="B421" t="s">
        <v>171</v>
      </c>
      <c r="C421" t="s">
        <v>981</v>
      </c>
      <c r="D421" t="s">
        <v>208</v>
      </c>
      <c r="E421" t="s">
        <v>174</v>
      </c>
      <c r="F421" t="s">
        <v>59</v>
      </c>
      <c r="G421" t="s">
        <v>34</v>
      </c>
      <c r="H421" s="1">
        <v>42895.120833333334</v>
      </c>
      <c r="I421" t="s">
        <v>35</v>
      </c>
      <c r="J421" t="s">
        <v>36</v>
      </c>
      <c r="K421" t="s">
        <v>37</v>
      </c>
      <c r="L421">
        <v>71918</v>
      </c>
      <c r="M421">
        <v>47902</v>
      </c>
      <c r="N421">
        <v>71</v>
      </c>
      <c r="O421">
        <v>8792</v>
      </c>
      <c r="P421">
        <v>16516</v>
      </c>
      <c r="Q421">
        <v>25308</v>
      </c>
      <c r="R421">
        <v>3398</v>
      </c>
      <c r="S421">
        <v>2150</v>
      </c>
      <c r="T421">
        <v>530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">
      <c r="A422" t="s">
        <v>982</v>
      </c>
      <c r="B422" t="s">
        <v>55</v>
      </c>
      <c r="C422" t="s">
        <v>983</v>
      </c>
      <c r="D422" t="s">
        <v>57</v>
      </c>
      <c r="E422" t="s">
        <v>58</v>
      </c>
      <c r="F422" t="s">
        <v>59</v>
      </c>
      <c r="G422" t="s">
        <v>34</v>
      </c>
      <c r="H422" s="1">
        <v>42895.145138888889</v>
      </c>
      <c r="I422" t="s">
        <v>41</v>
      </c>
      <c r="J422" t="s">
        <v>37</v>
      </c>
      <c r="K422" t="s">
        <v>36</v>
      </c>
      <c r="L422">
        <v>81430</v>
      </c>
      <c r="M422">
        <v>58772</v>
      </c>
      <c r="N422">
        <v>108</v>
      </c>
      <c r="O422">
        <v>22679</v>
      </c>
      <c r="P422">
        <v>36471</v>
      </c>
      <c r="Q422">
        <v>13792</v>
      </c>
      <c r="R422">
        <v>5708</v>
      </c>
      <c r="S422">
        <v>1467</v>
      </c>
      <c r="T422">
        <v>1334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">
      <c r="A423" t="s">
        <v>984</v>
      </c>
      <c r="B423" t="s">
        <v>72</v>
      </c>
      <c r="C423" t="s">
        <v>985</v>
      </c>
      <c r="D423" t="s">
        <v>243</v>
      </c>
      <c r="E423" t="s">
        <v>75</v>
      </c>
      <c r="F423" t="s">
        <v>59</v>
      </c>
      <c r="G423" t="s">
        <v>34</v>
      </c>
      <c r="H423" s="1">
        <v>42895.092361111114</v>
      </c>
      <c r="I423" t="s">
        <v>41</v>
      </c>
      <c r="J423" t="s">
        <v>37</v>
      </c>
      <c r="K423" t="s">
        <v>36</v>
      </c>
      <c r="L423">
        <v>75362</v>
      </c>
      <c r="M423">
        <v>53541</v>
      </c>
      <c r="N423">
        <v>153</v>
      </c>
      <c r="O423">
        <v>13286</v>
      </c>
      <c r="P423">
        <v>31153</v>
      </c>
      <c r="Q423">
        <v>17867</v>
      </c>
      <c r="R423">
        <v>3420</v>
      </c>
      <c r="S423">
        <v>0</v>
      </c>
      <c r="T423">
        <v>1101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">
      <c r="A424" t="s">
        <v>986</v>
      </c>
      <c r="B424" t="s">
        <v>121</v>
      </c>
      <c r="C424" t="s">
        <v>987</v>
      </c>
      <c r="D424" t="s">
        <v>294</v>
      </c>
      <c r="E424" t="s">
        <v>124</v>
      </c>
      <c r="F424" t="s">
        <v>59</v>
      </c>
      <c r="G424" t="s">
        <v>34</v>
      </c>
      <c r="H424" s="1">
        <v>42895.131249999999</v>
      </c>
      <c r="I424" t="s">
        <v>41</v>
      </c>
      <c r="J424" t="s">
        <v>37</v>
      </c>
      <c r="K424" t="s">
        <v>36</v>
      </c>
      <c r="L424">
        <v>72062</v>
      </c>
      <c r="M424">
        <v>48811</v>
      </c>
      <c r="N424">
        <v>80</v>
      </c>
      <c r="O424">
        <v>13788</v>
      </c>
      <c r="P424">
        <v>29408</v>
      </c>
      <c r="Q424">
        <v>15620</v>
      </c>
      <c r="R424">
        <v>1393</v>
      </c>
      <c r="S424">
        <v>1539</v>
      </c>
      <c r="T424">
        <v>851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">
      <c r="A425" t="s">
        <v>988</v>
      </c>
      <c r="B425" t="s">
        <v>130</v>
      </c>
      <c r="C425" t="s">
        <v>989</v>
      </c>
      <c r="D425" t="s">
        <v>394</v>
      </c>
      <c r="E425" t="s">
        <v>133</v>
      </c>
      <c r="F425" t="s">
        <v>59</v>
      </c>
      <c r="G425" t="s">
        <v>34</v>
      </c>
      <c r="H425" s="1">
        <v>42895.138888888891</v>
      </c>
      <c r="I425" t="s">
        <v>41</v>
      </c>
      <c r="J425" t="s">
        <v>37</v>
      </c>
      <c r="K425" t="s">
        <v>135</v>
      </c>
      <c r="L425">
        <v>71408</v>
      </c>
      <c r="M425">
        <v>53706</v>
      </c>
      <c r="N425">
        <v>91</v>
      </c>
      <c r="O425">
        <v>22877</v>
      </c>
      <c r="P425">
        <v>32398</v>
      </c>
      <c r="Q425">
        <v>9399</v>
      </c>
      <c r="R425">
        <v>9521</v>
      </c>
      <c r="S425">
        <v>871</v>
      </c>
      <c r="T425">
        <v>1141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376</v>
      </c>
      <c r="AC425">
        <v>0</v>
      </c>
    </row>
    <row r="426" spans="1:29" x14ac:dyDescent="0.2">
      <c r="A426" t="s">
        <v>990</v>
      </c>
      <c r="B426" t="s">
        <v>121</v>
      </c>
      <c r="C426" t="s">
        <v>991</v>
      </c>
      <c r="D426" t="s">
        <v>294</v>
      </c>
      <c r="E426" t="s">
        <v>124</v>
      </c>
      <c r="F426" t="s">
        <v>59</v>
      </c>
      <c r="G426" t="s">
        <v>46</v>
      </c>
      <c r="H426" s="1">
        <v>42895.124305555553</v>
      </c>
      <c r="I426" t="s">
        <v>41</v>
      </c>
      <c r="J426" t="s">
        <v>37</v>
      </c>
      <c r="K426" t="s">
        <v>36</v>
      </c>
      <c r="L426">
        <v>66924</v>
      </c>
      <c r="M426">
        <v>45895</v>
      </c>
      <c r="N426">
        <v>82</v>
      </c>
      <c r="O426">
        <v>507</v>
      </c>
      <c r="P426">
        <v>21900</v>
      </c>
      <c r="Q426">
        <v>21393</v>
      </c>
      <c r="R426">
        <v>1480</v>
      </c>
      <c r="S426">
        <v>0</v>
      </c>
      <c r="T426">
        <v>782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340</v>
      </c>
      <c r="AC426">
        <v>0</v>
      </c>
    </row>
    <row r="427" spans="1:29" x14ac:dyDescent="0.2">
      <c r="A427" t="s">
        <v>992</v>
      </c>
      <c r="B427" t="s">
        <v>121</v>
      </c>
      <c r="C427" t="s">
        <v>993</v>
      </c>
      <c r="D427" t="s">
        <v>294</v>
      </c>
      <c r="E427" t="s">
        <v>124</v>
      </c>
      <c r="F427" t="s">
        <v>59</v>
      </c>
      <c r="G427" t="s">
        <v>46</v>
      </c>
      <c r="H427" s="1">
        <v>42895.132638888892</v>
      </c>
      <c r="I427" t="s">
        <v>35</v>
      </c>
      <c r="J427" t="s">
        <v>36</v>
      </c>
      <c r="K427" t="s">
        <v>37</v>
      </c>
      <c r="L427">
        <v>74182</v>
      </c>
      <c r="M427">
        <v>51359</v>
      </c>
      <c r="N427">
        <v>142</v>
      </c>
      <c r="O427">
        <v>15596</v>
      </c>
      <c r="P427">
        <v>15715</v>
      </c>
      <c r="Q427">
        <v>31311</v>
      </c>
      <c r="R427">
        <v>2841</v>
      </c>
      <c r="S427">
        <v>0</v>
      </c>
      <c r="T427">
        <v>1492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">
      <c r="A428" t="s">
        <v>994</v>
      </c>
      <c r="B428" t="s">
        <v>72</v>
      </c>
      <c r="C428" t="s">
        <v>995</v>
      </c>
      <c r="D428" t="s">
        <v>90</v>
      </c>
      <c r="E428" t="s">
        <v>75</v>
      </c>
      <c r="F428" t="s">
        <v>59</v>
      </c>
      <c r="G428" t="s">
        <v>46</v>
      </c>
      <c r="H428" s="1">
        <v>42895.122916666667</v>
      </c>
      <c r="I428" t="s">
        <v>35</v>
      </c>
      <c r="J428" t="s">
        <v>36</v>
      </c>
      <c r="K428" t="s">
        <v>37</v>
      </c>
      <c r="L428">
        <v>61760</v>
      </c>
      <c r="M428">
        <v>39327</v>
      </c>
      <c r="N428">
        <v>114</v>
      </c>
      <c r="O428">
        <v>19590</v>
      </c>
      <c r="P428">
        <v>8512</v>
      </c>
      <c r="Q428">
        <v>28102</v>
      </c>
      <c r="R428">
        <v>1003</v>
      </c>
      <c r="S428">
        <v>817</v>
      </c>
      <c r="T428">
        <v>698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195</v>
      </c>
      <c r="AC428">
        <v>0</v>
      </c>
    </row>
    <row r="429" spans="1:29" x14ac:dyDescent="0.2">
      <c r="A429" t="s">
        <v>996</v>
      </c>
      <c r="B429" t="s">
        <v>72</v>
      </c>
      <c r="C429" t="s">
        <v>997</v>
      </c>
      <c r="D429" t="s">
        <v>90</v>
      </c>
      <c r="E429" t="s">
        <v>75</v>
      </c>
      <c r="F429" t="s">
        <v>59</v>
      </c>
      <c r="G429" t="s">
        <v>46</v>
      </c>
      <c r="H429" s="1">
        <v>42895.115277777775</v>
      </c>
      <c r="I429" t="s">
        <v>35</v>
      </c>
      <c r="J429" t="s">
        <v>36</v>
      </c>
      <c r="K429" t="s">
        <v>37</v>
      </c>
      <c r="L429">
        <v>66886</v>
      </c>
      <c r="M429">
        <v>38319</v>
      </c>
      <c r="N429">
        <v>71</v>
      </c>
      <c r="O429">
        <v>11160</v>
      </c>
      <c r="P429">
        <v>11907</v>
      </c>
      <c r="Q429">
        <v>23067</v>
      </c>
      <c r="R429">
        <v>674</v>
      </c>
      <c r="S429">
        <v>2133</v>
      </c>
      <c r="T429">
        <v>538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">
      <c r="A430" t="s">
        <v>998</v>
      </c>
      <c r="B430" t="s">
        <v>72</v>
      </c>
      <c r="C430" t="s">
        <v>999</v>
      </c>
      <c r="D430" t="s">
        <v>90</v>
      </c>
      <c r="E430" t="s">
        <v>75</v>
      </c>
      <c r="F430" t="s">
        <v>59</v>
      </c>
      <c r="G430" t="s">
        <v>46</v>
      </c>
      <c r="H430" s="1">
        <v>42895.109027777777</v>
      </c>
      <c r="I430" t="s">
        <v>35</v>
      </c>
      <c r="J430" t="s">
        <v>36</v>
      </c>
      <c r="K430" t="s">
        <v>37</v>
      </c>
      <c r="L430">
        <v>71182</v>
      </c>
      <c r="M430">
        <v>48129</v>
      </c>
      <c r="N430">
        <v>137</v>
      </c>
      <c r="O430">
        <v>15162</v>
      </c>
      <c r="P430">
        <v>14851</v>
      </c>
      <c r="Q430">
        <v>30013</v>
      </c>
      <c r="R430">
        <v>1564</v>
      </c>
      <c r="S430">
        <v>1103</v>
      </c>
      <c r="T430">
        <v>598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">
      <c r="A431" t="s">
        <v>1000</v>
      </c>
      <c r="B431" t="s">
        <v>61</v>
      </c>
      <c r="C431" t="s">
        <v>1001</v>
      </c>
      <c r="D431" t="s">
        <v>750</v>
      </c>
      <c r="E431" t="s">
        <v>63</v>
      </c>
      <c r="F431" t="s">
        <v>59</v>
      </c>
      <c r="G431" t="s">
        <v>34</v>
      </c>
      <c r="H431" s="1">
        <v>42895.023611111108</v>
      </c>
      <c r="I431" t="s">
        <v>41</v>
      </c>
      <c r="J431" t="s">
        <v>37</v>
      </c>
      <c r="K431" t="s">
        <v>36</v>
      </c>
      <c r="L431">
        <v>69201</v>
      </c>
      <c r="M431">
        <v>46067</v>
      </c>
      <c r="N431">
        <v>71</v>
      </c>
      <c r="O431">
        <v>4739</v>
      </c>
      <c r="P431">
        <v>23755</v>
      </c>
      <c r="Q431">
        <v>19016</v>
      </c>
      <c r="R431">
        <v>914</v>
      </c>
      <c r="S431">
        <v>1619</v>
      </c>
      <c r="T431">
        <v>763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">
      <c r="A432" t="s">
        <v>1002</v>
      </c>
      <c r="B432" t="s">
        <v>43</v>
      </c>
      <c r="C432" t="s">
        <v>1003</v>
      </c>
      <c r="D432" t="s">
        <v>45</v>
      </c>
      <c r="E432" t="s">
        <v>45</v>
      </c>
      <c r="F432" t="s">
        <v>45</v>
      </c>
      <c r="G432" t="s">
        <v>34</v>
      </c>
      <c r="H432" s="1">
        <v>42895.1</v>
      </c>
      <c r="I432" t="s">
        <v>51</v>
      </c>
      <c r="J432" t="s">
        <v>37</v>
      </c>
      <c r="K432" t="s">
        <v>48</v>
      </c>
      <c r="L432">
        <v>76767</v>
      </c>
      <c r="M432">
        <v>54168</v>
      </c>
      <c r="N432">
        <v>77</v>
      </c>
      <c r="O432">
        <v>3359</v>
      </c>
      <c r="P432">
        <v>22469</v>
      </c>
      <c r="Q432">
        <v>10847</v>
      </c>
      <c r="R432">
        <v>1742</v>
      </c>
      <c r="S432">
        <v>0</v>
      </c>
      <c r="T432">
        <v>0</v>
      </c>
      <c r="U432">
        <v>19110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 t="s">
        <v>1004</v>
      </c>
      <c r="B433" t="s">
        <v>30</v>
      </c>
      <c r="C433" t="s">
        <v>1005</v>
      </c>
      <c r="D433" t="s">
        <v>220</v>
      </c>
      <c r="E433" t="s">
        <v>33</v>
      </c>
      <c r="F433" t="s">
        <v>33</v>
      </c>
      <c r="G433" t="s">
        <v>34</v>
      </c>
      <c r="H433" s="1">
        <v>42895.086111111108</v>
      </c>
      <c r="I433" t="s">
        <v>35</v>
      </c>
      <c r="J433" t="s">
        <v>36</v>
      </c>
      <c r="K433" t="s">
        <v>37</v>
      </c>
      <c r="L433">
        <v>57125</v>
      </c>
      <c r="M433">
        <v>37204</v>
      </c>
      <c r="N433">
        <v>72</v>
      </c>
      <c r="O433">
        <v>13871</v>
      </c>
      <c r="P433">
        <v>9354</v>
      </c>
      <c r="Q433">
        <v>23225</v>
      </c>
      <c r="R433">
        <v>594</v>
      </c>
      <c r="S433">
        <v>1235</v>
      </c>
      <c r="T433">
        <v>0</v>
      </c>
      <c r="U433">
        <v>0</v>
      </c>
      <c r="V433">
        <v>2796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">
      <c r="A434" t="s">
        <v>1006</v>
      </c>
      <c r="B434" t="s">
        <v>107</v>
      </c>
      <c r="C434" t="s">
        <v>1007</v>
      </c>
      <c r="D434" t="s">
        <v>109</v>
      </c>
      <c r="E434" t="s">
        <v>109</v>
      </c>
      <c r="F434" t="s">
        <v>59</v>
      </c>
      <c r="G434" t="s">
        <v>46</v>
      </c>
      <c r="H434" s="1">
        <v>42895.181250000001</v>
      </c>
      <c r="I434" t="s">
        <v>41</v>
      </c>
      <c r="J434" t="s">
        <v>37</v>
      </c>
      <c r="K434" t="s">
        <v>36</v>
      </c>
      <c r="L434">
        <v>66005</v>
      </c>
      <c r="M434">
        <v>48042</v>
      </c>
      <c r="N434">
        <v>99</v>
      </c>
      <c r="O434">
        <v>15466</v>
      </c>
      <c r="P434">
        <v>29545</v>
      </c>
      <c r="Q434">
        <v>14079</v>
      </c>
      <c r="R434">
        <v>1572</v>
      </c>
      <c r="S434">
        <v>1619</v>
      </c>
      <c r="T434">
        <v>820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407</v>
      </c>
      <c r="AC434">
        <v>0</v>
      </c>
    </row>
    <row r="435" spans="1:29" x14ac:dyDescent="0.2">
      <c r="A435" t="s">
        <v>1008</v>
      </c>
      <c r="B435" t="s">
        <v>65</v>
      </c>
      <c r="C435" t="s">
        <v>1009</v>
      </c>
      <c r="D435" t="s">
        <v>67</v>
      </c>
      <c r="E435" t="s">
        <v>68</v>
      </c>
      <c r="F435" t="s">
        <v>59</v>
      </c>
      <c r="G435" t="s">
        <v>34</v>
      </c>
      <c r="H435" s="1">
        <v>42895.145833333336</v>
      </c>
      <c r="I435" t="s">
        <v>35</v>
      </c>
      <c r="J435" t="s">
        <v>36</v>
      </c>
      <c r="K435" t="s">
        <v>37</v>
      </c>
      <c r="L435">
        <v>72184</v>
      </c>
      <c r="M435">
        <v>47037</v>
      </c>
      <c r="N435">
        <v>104</v>
      </c>
      <c r="O435">
        <v>8182</v>
      </c>
      <c r="P435">
        <v>17447</v>
      </c>
      <c r="Q435">
        <v>25629</v>
      </c>
      <c r="R435">
        <v>1683</v>
      </c>
      <c r="S435">
        <v>2278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">
      <c r="A436" t="s">
        <v>1010</v>
      </c>
      <c r="B436" t="s">
        <v>65</v>
      </c>
      <c r="C436" t="s">
        <v>1011</v>
      </c>
      <c r="D436" t="s">
        <v>67</v>
      </c>
      <c r="E436" t="s">
        <v>68</v>
      </c>
      <c r="F436" t="s">
        <v>59</v>
      </c>
      <c r="G436" t="s">
        <v>46</v>
      </c>
      <c r="H436" s="1">
        <v>42895.158333333333</v>
      </c>
      <c r="I436" t="s">
        <v>35</v>
      </c>
      <c r="J436" t="s">
        <v>36</v>
      </c>
      <c r="K436" t="s">
        <v>37</v>
      </c>
      <c r="L436">
        <v>72401</v>
      </c>
      <c r="M436">
        <v>45788</v>
      </c>
      <c r="N436">
        <v>99</v>
      </c>
      <c r="O436">
        <v>17198</v>
      </c>
      <c r="P436">
        <v>12648</v>
      </c>
      <c r="Q436">
        <v>29846</v>
      </c>
      <c r="R436">
        <v>956</v>
      </c>
      <c r="S436">
        <v>1899</v>
      </c>
      <c r="T436">
        <v>439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">
      <c r="A437" t="s">
        <v>1012</v>
      </c>
      <c r="B437" t="s">
        <v>43</v>
      </c>
      <c r="C437" t="s">
        <v>1013</v>
      </c>
      <c r="D437" t="s">
        <v>45</v>
      </c>
      <c r="E437" t="s">
        <v>45</v>
      </c>
      <c r="F437" t="s">
        <v>45</v>
      </c>
      <c r="G437" t="s">
        <v>34</v>
      </c>
      <c r="H437" s="1">
        <v>42895.223611111112</v>
      </c>
      <c r="I437" t="s">
        <v>358</v>
      </c>
      <c r="J437" t="s">
        <v>135</v>
      </c>
      <c r="K437" t="s">
        <v>48</v>
      </c>
      <c r="L437">
        <v>34164</v>
      </c>
      <c r="M437">
        <v>23277</v>
      </c>
      <c r="N437">
        <v>43</v>
      </c>
      <c r="O437">
        <v>4563</v>
      </c>
      <c r="P437">
        <v>2024</v>
      </c>
      <c r="Q437">
        <v>2664</v>
      </c>
      <c r="R437">
        <v>11312</v>
      </c>
      <c r="S437">
        <v>283</v>
      </c>
      <c r="T437">
        <v>0</v>
      </c>
      <c r="U437">
        <v>6749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245</v>
      </c>
      <c r="AC437">
        <v>0</v>
      </c>
    </row>
    <row r="438" spans="1:29" x14ac:dyDescent="0.2">
      <c r="A438" t="s">
        <v>1014</v>
      </c>
      <c r="B438" t="s">
        <v>107</v>
      </c>
      <c r="C438" t="s">
        <v>1015</v>
      </c>
      <c r="D438" t="s">
        <v>109</v>
      </c>
      <c r="E438" t="s">
        <v>109</v>
      </c>
      <c r="F438" t="s">
        <v>59</v>
      </c>
      <c r="G438" t="s">
        <v>46</v>
      </c>
      <c r="H438" s="1">
        <v>42895.145138888889</v>
      </c>
      <c r="I438" t="s">
        <v>41</v>
      </c>
      <c r="J438" t="s">
        <v>37</v>
      </c>
      <c r="K438" t="s">
        <v>36</v>
      </c>
      <c r="L438">
        <v>67902</v>
      </c>
      <c r="M438">
        <v>50461</v>
      </c>
      <c r="N438">
        <v>104</v>
      </c>
      <c r="O438">
        <v>19461</v>
      </c>
      <c r="P438">
        <v>31762</v>
      </c>
      <c r="Q438">
        <v>12301</v>
      </c>
      <c r="R438">
        <v>3315</v>
      </c>
      <c r="S438">
        <v>2023</v>
      </c>
      <c r="T438">
        <v>1060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">
      <c r="A439" t="s">
        <v>1016</v>
      </c>
      <c r="B439" t="s">
        <v>55</v>
      </c>
      <c r="C439" t="s">
        <v>1017</v>
      </c>
      <c r="D439" t="s">
        <v>103</v>
      </c>
      <c r="E439" t="s">
        <v>58</v>
      </c>
      <c r="F439" t="s">
        <v>59</v>
      </c>
      <c r="G439" t="s">
        <v>46</v>
      </c>
      <c r="H439" s="1">
        <v>42895.079861111109</v>
      </c>
      <c r="I439" t="s">
        <v>35</v>
      </c>
      <c r="J439" t="s">
        <v>36</v>
      </c>
      <c r="K439" t="s">
        <v>37</v>
      </c>
      <c r="L439">
        <v>78350</v>
      </c>
      <c r="M439">
        <v>53896</v>
      </c>
      <c r="N439">
        <v>90</v>
      </c>
      <c r="O439">
        <v>23284</v>
      </c>
      <c r="P439">
        <v>11834</v>
      </c>
      <c r="Q439">
        <v>35118</v>
      </c>
      <c r="R439">
        <v>4904</v>
      </c>
      <c r="S439">
        <v>0</v>
      </c>
      <c r="T439">
        <v>1785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255</v>
      </c>
      <c r="AC439">
        <v>0</v>
      </c>
    </row>
    <row r="440" spans="1:29" x14ac:dyDescent="0.2">
      <c r="A440" t="s">
        <v>1018</v>
      </c>
      <c r="B440" t="s">
        <v>55</v>
      </c>
      <c r="C440" t="s">
        <v>1019</v>
      </c>
      <c r="D440" t="s">
        <v>103</v>
      </c>
      <c r="E440" t="s">
        <v>58</v>
      </c>
      <c r="F440" t="s">
        <v>59</v>
      </c>
      <c r="G440" t="s">
        <v>34</v>
      </c>
      <c r="H440" s="1">
        <v>42895.209722222222</v>
      </c>
      <c r="I440" t="s">
        <v>134</v>
      </c>
      <c r="J440" t="s">
        <v>135</v>
      </c>
      <c r="K440" t="s">
        <v>37</v>
      </c>
      <c r="L440">
        <v>75574</v>
      </c>
      <c r="M440">
        <v>60020</v>
      </c>
      <c r="N440">
        <v>114</v>
      </c>
      <c r="O440">
        <v>816</v>
      </c>
      <c r="P440">
        <v>25440</v>
      </c>
      <c r="Q440">
        <v>7573</v>
      </c>
      <c r="R440">
        <v>26256</v>
      </c>
      <c r="S440">
        <v>751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">
      <c r="A441" t="s">
        <v>1020</v>
      </c>
      <c r="B441" t="s">
        <v>43</v>
      </c>
      <c r="C441" t="s">
        <v>1021</v>
      </c>
      <c r="D441" t="s">
        <v>45</v>
      </c>
      <c r="E441" t="s">
        <v>45</v>
      </c>
      <c r="F441" t="s">
        <v>45</v>
      </c>
      <c r="G441" t="s">
        <v>34</v>
      </c>
      <c r="H441" s="1">
        <v>42895.086111111108</v>
      </c>
      <c r="I441" t="s">
        <v>47</v>
      </c>
      <c r="J441" t="s">
        <v>48</v>
      </c>
      <c r="K441" t="s">
        <v>36</v>
      </c>
      <c r="L441">
        <v>67436</v>
      </c>
      <c r="M441">
        <v>46615</v>
      </c>
      <c r="N441">
        <v>51</v>
      </c>
      <c r="O441">
        <v>2613</v>
      </c>
      <c r="P441">
        <v>12842</v>
      </c>
      <c r="Q441">
        <v>14842</v>
      </c>
      <c r="R441">
        <v>1476</v>
      </c>
      <c r="S441">
        <v>0</v>
      </c>
      <c r="T441">
        <v>0</v>
      </c>
      <c r="U441">
        <v>17455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">
      <c r="A442" t="s">
        <v>1022</v>
      </c>
      <c r="B442" t="s">
        <v>43</v>
      </c>
      <c r="C442" t="s">
        <v>1023</v>
      </c>
      <c r="D442" t="s">
        <v>45</v>
      </c>
      <c r="E442" t="s">
        <v>45</v>
      </c>
      <c r="F442" t="s">
        <v>45</v>
      </c>
      <c r="G442" t="s">
        <v>34</v>
      </c>
      <c r="H442" s="1">
        <v>42895.063888888886</v>
      </c>
      <c r="I442" t="s">
        <v>47</v>
      </c>
      <c r="J442" t="s">
        <v>48</v>
      </c>
      <c r="K442" t="s">
        <v>36</v>
      </c>
      <c r="L442">
        <v>61344</v>
      </c>
      <c r="M442">
        <v>41712</v>
      </c>
      <c r="N442">
        <v>59</v>
      </c>
      <c r="O442">
        <v>2541</v>
      </c>
      <c r="P442">
        <v>8122</v>
      </c>
      <c r="Q442">
        <v>14423</v>
      </c>
      <c r="R442">
        <v>1327</v>
      </c>
      <c r="S442">
        <v>0</v>
      </c>
      <c r="T442">
        <v>0</v>
      </c>
      <c r="U442">
        <v>16964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876</v>
      </c>
      <c r="AC442">
        <v>0</v>
      </c>
    </row>
    <row r="443" spans="1:29" x14ac:dyDescent="0.2">
      <c r="A443" t="s">
        <v>1024</v>
      </c>
      <c r="B443" t="s">
        <v>65</v>
      </c>
      <c r="C443" t="s">
        <v>1025</v>
      </c>
      <c r="D443" t="s">
        <v>211</v>
      </c>
      <c r="E443" t="s">
        <v>68</v>
      </c>
      <c r="F443" t="s">
        <v>59</v>
      </c>
      <c r="G443" t="s">
        <v>46</v>
      </c>
      <c r="H443" s="1">
        <v>42895.098611111112</v>
      </c>
      <c r="I443" t="s">
        <v>41</v>
      </c>
      <c r="J443" t="s">
        <v>37</v>
      </c>
      <c r="K443" t="s">
        <v>36</v>
      </c>
      <c r="L443">
        <v>64962</v>
      </c>
      <c r="M443">
        <v>44854</v>
      </c>
      <c r="N443">
        <v>82</v>
      </c>
      <c r="O443">
        <v>1279</v>
      </c>
      <c r="P443">
        <v>21986</v>
      </c>
      <c r="Q443">
        <v>20707</v>
      </c>
      <c r="R443">
        <v>941</v>
      </c>
      <c r="S443">
        <v>0</v>
      </c>
      <c r="T443">
        <v>502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718</v>
      </c>
      <c r="AC443">
        <v>0</v>
      </c>
    </row>
    <row r="444" spans="1:29" x14ac:dyDescent="0.2">
      <c r="A444" t="s">
        <v>1026</v>
      </c>
      <c r="B444" t="s">
        <v>111</v>
      </c>
      <c r="C444" t="s">
        <v>1027</v>
      </c>
      <c r="D444" t="s">
        <v>113</v>
      </c>
      <c r="E444" t="s">
        <v>114</v>
      </c>
      <c r="F444" t="s">
        <v>59</v>
      </c>
      <c r="G444" t="s">
        <v>34</v>
      </c>
      <c r="H444" s="1">
        <v>42895.14166666667</v>
      </c>
      <c r="I444" t="s">
        <v>35</v>
      </c>
      <c r="J444" t="s">
        <v>36</v>
      </c>
      <c r="K444" t="s">
        <v>37</v>
      </c>
      <c r="L444">
        <v>71293</v>
      </c>
      <c r="M444">
        <v>49787</v>
      </c>
      <c r="N444">
        <v>123</v>
      </c>
      <c r="O444">
        <v>1322</v>
      </c>
      <c r="P444">
        <v>21485</v>
      </c>
      <c r="Q444">
        <v>22807</v>
      </c>
      <c r="R444">
        <v>2042</v>
      </c>
      <c r="S444">
        <v>3453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">
      <c r="A445" t="s">
        <v>1028</v>
      </c>
      <c r="B445" t="s">
        <v>65</v>
      </c>
      <c r="C445" t="s">
        <v>1029</v>
      </c>
      <c r="D445" t="s">
        <v>119</v>
      </c>
      <c r="E445" t="s">
        <v>68</v>
      </c>
      <c r="F445" t="s">
        <v>59</v>
      </c>
      <c r="G445" t="s">
        <v>34</v>
      </c>
      <c r="H445" s="1">
        <v>42895.171527777777</v>
      </c>
      <c r="I445" t="s">
        <v>41</v>
      </c>
      <c r="J445" t="s">
        <v>37</v>
      </c>
      <c r="K445" t="s">
        <v>36</v>
      </c>
      <c r="L445">
        <v>65139</v>
      </c>
      <c r="M445">
        <v>46470</v>
      </c>
      <c r="N445">
        <v>78</v>
      </c>
      <c r="O445">
        <v>15910</v>
      </c>
      <c r="P445">
        <v>28078</v>
      </c>
      <c r="Q445">
        <v>12168</v>
      </c>
      <c r="R445">
        <v>3641</v>
      </c>
      <c r="S445">
        <v>1142</v>
      </c>
      <c r="T445">
        <v>1029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412</v>
      </c>
      <c r="AC445">
        <v>0</v>
      </c>
    </row>
    <row r="446" spans="1:29" x14ac:dyDescent="0.2">
      <c r="A446" t="s">
        <v>1030</v>
      </c>
      <c r="B446" t="s">
        <v>43</v>
      </c>
      <c r="C446" t="s">
        <v>1031</v>
      </c>
      <c r="D446" t="s">
        <v>45</v>
      </c>
      <c r="E446" t="s">
        <v>45</v>
      </c>
      <c r="F446" t="s">
        <v>45</v>
      </c>
      <c r="G446" t="s">
        <v>34</v>
      </c>
      <c r="H446" s="1">
        <v>42895.133333333331</v>
      </c>
      <c r="I446" t="s">
        <v>47</v>
      </c>
      <c r="J446" t="s">
        <v>48</v>
      </c>
      <c r="K446" t="s">
        <v>37</v>
      </c>
      <c r="L446">
        <v>71762</v>
      </c>
      <c r="M446">
        <v>51525</v>
      </c>
      <c r="N446">
        <v>99</v>
      </c>
      <c r="O446">
        <v>21</v>
      </c>
      <c r="P446">
        <v>21783</v>
      </c>
      <c r="Q446">
        <v>5349</v>
      </c>
      <c r="R446">
        <v>2589</v>
      </c>
      <c r="S446">
        <v>0</v>
      </c>
      <c r="T446">
        <v>0</v>
      </c>
      <c r="U446">
        <v>21804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">
      <c r="A447" t="s">
        <v>1032</v>
      </c>
      <c r="B447" t="s">
        <v>121</v>
      </c>
      <c r="C447" t="s">
        <v>1033</v>
      </c>
      <c r="D447" t="s">
        <v>335</v>
      </c>
      <c r="E447" t="s">
        <v>124</v>
      </c>
      <c r="F447" t="s">
        <v>59</v>
      </c>
      <c r="G447" t="s">
        <v>46</v>
      </c>
      <c r="H447" s="1">
        <v>42895.134027777778</v>
      </c>
      <c r="I447" t="s">
        <v>141</v>
      </c>
      <c r="J447" t="s">
        <v>36</v>
      </c>
      <c r="K447" t="s">
        <v>37</v>
      </c>
      <c r="L447">
        <v>71522</v>
      </c>
      <c r="M447">
        <v>47738</v>
      </c>
      <c r="N447">
        <v>145</v>
      </c>
      <c r="O447">
        <v>607</v>
      </c>
      <c r="P447">
        <v>22343</v>
      </c>
      <c r="Q447">
        <v>22950</v>
      </c>
      <c r="R447">
        <v>1597</v>
      </c>
      <c r="S447">
        <v>0</v>
      </c>
      <c r="T447">
        <v>848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">
      <c r="A448" t="s">
        <v>1034</v>
      </c>
      <c r="B448" t="s">
        <v>130</v>
      </c>
      <c r="C448" t="s">
        <v>1035</v>
      </c>
      <c r="D448" t="s">
        <v>365</v>
      </c>
      <c r="E448" t="s">
        <v>133</v>
      </c>
      <c r="F448" t="s">
        <v>59</v>
      </c>
      <c r="G448" t="s">
        <v>46</v>
      </c>
      <c r="H448" s="1">
        <v>42895.194444444445</v>
      </c>
      <c r="I448" t="s">
        <v>41</v>
      </c>
      <c r="J448" t="s">
        <v>37</v>
      </c>
      <c r="K448" t="s">
        <v>36</v>
      </c>
      <c r="L448">
        <v>69342</v>
      </c>
      <c r="M448">
        <v>45417</v>
      </c>
      <c r="N448">
        <v>70</v>
      </c>
      <c r="O448">
        <v>5019</v>
      </c>
      <c r="P448">
        <v>23567</v>
      </c>
      <c r="Q448">
        <v>18548</v>
      </c>
      <c r="R448">
        <v>917</v>
      </c>
      <c r="S448">
        <v>1849</v>
      </c>
      <c r="T448">
        <v>536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">
      <c r="A449" t="s">
        <v>1036</v>
      </c>
      <c r="B449" t="s">
        <v>130</v>
      </c>
      <c r="C449" t="s">
        <v>1037</v>
      </c>
      <c r="D449" t="s">
        <v>365</v>
      </c>
      <c r="E449" t="s">
        <v>133</v>
      </c>
      <c r="F449" t="s">
        <v>59</v>
      </c>
      <c r="G449" t="s">
        <v>46</v>
      </c>
      <c r="H449" s="1">
        <v>42895.182638888888</v>
      </c>
      <c r="I449" t="s">
        <v>141</v>
      </c>
      <c r="J449" t="s">
        <v>36</v>
      </c>
      <c r="K449" t="s">
        <v>37</v>
      </c>
      <c r="L449">
        <v>76584</v>
      </c>
      <c r="M449">
        <v>51208</v>
      </c>
      <c r="N449">
        <v>83</v>
      </c>
      <c r="O449">
        <v>6807</v>
      </c>
      <c r="P449">
        <v>20476</v>
      </c>
      <c r="Q449">
        <v>27283</v>
      </c>
      <c r="R449">
        <v>1244</v>
      </c>
      <c r="S449">
        <v>1364</v>
      </c>
      <c r="T449">
        <v>604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237</v>
      </c>
      <c r="AC449">
        <v>0</v>
      </c>
    </row>
    <row r="450" spans="1:29" x14ac:dyDescent="0.2">
      <c r="A450" t="s">
        <v>1038</v>
      </c>
      <c r="B450" t="s">
        <v>30</v>
      </c>
      <c r="C450" t="s">
        <v>1039</v>
      </c>
      <c r="D450" t="s">
        <v>220</v>
      </c>
      <c r="E450" t="s">
        <v>33</v>
      </c>
      <c r="F450" t="s">
        <v>33</v>
      </c>
      <c r="G450" t="s">
        <v>34</v>
      </c>
      <c r="H450" s="1">
        <v>42895.081250000003</v>
      </c>
      <c r="I450" t="s">
        <v>35</v>
      </c>
      <c r="J450" t="s">
        <v>36</v>
      </c>
      <c r="K450" t="s">
        <v>37</v>
      </c>
      <c r="L450">
        <v>60564</v>
      </c>
      <c r="M450">
        <v>39894</v>
      </c>
      <c r="N450">
        <v>106</v>
      </c>
      <c r="O450">
        <v>11448</v>
      </c>
      <c r="P450">
        <v>10655</v>
      </c>
      <c r="Q450">
        <v>22103</v>
      </c>
      <c r="R450">
        <v>1963</v>
      </c>
      <c r="S450">
        <v>1071</v>
      </c>
      <c r="T450">
        <v>0</v>
      </c>
      <c r="U450">
        <v>0</v>
      </c>
      <c r="V450">
        <v>4102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">
      <c r="A451" t="s">
        <v>1040</v>
      </c>
      <c r="B451" t="s">
        <v>130</v>
      </c>
      <c r="C451" t="s">
        <v>1041</v>
      </c>
      <c r="D451" t="s">
        <v>246</v>
      </c>
      <c r="E451" t="s">
        <v>133</v>
      </c>
      <c r="F451" t="s">
        <v>59</v>
      </c>
      <c r="G451" t="s">
        <v>46</v>
      </c>
      <c r="H451" s="1">
        <v>42895.177083333336</v>
      </c>
      <c r="I451" t="s">
        <v>41</v>
      </c>
      <c r="J451" t="s">
        <v>37</v>
      </c>
      <c r="K451" t="s">
        <v>36</v>
      </c>
      <c r="L451">
        <v>73796</v>
      </c>
      <c r="M451">
        <v>49850</v>
      </c>
      <c r="N451">
        <v>126</v>
      </c>
      <c r="O451">
        <v>14209</v>
      </c>
      <c r="P451">
        <v>28888</v>
      </c>
      <c r="Q451">
        <v>14679</v>
      </c>
      <c r="R451">
        <v>4433</v>
      </c>
      <c r="S451">
        <v>0</v>
      </c>
      <c r="T451">
        <v>1299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551</v>
      </c>
      <c r="AC451">
        <v>0</v>
      </c>
    </row>
    <row r="452" spans="1:29" x14ac:dyDescent="0.2">
      <c r="A452" t="s">
        <v>1042</v>
      </c>
      <c r="B452" t="s">
        <v>107</v>
      </c>
      <c r="C452" t="s">
        <v>1043</v>
      </c>
      <c r="D452" t="s">
        <v>109</v>
      </c>
      <c r="E452" t="s">
        <v>109</v>
      </c>
      <c r="F452" t="s">
        <v>59</v>
      </c>
      <c r="G452" t="s">
        <v>46</v>
      </c>
      <c r="H452" s="1">
        <v>42895.208333333336</v>
      </c>
      <c r="I452" t="s">
        <v>35</v>
      </c>
      <c r="J452" t="s">
        <v>36</v>
      </c>
      <c r="K452" t="s">
        <v>37</v>
      </c>
      <c r="L452">
        <v>87331</v>
      </c>
      <c r="M452">
        <v>58814</v>
      </c>
      <c r="N452">
        <v>277</v>
      </c>
      <c r="O452">
        <v>27712</v>
      </c>
      <c r="P452">
        <v>11846</v>
      </c>
      <c r="Q452">
        <v>39558</v>
      </c>
      <c r="R452">
        <v>3959</v>
      </c>
      <c r="S452">
        <v>849</v>
      </c>
      <c r="T452">
        <v>989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1613</v>
      </c>
      <c r="AC452">
        <v>0</v>
      </c>
    </row>
    <row r="453" spans="1:29" x14ac:dyDescent="0.2">
      <c r="A453" t="s">
        <v>1044</v>
      </c>
      <c r="B453" t="s">
        <v>55</v>
      </c>
      <c r="C453" t="s">
        <v>1045</v>
      </c>
      <c r="D453" t="s">
        <v>57</v>
      </c>
      <c r="E453" t="s">
        <v>58</v>
      </c>
      <c r="F453" t="s">
        <v>59</v>
      </c>
      <c r="G453" t="s">
        <v>46</v>
      </c>
      <c r="H453" s="1">
        <v>42895.13958333333</v>
      </c>
      <c r="I453" t="s">
        <v>41</v>
      </c>
      <c r="J453" t="s">
        <v>37</v>
      </c>
      <c r="K453" t="s">
        <v>36</v>
      </c>
      <c r="L453">
        <v>71374</v>
      </c>
      <c r="M453">
        <v>47210</v>
      </c>
      <c r="N453">
        <v>77</v>
      </c>
      <c r="O453">
        <v>9965</v>
      </c>
      <c r="P453">
        <v>25860</v>
      </c>
      <c r="Q453">
        <v>15895</v>
      </c>
      <c r="R453">
        <v>2608</v>
      </c>
      <c r="S453">
        <v>1926</v>
      </c>
      <c r="T453">
        <v>791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130</v>
      </c>
      <c r="AC453">
        <v>0</v>
      </c>
    </row>
    <row r="454" spans="1:29" x14ac:dyDescent="0.2">
      <c r="A454" t="s">
        <v>1046</v>
      </c>
      <c r="B454" t="s">
        <v>55</v>
      </c>
      <c r="C454" t="s">
        <v>1047</v>
      </c>
      <c r="D454" t="s">
        <v>57</v>
      </c>
      <c r="E454" t="s">
        <v>58</v>
      </c>
      <c r="F454" t="s">
        <v>59</v>
      </c>
      <c r="G454" t="s">
        <v>46</v>
      </c>
      <c r="H454" s="1">
        <v>42895.142361111109</v>
      </c>
      <c r="I454" t="s">
        <v>141</v>
      </c>
      <c r="J454" t="s">
        <v>36</v>
      </c>
      <c r="K454" t="s">
        <v>37</v>
      </c>
      <c r="L454">
        <v>69785</v>
      </c>
      <c r="M454">
        <v>44566</v>
      </c>
      <c r="N454">
        <v>94</v>
      </c>
      <c r="O454">
        <v>1554</v>
      </c>
      <c r="P454">
        <v>16736</v>
      </c>
      <c r="Q454">
        <v>18290</v>
      </c>
      <c r="R454">
        <v>7699</v>
      </c>
      <c r="S454">
        <v>1129</v>
      </c>
      <c r="T454">
        <v>712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">
      <c r="A455" t="s">
        <v>1048</v>
      </c>
      <c r="B455" t="s">
        <v>30</v>
      </c>
      <c r="C455" t="s">
        <v>1049</v>
      </c>
      <c r="D455" t="s">
        <v>353</v>
      </c>
      <c r="E455" t="s">
        <v>33</v>
      </c>
      <c r="F455" t="s">
        <v>33</v>
      </c>
      <c r="G455" t="s">
        <v>34</v>
      </c>
      <c r="H455" s="1">
        <v>42895.21597222222</v>
      </c>
      <c r="I455" t="s">
        <v>41</v>
      </c>
      <c r="J455" t="s">
        <v>37</v>
      </c>
      <c r="K455" t="s">
        <v>36</v>
      </c>
      <c r="L455">
        <v>58554</v>
      </c>
      <c r="M455">
        <v>42197</v>
      </c>
      <c r="N455">
        <v>59</v>
      </c>
      <c r="O455">
        <v>314</v>
      </c>
      <c r="P455">
        <v>18302</v>
      </c>
      <c r="Q455">
        <v>17988</v>
      </c>
      <c r="R455">
        <v>1106</v>
      </c>
      <c r="S455">
        <v>850</v>
      </c>
      <c r="T455">
        <v>0</v>
      </c>
      <c r="U455">
        <v>0</v>
      </c>
      <c r="V455">
        <v>2711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1240</v>
      </c>
      <c r="AC455">
        <v>0</v>
      </c>
    </row>
    <row r="456" spans="1:29" x14ac:dyDescent="0.2">
      <c r="A456" t="s">
        <v>1050</v>
      </c>
      <c r="B456" t="s">
        <v>65</v>
      </c>
      <c r="C456" t="s">
        <v>1051</v>
      </c>
      <c r="D456" t="s">
        <v>211</v>
      </c>
      <c r="E456" t="s">
        <v>68</v>
      </c>
      <c r="F456" t="s">
        <v>59</v>
      </c>
      <c r="G456" t="s">
        <v>46</v>
      </c>
      <c r="H456" s="1">
        <v>42895.086805555555</v>
      </c>
      <c r="I456" t="s">
        <v>35</v>
      </c>
      <c r="J456" t="s">
        <v>36</v>
      </c>
      <c r="K456" t="s">
        <v>37</v>
      </c>
      <c r="L456">
        <v>57791</v>
      </c>
      <c r="M456">
        <v>35597</v>
      </c>
      <c r="N456">
        <v>63</v>
      </c>
      <c r="O456">
        <v>15723</v>
      </c>
      <c r="P456">
        <v>8487</v>
      </c>
      <c r="Q456">
        <v>24210</v>
      </c>
      <c r="R456">
        <v>1204</v>
      </c>
      <c r="S456">
        <v>1348</v>
      </c>
      <c r="T456">
        <v>348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">
      <c r="A457" t="s">
        <v>1052</v>
      </c>
      <c r="B457" t="s">
        <v>111</v>
      </c>
      <c r="C457" t="s">
        <v>1053</v>
      </c>
      <c r="D457" t="s">
        <v>138</v>
      </c>
      <c r="E457" t="s">
        <v>114</v>
      </c>
      <c r="F457" t="s">
        <v>59</v>
      </c>
      <c r="G457" t="s">
        <v>46</v>
      </c>
      <c r="H457" s="1">
        <v>42895.202777777777</v>
      </c>
      <c r="I457" t="s">
        <v>41</v>
      </c>
      <c r="J457" t="s">
        <v>37</v>
      </c>
      <c r="K457" t="s">
        <v>36</v>
      </c>
      <c r="L457">
        <v>72622</v>
      </c>
      <c r="M457">
        <v>53959</v>
      </c>
      <c r="N457">
        <v>118</v>
      </c>
      <c r="O457">
        <v>331</v>
      </c>
      <c r="P457">
        <v>25550</v>
      </c>
      <c r="Q457">
        <v>25219</v>
      </c>
      <c r="R457">
        <v>1761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1429</v>
      </c>
      <c r="AC457">
        <v>0</v>
      </c>
    </row>
    <row r="458" spans="1:29" x14ac:dyDescent="0.2">
      <c r="A458" t="s">
        <v>1054</v>
      </c>
      <c r="B458" t="s">
        <v>107</v>
      </c>
      <c r="C458" t="s">
        <v>1055</v>
      </c>
      <c r="D458" t="s">
        <v>109</v>
      </c>
      <c r="E458" t="s">
        <v>109</v>
      </c>
      <c r="F458" t="s">
        <v>59</v>
      </c>
      <c r="G458" t="s">
        <v>46</v>
      </c>
      <c r="H458" s="1">
        <v>42895.070138888892</v>
      </c>
      <c r="I458" t="s">
        <v>41</v>
      </c>
      <c r="J458" t="s">
        <v>37</v>
      </c>
      <c r="K458" t="s">
        <v>36</v>
      </c>
      <c r="L458">
        <v>65031</v>
      </c>
      <c r="M458">
        <v>46894</v>
      </c>
      <c r="N458">
        <v>112</v>
      </c>
      <c r="O458">
        <v>1554</v>
      </c>
      <c r="P458">
        <v>20679</v>
      </c>
      <c r="Q458">
        <v>19125</v>
      </c>
      <c r="R458">
        <v>5448</v>
      </c>
      <c r="S458">
        <v>477</v>
      </c>
      <c r="T458">
        <v>1107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58</v>
      </c>
      <c r="AC458">
        <v>0</v>
      </c>
    </row>
    <row r="459" spans="1:29" x14ac:dyDescent="0.2">
      <c r="A459" t="s">
        <v>1056</v>
      </c>
      <c r="B459" t="s">
        <v>121</v>
      </c>
      <c r="C459" t="s">
        <v>1057</v>
      </c>
      <c r="D459" t="s">
        <v>123</v>
      </c>
      <c r="E459" t="s">
        <v>124</v>
      </c>
      <c r="F459" t="s">
        <v>59</v>
      </c>
      <c r="G459" t="s">
        <v>34</v>
      </c>
      <c r="H459" s="1">
        <v>42895.067361111112</v>
      </c>
      <c r="I459" t="s">
        <v>41</v>
      </c>
      <c r="J459" t="s">
        <v>37</v>
      </c>
      <c r="K459" t="s">
        <v>36</v>
      </c>
      <c r="L459">
        <v>78556</v>
      </c>
      <c r="M459">
        <v>55323</v>
      </c>
      <c r="N459">
        <v>96</v>
      </c>
      <c r="O459">
        <v>23450</v>
      </c>
      <c r="P459">
        <v>36914</v>
      </c>
      <c r="Q459">
        <v>13464</v>
      </c>
      <c r="R459">
        <v>1557</v>
      </c>
      <c r="S459">
        <v>2326</v>
      </c>
      <c r="T459">
        <v>1062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">
      <c r="A460" t="s">
        <v>1058</v>
      </c>
      <c r="B460" t="s">
        <v>55</v>
      </c>
      <c r="C460" t="s">
        <v>1059</v>
      </c>
      <c r="D460" t="s">
        <v>251</v>
      </c>
      <c r="E460" t="s">
        <v>58</v>
      </c>
      <c r="F460" t="s">
        <v>59</v>
      </c>
      <c r="G460" t="s">
        <v>46</v>
      </c>
      <c r="H460" s="1">
        <v>42895.176388888889</v>
      </c>
      <c r="I460" t="s">
        <v>141</v>
      </c>
      <c r="J460" t="s">
        <v>36</v>
      </c>
      <c r="K460" t="s">
        <v>37</v>
      </c>
      <c r="L460">
        <v>75537</v>
      </c>
      <c r="M460">
        <v>55238</v>
      </c>
      <c r="N460">
        <v>132</v>
      </c>
      <c r="O460">
        <v>3749</v>
      </c>
      <c r="P460">
        <v>23344</v>
      </c>
      <c r="Q460">
        <v>27093</v>
      </c>
      <c r="R460">
        <v>3378</v>
      </c>
      <c r="S460">
        <v>0</v>
      </c>
      <c r="T460">
        <v>1093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330</v>
      </c>
      <c r="AC460">
        <v>0</v>
      </c>
    </row>
    <row r="461" spans="1:29" x14ac:dyDescent="0.2">
      <c r="A461" t="s">
        <v>1060</v>
      </c>
      <c r="B461" t="s">
        <v>55</v>
      </c>
      <c r="C461" t="s">
        <v>1061</v>
      </c>
      <c r="D461" t="s">
        <v>251</v>
      </c>
      <c r="E461" t="s">
        <v>58</v>
      </c>
      <c r="F461" t="s">
        <v>59</v>
      </c>
      <c r="G461" t="s">
        <v>34</v>
      </c>
      <c r="H461" s="1">
        <v>42895.151388888888</v>
      </c>
      <c r="I461" t="s">
        <v>41</v>
      </c>
      <c r="J461" t="s">
        <v>37</v>
      </c>
      <c r="K461" t="s">
        <v>36</v>
      </c>
      <c r="L461">
        <v>74523</v>
      </c>
      <c r="M461">
        <v>51766</v>
      </c>
      <c r="N461">
        <v>147</v>
      </c>
      <c r="O461">
        <v>2876</v>
      </c>
      <c r="P461">
        <v>25311</v>
      </c>
      <c r="Q461">
        <v>22435</v>
      </c>
      <c r="R461">
        <v>3041</v>
      </c>
      <c r="S461">
        <v>0</v>
      </c>
      <c r="T461">
        <v>979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">
      <c r="A462" t="s">
        <v>1062</v>
      </c>
      <c r="B462" t="s">
        <v>171</v>
      </c>
      <c r="C462" t="s">
        <v>1063</v>
      </c>
      <c r="D462" t="s">
        <v>674</v>
      </c>
      <c r="E462" t="s">
        <v>174</v>
      </c>
      <c r="F462" t="s">
        <v>59</v>
      </c>
      <c r="G462" t="s">
        <v>46</v>
      </c>
      <c r="H462" s="1">
        <v>42895.132638888892</v>
      </c>
      <c r="I462" t="s">
        <v>35</v>
      </c>
      <c r="J462" t="s">
        <v>36</v>
      </c>
      <c r="K462" t="s">
        <v>37</v>
      </c>
      <c r="L462">
        <v>66836</v>
      </c>
      <c r="M462">
        <v>42560</v>
      </c>
      <c r="N462">
        <v>66</v>
      </c>
      <c r="O462">
        <v>9485</v>
      </c>
      <c r="P462">
        <v>14138</v>
      </c>
      <c r="Q462">
        <v>23623</v>
      </c>
      <c r="R462">
        <v>2849</v>
      </c>
      <c r="S462">
        <v>1950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">
      <c r="A463" t="s">
        <v>1064</v>
      </c>
      <c r="B463" t="s">
        <v>61</v>
      </c>
      <c r="C463" t="s">
        <v>1065</v>
      </c>
      <c r="D463" t="s">
        <v>299</v>
      </c>
      <c r="E463" t="s">
        <v>63</v>
      </c>
      <c r="F463" t="s">
        <v>59</v>
      </c>
      <c r="G463" t="s">
        <v>34</v>
      </c>
      <c r="H463" s="1">
        <v>42895.155555555553</v>
      </c>
      <c r="I463" t="s">
        <v>41</v>
      </c>
      <c r="J463" t="s">
        <v>37</v>
      </c>
      <c r="K463" t="s">
        <v>36</v>
      </c>
      <c r="L463">
        <v>64413</v>
      </c>
      <c r="M463">
        <v>45203</v>
      </c>
      <c r="N463">
        <v>95</v>
      </c>
      <c r="O463">
        <v>7363</v>
      </c>
      <c r="P463">
        <v>23652</v>
      </c>
      <c r="Q463">
        <v>16289</v>
      </c>
      <c r="R463">
        <v>1173</v>
      </c>
      <c r="S463">
        <v>1371</v>
      </c>
      <c r="T463">
        <v>380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2338</v>
      </c>
      <c r="AC463">
        <v>0</v>
      </c>
    </row>
    <row r="464" spans="1:29" x14ac:dyDescent="0.2">
      <c r="A464" t="s">
        <v>1066</v>
      </c>
      <c r="B464" t="s">
        <v>55</v>
      </c>
      <c r="C464" t="s">
        <v>1067</v>
      </c>
      <c r="D464" t="s">
        <v>533</v>
      </c>
      <c r="E464" t="s">
        <v>58</v>
      </c>
      <c r="F464" t="s">
        <v>59</v>
      </c>
      <c r="G464" t="s">
        <v>46</v>
      </c>
      <c r="H464" s="1">
        <v>42895.136111111111</v>
      </c>
      <c r="I464" t="s">
        <v>41</v>
      </c>
      <c r="J464" t="s">
        <v>37</v>
      </c>
      <c r="K464" t="s">
        <v>36</v>
      </c>
      <c r="L464">
        <v>74628</v>
      </c>
      <c r="M464">
        <v>53823</v>
      </c>
      <c r="N464">
        <v>170</v>
      </c>
      <c r="O464">
        <v>17614</v>
      </c>
      <c r="P464">
        <v>30896</v>
      </c>
      <c r="Q464">
        <v>13282</v>
      </c>
      <c r="R464">
        <v>5889</v>
      </c>
      <c r="S464">
        <v>1542</v>
      </c>
      <c r="T464">
        <v>2214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">
      <c r="A465" t="s">
        <v>1068</v>
      </c>
      <c r="B465" t="s">
        <v>30</v>
      </c>
      <c r="C465" t="s">
        <v>1069</v>
      </c>
      <c r="D465" t="s">
        <v>220</v>
      </c>
      <c r="E465" t="s">
        <v>33</v>
      </c>
      <c r="F465" t="s">
        <v>33</v>
      </c>
      <c r="G465" t="s">
        <v>34</v>
      </c>
      <c r="H465" s="1">
        <v>42895.097222222219</v>
      </c>
      <c r="I465" t="s">
        <v>35</v>
      </c>
      <c r="J465" t="s">
        <v>36</v>
      </c>
      <c r="K465" t="s">
        <v>82</v>
      </c>
      <c r="L465">
        <v>50514</v>
      </c>
      <c r="M465">
        <v>32936</v>
      </c>
      <c r="N465">
        <v>60</v>
      </c>
      <c r="O465">
        <v>13746</v>
      </c>
      <c r="P465">
        <v>3333</v>
      </c>
      <c r="Q465">
        <v>21096</v>
      </c>
      <c r="R465">
        <v>277</v>
      </c>
      <c r="S465">
        <v>880</v>
      </c>
      <c r="T465">
        <v>0</v>
      </c>
      <c r="U465">
        <v>0</v>
      </c>
      <c r="V465">
        <v>7350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">
      <c r="A466" t="s">
        <v>1070</v>
      </c>
      <c r="B466" t="s">
        <v>65</v>
      </c>
      <c r="C466" t="s">
        <v>1071</v>
      </c>
      <c r="D466" t="s">
        <v>211</v>
      </c>
      <c r="E466" t="s">
        <v>68</v>
      </c>
      <c r="F466" t="s">
        <v>59</v>
      </c>
      <c r="G466" t="s">
        <v>34</v>
      </c>
      <c r="H466" s="1">
        <v>42895.124305555553</v>
      </c>
      <c r="I466" t="s">
        <v>41</v>
      </c>
      <c r="J466" t="s">
        <v>37</v>
      </c>
      <c r="K466" t="s">
        <v>36</v>
      </c>
      <c r="L466">
        <v>77968</v>
      </c>
      <c r="M466">
        <v>55200</v>
      </c>
      <c r="N466">
        <v>163</v>
      </c>
      <c r="O466">
        <v>13199</v>
      </c>
      <c r="P466">
        <v>31919</v>
      </c>
      <c r="Q466">
        <v>18720</v>
      </c>
      <c r="R466">
        <v>3247</v>
      </c>
      <c r="S466">
        <v>0</v>
      </c>
      <c r="T466">
        <v>1314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">
      <c r="A467" t="s">
        <v>1072</v>
      </c>
      <c r="B467" t="s">
        <v>107</v>
      </c>
      <c r="C467" t="s">
        <v>1073</v>
      </c>
      <c r="D467" t="s">
        <v>109</v>
      </c>
      <c r="E467" t="s">
        <v>109</v>
      </c>
      <c r="F467" t="s">
        <v>59</v>
      </c>
      <c r="G467" t="s">
        <v>46</v>
      </c>
      <c r="H467" s="1">
        <v>42895.297222222223</v>
      </c>
      <c r="I467" t="s">
        <v>41</v>
      </c>
      <c r="J467" t="s">
        <v>37</v>
      </c>
      <c r="K467" t="s">
        <v>135</v>
      </c>
      <c r="L467">
        <v>80025</v>
      </c>
      <c r="M467">
        <v>63330</v>
      </c>
      <c r="N467">
        <v>131</v>
      </c>
      <c r="O467">
        <v>45</v>
      </c>
      <c r="P467">
        <v>28588</v>
      </c>
      <c r="Q467">
        <v>5773</v>
      </c>
      <c r="R467">
        <v>28543</v>
      </c>
      <c r="S467">
        <v>426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">
      <c r="A468" t="s">
        <v>1074</v>
      </c>
      <c r="B468" t="s">
        <v>111</v>
      </c>
      <c r="C468" t="s">
        <v>1075</v>
      </c>
      <c r="D468" t="s">
        <v>667</v>
      </c>
      <c r="E468" t="s">
        <v>114</v>
      </c>
      <c r="F468" t="s">
        <v>59</v>
      </c>
      <c r="G468" t="s">
        <v>34</v>
      </c>
      <c r="H468" s="1">
        <v>42895.165277777778</v>
      </c>
      <c r="I468" t="s">
        <v>41</v>
      </c>
      <c r="J468" t="s">
        <v>37</v>
      </c>
      <c r="K468" t="s">
        <v>36</v>
      </c>
      <c r="L468">
        <v>80905</v>
      </c>
      <c r="M468">
        <v>57013</v>
      </c>
      <c r="N468">
        <v>135</v>
      </c>
      <c r="O468">
        <v>23108</v>
      </c>
      <c r="P468">
        <v>36458</v>
      </c>
      <c r="Q468">
        <v>13350</v>
      </c>
      <c r="R468">
        <v>3360</v>
      </c>
      <c r="S468">
        <v>0</v>
      </c>
      <c r="T468">
        <v>1739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2106</v>
      </c>
      <c r="AC468">
        <v>0</v>
      </c>
    </row>
    <row r="469" spans="1:29" x14ac:dyDescent="0.2">
      <c r="A469" t="s">
        <v>1076</v>
      </c>
      <c r="B469" t="s">
        <v>65</v>
      </c>
      <c r="C469" t="s">
        <v>1077</v>
      </c>
      <c r="D469" t="s">
        <v>67</v>
      </c>
      <c r="E469" t="s">
        <v>68</v>
      </c>
      <c r="F469" t="s">
        <v>59</v>
      </c>
      <c r="G469" t="s">
        <v>34</v>
      </c>
      <c r="H469" s="1">
        <v>42895.102777777778</v>
      </c>
      <c r="I469" t="s">
        <v>35</v>
      </c>
      <c r="J469" t="s">
        <v>36</v>
      </c>
      <c r="K469" t="s">
        <v>37</v>
      </c>
      <c r="L469">
        <v>78064</v>
      </c>
      <c r="M469">
        <v>50044</v>
      </c>
      <c r="N469">
        <v>103</v>
      </c>
      <c r="O469">
        <v>14819</v>
      </c>
      <c r="P469">
        <v>14216</v>
      </c>
      <c r="Q469">
        <v>29035</v>
      </c>
      <c r="R469">
        <v>4027</v>
      </c>
      <c r="S469">
        <v>1641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1125</v>
      </c>
      <c r="AC469">
        <v>0</v>
      </c>
    </row>
    <row r="470" spans="1:29" x14ac:dyDescent="0.2">
      <c r="A470" t="s">
        <v>1078</v>
      </c>
      <c r="B470" t="s">
        <v>55</v>
      </c>
      <c r="C470" t="s">
        <v>1079</v>
      </c>
      <c r="D470" t="s">
        <v>93</v>
      </c>
      <c r="E470" t="s">
        <v>58</v>
      </c>
      <c r="F470" t="s">
        <v>59</v>
      </c>
      <c r="G470" t="s">
        <v>34</v>
      </c>
      <c r="H470" s="1">
        <v>42895.179166666669</v>
      </c>
      <c r="I470" t="s">
        <v>41</v>
      </c>
      <c r="J470" t="s">
        <v>37</v>
      </c>
      <c r="K470" t="s">
        <v>36</v>
      </c>
      <c r="L470">
        <v>82702</v>
      </c>
      <c r="M470">
        <v>53769</v>
      </c>
      <c r="N470">
        <v>70</v>
      </c>
      <c r="O470">
        <v>9850</v>
      </c>
      <c r="P470">
        <v>29232</v>
      </c>
      <c r="Q470">
        <v>19382</v>
      </c>
      <c r="R470">
        <v>1189</v>
      </c>
      <c r="S470">
        <v>2893</v>
      </c>
      <c r="T470">
        <v>781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292</v>
      </c>
      <c r="AC470">
        <v>0</v>
      </c>
    </row>
    <row r="471" spans="1:29" x14ac:dyDescent="0.2">
      <c r="A471" t="s">
        <v>1080</v>
      </c>
      <c r="B471" t="s">
        <v>121</v>
      </c>
      <c r="C471" t="s">
        <v>1081</v>
      </c>
      <c r="D471" t="s">
        <v>123</v>
      </c>
      <c r="E471" t="s">
        <v>124</v>
      </c>
      <c r="F471" t="s">
        <v>59</v>
      </c>
      <c r="G471" t="s">
        <v>34</v>
      </c>
      <c r="H471" s="1">
        <v>42895.099305555559</v>
      </c>
      <c r="I471" t="s">
        <v>41</v>
      </c>
      <c r="J471" t="s">
        <v>37</v>
      </c>
      <c r="K471" t="s">
        <v>36</v>
      </c>
      <c r="L471">
        <v>73501</v>
      </c>
      <c r="M471">
        <v>47248</v>
      </c>
      <c r="N471">
        <v>75</v>
      </c>
      <c r="O471">
        <v>5548</v>
      </c>
      <c r="P471">
        <v>23013</v>
      </c>
      <c r="Q471">
        <v>17465</v>
      </c>
      <c r="R471">
        <v>1265</v>
      </c>
      <c r="S471">
        <v>1777</v>
      </c>
      <c r="T471">
        <v>804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2924</v>
      </c>
      <c r="AC471">
        <v>0</v>
      </c>
    </row>
    <row r="472" spans="1:29" x14ac:dyDescent="0.2">
      <c r="A472" t="s">
        <v>1082</v>
      </c>
      <c r="B472" t="s">
        <v>107</v>
      </c>
      <c r="C472" t="s">
        <v>1083</v>
      </c>
      <c r="D472" t="s">
        <v>109</v>
      </c>
      <c r="E472" t="s">
        <v>109</v>
      </c>
      <c r="F472" t="s">
        <v>59</v>
      </c>
      <c r="G472" t="s">
        <v>46</v>
      </c>
      <c r="H472" s="1">
        <v>42895.115972222222</v>
      </c>
      <c r="I472" t="s">
        <v>41</v>
      </c>
      <c r="J472" t="s">
        <v>37</v>
      </c>
      <c r="K472" t="s">
        <v>36</v>
      </c>
      <c r="L472">
        <v>73493</v>
      </c>
      <c r="M472">
        <v>49944</v>
      </c>
      <c r="N472">
        <v>126</v>
      </c>
      <c r="O472">
        <v>13778</v>
      </c>
      <c r="P472">
        <v>29671</v>
      </c>
      <c r="Q472">
        <v>15893</v>
      </c>
      <c r="R472">
        <v>1215</v>
      </c>
      <c r="S472">
        <v>2350</v>
      </c>
      <c r="T472">
        <v>815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">
      <c r="A473" t="s">
        <v>1084</v>
      </c>
      <c r="B473" t="s">
        <v>55</v>
      </c>
      <c r="C473" t="s">
        <v>1085</v>
      </c>
      <c r="D473" t="s">
        <v>57</v>
      </c>
      <c r="E473" t="s">
        <v>58</v>
      </c>
      <c r="F473" t="s">
        <v>59</v>
      </c>
      <c r="G473" t="s">
        <v>34</v>
      </c>
      <c r="H473" s="1">
        <v>42895.143055555556</v>
      </c>
      <c r="I473" t="s">
        <v>41</v>
      </c>
      <c r="J473" t="s">
        <v>37</v>
      </c>
      <c r="K473" t="s">
        <v>135</v>
      </c>
      <c r="L473">
        <v>67186</v>
      </c>
      <c r="M473">
        <v>50128</v>
      </c>
      <c r="N473">
        <v>117</v>
      </c>
      <c r="O473">
        <v>18046</v>
      </c>
      <c r="P473">
        <v>28668</v>
      </c>
      <c r="Q473">
        <v>9614</v>
      </c>
      <c r="R473">
        <v>10622</v>
      </c>
      <c r="S473">
        <v>0</v>
      </c>
      <c r="T473">
        <v>953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271</v>
      </c>
      <c r="AC473">
        <v>0</v>
      </c>
    </row>
    <row r="474" spans="1:29" x14ac:dyDescent="0.2">
      <c r="A474" t="s">
        <v>1086</v>
      </c>
      <c r="B474" t="s">
        <v>65</v>
      </c>
      <c r="C474" t="s">
        <v>1087</v>
      </c>
      <c r="D474" t="s">
        <v>211</v>
      </c>
      <c r="E474" t="s">
        <v>68</v>
      </c>
      <c r="F474" t="s">
        <v>59</v>
      </c>
      <c r="G474" t="s">
        <v>46</v>
      </c>
      <c r="H474" s="1">
        <v>42895.171527777777</v>
      </c>
      <c r="I474" t="s">
        <v>41</v>
      </c>
      <c r="J474" t="s">
        <v>37</v>
      </c>
      <c r="K474" t="s">
        <v>36</v>
      </c>
      <c r="L474">
        <v>72486</v>
      </c>
      <c r="M474">
        <v>50156</v>
      </c>
      <c r="N474">
        <v>134</v>
      </c>
      <c r="O474">
        <v>3216</v>
      </c>
      <c r="P474">
        <v>25499</v>
      </c>
      <c r="Q474">
        <v>22283</v>
      </c>
      <c r="R474">
        <v>1550</v>
      </c>
      <c r="S474">
        <v>0</v>
      </c>
      <c r="T474">
        <v>824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">
      <c r="A475" t="s">
        <v>1088</v>
      </c>
      <c r="B475" t="s">
        <v>43</v>
      </c>
      <c r="C475" t="s">
        <v>1089</v>
      </c>
      <c r="D475" t="s">
        <v>45</v>
      </c>
      <c r="E475" t="s">
        <v>45</v>
      </c>
      <c r="F475" t="s">
        <v>45</v>
      </c>
      <c r="G475" t="s">
        <v>34</v>
      </c>
      <c r="H475" s="1">
        <v>42895.175000000003</v>
      </c>
      <c r="I475" t="s">
        <v>47</v>
      </c>
      <c r="J475" t="s">
        <v>48</v>
      </c>
      <c r="K475" t="s">
        <v>37</v>
      </c>
      <c r="L475">
        <v>53638</v>
      </c>
      <c r="M475">
        <v>38454</v>
      </c>
      <c r="N475">
        <v>49</v>
      </c>
      <c r="O475">
        <v>5919</v>
      </c>
      <c r="P475">
        <v>9561</v>
      </c>
      <c r="Q475">
        <v>4695</v>
      </c>
      <c r="R475">
        <v>8042</v>
      </c>
      <c r="S475">
        <v>0</v>
      </c>
      <c r="T475">
        <v>0</v>
      </c>
      <c r="U475">
        <v>15480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676</v>
      </c>
      <c r="AC475">
        <v>0</v>
      </c>
    </row>
    <row r="476" spans="1:29" x14ac:dyDescent="0.2">
      <c r="A476" t="s">
        <v>1090</v>
      </c>
      <c r="B476" t="s">
        <v>111</v>
      </c>
      <c r="C476" t="s">
        <v>1091</v>
      </c>
      <c r="D476" t="s">
        <v>113</v>
      </c>
      <c r="E476" t="s">
        <v>114</v>
      </c>
      <c r="F476" t="s">
        <v>59</v>
      </c>
      <c r="G476" t="s">
        <v>46</v>
      </c>
      <c r="H476" s="1">
        <v>42895.162499999999</v>
      </c>
      <c r="I476" t="s">
        <v>35</v>
      </c>
      <c r="J476" t="s">
        <v>36</v>
      </c>
      <c r="K476" t="s">
        <v>37</v>
      </c>
      <c r="L476">
        <v>63237</v>
      </c>
      <c r="M476">
        <v>37923</v>
      </c>
      <c r="N476">
        <v>83</v>
      </c>
      <c r="O476">
        <v>11387</v>
      </c>
      <c r="P476">
        <v>10017</v>
      </c>
      <c r="Q476">
        <v>21404</v>
      </c>
      <c r="R476">
        <v>1754</v>
      </c>
      <c r="S476">
        <v>3316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1432</v>
      </c>
      <c r="AC476">
        <v>0</v>
      </c>
    </row>
    <row r="477" spans="1:29" x14ac:dyDescent="0.2">
      <c r="A477" t="s">
        <v>1092</v>
      </c>
      <c r="B477" t="s">
        <v>111</v>
      </c>
      <c r="C477" t="s">
        <v>1093</v>
      </c>
      <c r="D477" t="s">
        <v>113</v>
      </c>
      <c r="E477" t="s">
        <v>114</v>
      </c>
      <c r="F477" t="s">
        <v>59</v>
      </c>
      <c r="G477" t="s">
        <v>34</v>
      </c>
      <c r="H477" s="1">
        <v>42895.161805555559</v>
      </c>
      <c r="I477" t="s">
        <v>35</v>
      </c>
      <c r="J477" t="s">
        <v>36</v>
      </c>
      <c r="K477" t="s">
        <v>37</v>
      </c>
      <c r="L477">
        <v>75230</v>
      </c>
      <c r="M477">
        <v>49488</v>
      </c>
      <c r="N477">
        <v>107</v>
      </c>
      <c r="O477">
        <v>3882</v>
      </c>
      <c r="P477">
        <v>19939</v>
      </c>
      <c r="Q477">
        <v>23821</v>
      </c>
      <c r="R477">
        <v>1155</v>
      </c>
      <c r="S477">
        <v>3704</v>
      </c>
      <c r="T477">
        <v>869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">
      <c r="A478" t="s">
        <v>1094</v>
      </c>
      <c r="B478" t="s">
        <v>61</v>
      </c>
      <c r="C478" t="s">
        <v>1095</v>
      </c>
      <c r="D478" t="s">
        <v>750</v>
      </c>
      <c r="E478" t="s">
        <v>63</v>
      </c>
      <c r="F478" t="s">
        <v>59</v>
      </c>
      <c r="G478" t="s">
        <v>34</v>
      </c>
      <c r="H478" s="1">
        <v>42895.090277777781</v>
      </c>
      <c r="I478" t="s">
        <v>41</v>
      </c>
      <c r="J478" t="s">
        <v>37</v>
      </c>
      <c r="K478" t="s">
        <v>36</v>
      </c>
      <c r="L478">
        <v>72175</v>
      </c>
      <c r="M478">
        <v>51336</v>
      </c>
      <c r="N478">
        <v>143</v>
      </c>
      <c r="O478">
        <v>8212</v>
      </c>
      <c r="P478">
        <v>27872</v>
      </c>
      <c r="Q478">
        <v>19660</v>
      </c>
      <c r="R478">
        <v>2851</v>
      </c>
      <c r="S478">
        <v>0</v>
      </c>
      <c r="T478">
        <v>953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">
      <c r="A479" t="s">
        <v>1096</v>
      </c>
      <c r="B479" t="s">
        <v>107</v>
      </c>
      <c r="C479" t="s">
        <v>1097</v>
      </c>
      <c r="D479" t="s">
        <v>109</v>
      </c>
      <c r="E479" t="s">
        <v>109</v>
      </c>
      <c r="F479" t="s">
        <v>59</v>
      </c>
      <c r="G479" t="s">
        <v>46</v>
      </c>
      <c r="H479" s="1">
        <v>42895.15347222222</v>
      </c>
      <c r="I479" t="s">
        <v>41</v>
      </c>
      <c r="J479" t="s">
        <v>37</v>
      </c>
      <c r="K479" t="s">
        <v>36</v>
      </c>
      <c r="L479">
        <v>73427</v>
      </c>
      <c r="M479">
        <v>53382</v>
      </c>
      <c r="N479">
        <v>146</v>
      </c>
      <c r="O479">
        <v>13980</v>
      </c>
      <c r="P479">
        <v>30555</v>
      </c>
      <c r="Q479">
        <v>16575</v>
      </c>
      <c r="R479">
        <v>3813</v>
      </c>
      <c r="S479">
        <v>1171</v>
      </c>
      <c r="T479">
        <v>1268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">
      <c r="A480" t="s">
        <v>1098</v>
      </c>
      <c r="B480" t="s">
        <v>55</v>
      </c>
      <c r="C480" t="s">
        <v>1099</v>
      </c>
      <c r="D480" t="s">
        <v>533</v>
      </c>
      <c r="E480" t="s">
        <v>58</v>
      </c>
      <c r="F480" t="s">
        <v>59</v>
      </c>
      <c r="G480" t="s">
        <v>34</v>
      </c>
      <c r="H480" s="1">
        <v>42895.094444444447</v>
      </c>
      <c r="I480" t="s">
        <v>41</v>
      </c>
      <c r="J480" t="s">
        <v>37</v>
      </c>
      <c r="K480" t="s">
        <v>36</v>
      </c>
      <c r="L480">
        <v>74888</v>
      </c>
      <c r="M480">
        <v>51609</v>
      </c>
      <c r="N480">
        <v>140</v>
      </c>
      <c r="O480">
        <v>18050</v>
      </c>
      <c r="P480">
        <v>31436</v>
      </c>
      <c r="Q480">
        <v>13386</v>
      </c>
      <c r="R480">
        <v>3765</v>
      </c>
      <c r="S480">
        <v>1675</v>
      </c>
      <c r="T480">
        <v>1347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">
      <c r="A481" t="s">
        <v>1100</v>
      </c>
      <c r="B481" t="s">
        <v>72</v>
      </c>
      <c r="C481" t="s">
        <v>1101</v>
      </c>
      <c r="D481" t="s">
        <v>90</v>
      </c>
      <c r="E481" t="s">
        <v>75</v>
      </c>
      <c r="F481" t="s">
        <v>59</v>
      </c>
      <c r="G481" t="s">
        <v>34</v>
      </c>
      <c r="H481" s="1">
        <v>42895.095833333333</v>
      </c>
      <c r="I481" t="s">
        <v>41</v>
      </c>
      <c r="J481" t="s">
        <v>37</v>
      </c>
      <c r="K481" t="s">
        <v>36</v>
      </c>
      <c r="L481">
        <v>74738</v>
      </c>
      <c r="M481">
        <v>58311</v>
      </c>
      <c r="N481">
        <v>157</v>
      </c>
      <c r="O481">
        <v>8010</v>
      </c>
      <c r="P481">
        <v>30223</v>
      </c>
      <c r="Q481">
        <v>22213</v>
      </c>
      <c r="R481">
        <v>2759</v>
      </c>
      <c r="S481">
        <v>1490</v>
      </c>
      <c r="T481">
        <v>1626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">
      <c r="A482" t="s">
        <v>1102</v>
      </c>
      <c r="B482" t="s">
        <v>43</v>
      </c>
      <c r="C482" t="s">
        <v>1103</v>
      </c>
      <c r="D482" t="s">
        <v>45</v>
      </c>
      <c r="E482" t="s">
        <v>45</v>
      </c>
      <c r="F482" t="s">
        <v>45</v>
      </c>
      <c r="G482" t="s">
        <v>46</v>
      </c>
      <c r="H482" s="1">
        <v>42895.05</v>
      </c>
      <c r="I482" t="s">
        <v>419</v>
      </c>
      <c r="J482" t="s">
        <v>36</v>
      </c>
      <c r="K482" t="s">
        <v>48</v>
      </c>
      <c r="L482">
        <v>80098</v>
      </c>
      <c r="M482">
        <v>50872</v>
      </c>
      <c r="N482">
        <v>57</v>
      </c>
      <c r="O482">
        <v>265</v>
      </c>
      <c r="P482">
        <v>9941</v>
      </c>
      <c r="Q482">
        <v>19101</v>
      </c>
      <c r="R482">
        <v>2158</v>
      </c>
      <c r="S482">
        <v>465</v>
      </c>
      <c r="T482">
        <v>0</v>
      </c>
      <c r="U482">
        <v>18836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371</v>
      </c>
      <c r="AC482">
        <v>0</v>
      </c>
    </row>
    <row r="483" spans="1:29" x14ac:dyDescent="0.2">
      <c r="A483" t="s">
        <v>1104</v>
      </c>
      <c r="B483" t="s">
        <v>72</v>
      </c>
      <c r="C483" t="s">
        <v>1105</v>
      </c>
      <c r="D483" t="s">
        <v>243</v>
      </c>
      <c r="E483" t="s">
        <v>75</v>
      </c>
      <c r="F483" t="s">
        <v>59</v>
      </c>
      <c r="G483" t="s">
        <v>34</v>
      </c>
      <c r="H483" s="1">
        <v>42895.245833333334</v>
      </c>
      <c r="I483" t="s">
        <v>41</v>
      </c>
      <c r="J483" t="s">
        <v>37</v>
      </c>
      <c r="K483" t="s">
        <v>36</v>
      </c>
      <c r="L483">
        <v>78463</v>
      </c>
      <c r="M483">
        <v>57569</v>
      </c>
      <c r="N483">
        <v>141</v>
      </c>
      <c r="O483">
        <v>23104</v>
      </c>
      <c r="P483">
        <v>36169</v>
      </c>
      <c r="Q483">
        <v>13065</v>
      </c>
      <c r="R483">
        <v>4711</v>
      </c>
      <c r="S483">
        <v>1869</v>
      </c>
      <c r="T483">
        <v>1755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">
      <c r="A484" t="s">
        <v>1106</v>
      </c>
      <c r="B484" t="s">
        <v>121</v>
      </c>
      <c r="C484" t="s">
        <v>1107</v>
      </c>
      <c r="D484" t="s">
        <v>123</v>
      </c>
      <c r="E484" t="s">
        <v>124</v>
      </c>
      <c r="F484" t="s">
        <v>59</v>
      </c>
      <c r="G484" t="s">
        <v>34</v>
      </c>
      <c r="H484" s="1">
        <v>42895.157638888886</v>
      </c>
      <c r="I484" t="s">
        <v>41</v>
      </c>
      <c r="J484" t="s">
        <v>37</v>
      </c>
      <c r="K484" t="s">
        <v>36</v>
      </c>
      <c r="L484">
        <v>83072</v>
      </c>
      <c r="M484">
        <v>60911</v>
      </c>
      <c r="N484">
        <v>197</v>
      </c>
      <c r="O484">
        <v>24966</v>
      </c>
      <c r="P484">
        <v>37629</v>
      </c>
      <c r="Q484">
        <v>12663</v>
      </c>
      <c r="R484">
        <v>8528</v>
      </c>
      <c r="S484">
        <v>2091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">
      <c r="A485" t="s">
        <v>1108</v>
      </c>
      <c r="B485" t="s">
        <v>65</v>
      </c>
      <c r="C485" t="s">
        <v>1109</v>
      </c>
      <c r="D485" t="s">
        <v>67</v>
      </c>
      <c r="E485" t="s">
        <v>68</v>
      </c>
      <c r="F485" t="s">
        <v>59</v>
      </c>
      <c r="G485" t="s">
        <v>46</v>
      </c>
      <c r="H485" s="1">
        <v>42895.122916666667</v>
      </c>
      <c r="I485" t="s">
        <v>35</v>
      </c>
      <c r="J485" t="s">
        <v>36</v>
      </c>
      <c r="K485" t="s">
        <v>37</v>
      </c>
      <c r="L485">
        <v>78080</v>
      </c>
      <c r="M485">
        <v>47619</v>
      </c>
      <c r="N485">
        <v>111</v>
      </c>
      <c r="O485">
        <v>19132</v>
      </c>
      <c r="P485">
        <v>12036</v>
      </c>
      <c r="Q485">
        <v>31168</v>
      </c>
      <c r="R485">
        <v>1286</v>
      </c>
      <c r="S485">
        <v>2320</v>
      </c>
      <c r="T485">
        <v>809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">
      <c r="A486" t="s">
        <v>1110</v>
      </c>
      <c r="B486" t="s">
        <v>130</v>
      </c>
      <c r="C486" t="s">
        <v>1111</v>
      </c>
      <c r="D486" t="s">
        <v>394</v>
      </c>
      <c r="E486" t="s">
        <v>133</v>
      </c>
      <c r="F486" t="s">
        <v>59</v>
      </c>
      <c r="G486" t="s">
        <v>34</v>
      </c>
      <c r="H486" s="1">
        <v>42895.122916666667</v>
      </c>
      <c r="I486" t="s">
        <v>41</v>
      </c>
      <c r="J486" t="s">
        <v>37</v>
      </c>
      <c r="K486" t="s">
        <v>36</v>
      </c>
      <c r="L486">
        <v>72892</v>
      </c>
      <c r="M486">
        <v>53311</v>
      </c>
      <c r="N486">
        <v>88</v>
      </c>
      <c r="O486">
        <v>17333</v>
      </c>
      <c r="P486">
        <v>30952</v>
      </c>
      <c r="Q486">
        <v>13619</v>
      </c>
      <c r="R486">
        <v>5982</v>
      </c>
      <c r="S486">
        <v>1191</v>
      </c>
      <c r="T486">
        <v>1152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415</v>
      </c>
      <c r="AC486">
        <v>0</v>
      </c>
    </row>
    <row r="487" spans="1:29" x14ac:dyDescent="0.2">
      <c r="A487" t="s">
        <v>1112</v>
      </c>
      <c r="B487" t="s">
        <v>111</v>
      </c>
      <c r="C487" t="s">
        <v>1113</v>
      </c>
      <c r="D487" t="s">
        <v>667</v>
      </c>
      <c r="E487" t="s">
        <v>114</v>
      </c>
      <c r="F487" t="s">
        <v>59</v>
      </c>
      <c r="G487" t="s">
        <v>34</v>
      </c>
      <c r="H487" s="1">
        <v>42895.119444444441</v>
      </c>
      <c r="I487" t="s">
        <v>41</v>
      </c>
      <c r="J487" t="s">
        <v>37</v>
      </c>
      <c r="K487" t="s">
        <v>36</v>
      </c>
      <c r="L487">
        <v>73599</v>
      </c>
      <c r="M487">
        <v>50449</v>
      </c>
      <c r="N487">
        <v>74</v>
      </c>
      <c r="O487">
        <v>3435</v>
      </c>
      <c r="P487">
        <v>24401</v>
      </c>
      <c r="Q487">
        <v>20966</v>
      </c>
      <c r="R487">
        <v>1354</v>
      </c>
      <c r="S487">
        <v>1682</v>
      </c>
      <c r="T487">
        <v>915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1131</v>
      </c>
      <c r="AC487">
        <v>0</v>
      </c>
    </row>
    <row r="488" spans="1:29" x14ac:dyDescent="0.2">
      <c r="A488" t="s">
        <v>1114</v>
      </c>
      <c r="B488" t="s">
        <v>111</v>
      </c>
      <c r="C488" t="s">
        <v>1115</v>
      </c>
      <c r="D488" t="s">
        <v>179</v>
      </c>
      <c r="E488" t="s">
        <v>114</v>
      </c>
      <c r="F488" t="s">
        <v>59</v>
      </c>
      <c r="G488" t="s">
        <v>34</v>
      </c>
      <c r="H488" s="1">
        <v>42895.167361111111</v>
      </c>
      <c r="I488" t="s">
        <v>35</v>
      </c>
      <c r="J488" t="s">
        <v>36</v>
      </c>
      <c r="K488" t="s">
        <v>37</v>
      </c>
      <c r="L488">
        <v>61578</v>
      </c>
      <c r="M488">
        <v>40202</v>
      </c>
      <c r="N488">
        <v>72</v>
      </c>
      <c r="O488">
        <v>3431</v>
      </c>
      <c r="P488">
        <v>17485</v>
      </c>
      <c r="Q488">
        <v>20916</v>
      </c>
      <c r="R488">
        <v>554</v>
      </c>
      <c r="S488">
        <v>1247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">
      <c r="A489" t="s">
        <v>1116</v>
      </c>
      <c r="B489" t="s">
        <v>171</v>
      </c>
      <c r="C489" t="s">
        <v>1117</v>
      </c>
      <c r="D489" t="s">
        <v>208</v>
      </c>
      <c r="E489" t="s">
        <v>174</v>
      </c>
      <c r="F489" t="s">
        <v>59</v>
      </c>
      <c r="G489" t="s">
        <v>34</v>
      </c>
      <c r="H489" s="1">
        <v>42895.130555555559</v>
      </c>
      <c r="I489" t="s">
        <v>35</v>
      </c>
      <c r="J489" t="s">
        <v>36</v>
      </c>
      <c r="K489" t="s">
        <v>37</v>
      </c>
      <c r="L489">
        <v>63889</v>
      </c>
      <c r="M489">
        <v>41591</v>
      </c>
      <c r="N489">
        <v>62</v>
      </c>
      <c r="O489">
        <v>6059</v>
      </c>
      <c r="P489">
        <v>16143</v>
      </c>
      <c r="Q489">
        <v>22202</v>
      </c>
      <c r="R489">
        <v>797</v>
      </c>
      <c r="S489">
        <v>1763</v>
      </c>
      <c r="T489">
        <v>686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">
      <c r="A490" t="s">
        <v>1118</v>
      </c>
      <c r="B490" t="s">
        <v>65</v>
      </c>
      <c r="C490" t="s">
        <v>1119</v>
      </c>
      <c r="D490" t="s">
        <v>187</v>
      </c>
      <c r="E490" t="s">
        <v>68</v>
      </c>
      <c r="F490" t="s">
        <v>59</v>
      </c>
      <c r="G490" t="s">
        <v>34</v>
      </c>
      <c r="H490" s="1">
        <v>42895.07916666667</v>
      </c>
      <c r="I490" t="s">
        <v>35</v>
      </c>
      <c r="J490" t="s">
        <v>36</v>
      </c>
      <c r="K490" t="s">
        <v>37</v>
      </c>
      <c r="L490">
        <v>69019</v>
      </c>
      <c r="M490">
        <v>52079</v>
      </c>
      <c r="N490">
        <v>128</v>
      </c>
      <c r="O490">
        <v>15618</v>
      </c>
      <c r="P490">
        <v>17212</v>
      </c>
      <c r="Q490">
        <v>32830</v>
      </c>
      <c r="R490">
        <v>1381</v>
      </c>
      <c r="S490">
        <v>0</v>
      </c>
      <c r="T490">
        <v>656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">
      <c r="A491" t="s">
        <v>1120</v>
      </c>
      <c r="B491" t="s">
        <v>111</v>
      </c>
      <c r="C491" t="s">
        <v>1121</v>
      </c>
      <c r="D491" t="s">
        <v>667</v>
      </c>
      <c r="E491" t="s">
        <v>114</v>
      </c>
      <c r="F491" t="s">
        <v>59</v>
      </c>
      <c r="G491" t="s">
        <v>34</v>
      </c>
      <c r="H491" s="1">
        <v>42895.138888888891</v>
      </c>
      <c r="I491" t="s">
        <v>41</v>
      </c>
      <c r="J491" t="s">
        <v>37</v>
      </c>
      <c r="K491" t="s">
        <v>36</v>
      </c>
      <c r="L491">
        <v>75918</v>
      </c>
      <c r="M491">
        <v>56076</v>
      </c>
      <c r="N491">
        <v>145</v>
      </c>
      <c r="O491">
        <v>13772</v>
      </c>
      <c r="P491">
        <v>32921</v>
      </c>
      <c r="Q491">
        <v>19149</v>
      </c>
      <c r="R491">
        <v>2293</v>
      </c>
      <c r="S491">
        <v>1713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">
      <c r="A492" t="s">
        <v>1122</v>
      </c>
      <c r="B492" t="s">
        <v>55</v>
      </c>
      <c r="C492" t="s">
        <v>1123</v>
      </c>
      <c r="D492" t="s">
        <v>93</v>
      </c>
      <c r="E492" t="s">
        <v>58</v>
      </c>
      <c r="F492" t="s">
        <v>59</v>
      </c>
      <c r="G492" t="s">
        <v>34</v>
      </c>
      <c r="H492" s="1">
        <v>42895.089583333334</v>
      </c>
      <c r="I492" t="s">
        <v>41</v>
      </c>
      <c r="J492" t="s">
        <v>37</v>
      </c>
      <c r="K492" t="s">
        <v>36</v>
      </c>
      <c r="L492">
        <v>71565</v>
      </c>
      <c r="M492">
        <v>51218</v>
      </c>
      <c r="N492">
        <v>146</v>
      </c>
      <c r="O492">
        <v>21917</v>
      </c>
      <c r="P492">
        <v>32644</v>
      </c>
      <c r="Q492">
        <v>10727</v>
      </c>
      <c r="R492">
        <v>4280</v>
      </c>
      <c r="S492">
        <v>1894</v>
      </c>
      <c r="T492">
        <v>1673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">
      <c r="A493" t="s">
        <v>1124</v>
      </c>
      <c r="B493" t="s">
        <v>111</v>
      </c>
      <c r="C493" t="s">
        <v>1125</v>
      </c>
      <c r="D493" t="s">
        <v>113</v>
      </c>
      <c r="E493" t="s">
        <v>114</v>
      </c>
      <c r="F493" t="s">
        <v>59</v>
      </c>
      <c r="G493" t="s">
        <v>46</v>
      </c>
      <c r="H493" s="1">
        <v>42895.095138888886</v>
      </c>
      <c r="I493" t="s">
        <v>35</v>
      </c>
      <c r="J493" t="s">
        <v>36</v>
      </c>
      <c r="K493" t="s">
        <v>37</v>
      </c>
      <c r="L493">
        <v>70344</v>
      </c>
      <c r="M493">
        <v>41870</v>
      </c>
      <c r="N493">
        <v>70</v>
      </c>
      <c r="O493">
        <v>19143</v>
      </c>
      <c r="P493">
        <v>9050</v>
      </c>
      <c r="Q493">
        <v>28193</v>
      </c>
      <c r="R493">
        <v>1061</v>
      </c>
      <c r="S493">
        <v>2645</v>
      </c>
      <c r="T493">
        <v>737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184</v>
      </c>
      <c r="AC493">
        <v>0</v>
      </c>
    </row>
    <row r="494" spans="1:29" x14ac:dyDescent="0.2">
      <c r="A494" t="s">
        <v>1126</v>
      </c>
      <c r="B494" t="s">
        <v>111</v>
      </c>
      <c r="C494" t="s">
        <v>1127</v>
      </c>
      <c r="D494" t="s">
        <v>113</v>
      </c>
      <c r="E494" t="s">
        <v>114</v>
      </c>
      <c r="F494" t="s">
        <v>59</v>
      </c>
      <c r="G494" t="s">
        <v>46</v>
      </c>
      <c r="H494" s="1">
        <v>42895.12777777778</v>
      </c>
      <c r="I494" t="s">
        <v>35</v>
      </c>
      <c r="J494" t="s">
        <v>36</v>
      </c>
      <c r="K494" t="s">
        <v>37</v>
      </c>
      <c r="L494">
        <v>77560</v>
      </c>
      <c r="M494">
        <v>47877</v>
      </c>
      <c r="N494">
        <v>137</v>
      </c>
      <c r="O494">
        <v>27748</v>
      </c>
      <c r="P494">
        <v>6215</v>
      </c>
      <c r="Q494">
        <v>33963</v>
      </c>
      <c r="R494">
        <v>2465</v>
      </c>
      <c r="S494">
        <v>1060</v>
      </c>
      <c r="T494">
        <v>3848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326</v>
      </c>
      <c r="AC494">
        <v>0</v>
      </c>
    </row>
    <row r="495" spans="1:29" x14ac:dyDescent="0.2">
      <c r="A495" t="s">
        <v>1128</v>
      </c>
      <c r="B495" t="s">
        <v>111</v>
      </c>
      <c r="C495" t="s">
        <v>1129</v>
      </c>
      <c r="D495" t="s">
        <v>113</v>
      </c>
      <c r="E495" t="s">
        <v>114</v>
      </c>
      <c r="F495" t="s">
        <v>59</v>
      </c>
      <c r="G495" t="s">
        <v>34</v>
      </c>
      <c r="H495" s="1">
        <v>42895.116666666669</v>
      </c>
      <c r="I495" t="s">
        <v>785</v>
      </c>
      <c r="J495" t="s">
        <v>36</v>
      </c>
      <c r="K495" t="s">
        <v>135</v>
      </c>
      <c r="L495">
        <v>73455</v>
      </c>
      <c r="M495">
        <v>57020</v>
      </c>
      <c r="N495">
        <v>89</v>
      </c>
      <c r="O495">
        <v>2125</v>
      </c>
      <c r="P495">
        <v>13561</v>
      </c>
      <c r="Q495">
        <v>21881</v>
      </c>
      <c r="R495">
        <v>19756</v>
      </c>
      <c r="S495">
        <v>929</v>
      </c>
      <c r="T495">
        <v>823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70</v>
      </c>
      <c r="AC495">
        <v>0</v>
      </c>
    </row>
    <row r="496" spans="1:29" x14ac:dyDescent="0.2">
      <c r="A496" t="s">
        <v>1130</v>
      </c>
      <c r="B496" t="s">
        <v>111</v>
      </c>
      <c r="C496" t="s">
        <v>1131</v>
      </c>
      <c r="D496" t="s">
        <v>113</v>
      </c>
      <c r="E496" t="s">
        <v>114</v>
      </c>
      <c r="F496" t="s">
        <v>59</v>
      </c>
      <c r="G496" t="s">
        <v>46</v>
      </c>
      <c r="H496" s="1">
        <v>42895.103472222225</v>
      </c>
      <c r="I496" t="s">
        <v>35</v>
      </c>
      <c r="J496" t="s">
        <v>36</v>
      </c>
      <c r="K496" t="s">
        <v>37</v>
      </c>
      <c r="L496">
        <v>68040</v>
      </c>
      <c r="M496">
        <v>44226</v>
      </c>
      <c r="N496">
        <v>79</v>
      </c>
      <c r="O496">
        <v>13828</v>
      </c>
      <c r="P496">
        <v>12696</v>
      </c>
      <c r="Q496">
        <v>26524</v>
      </c>
      <c r="R496">
        <v>2022</v>
      </c>
      <c r="S496">
        <v>1977</v>
      </c>
      <c r="T496">
        <v>943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64</v>
      </c>
      <c r="AC496">
        <v>0</v>
      </c>
    </row>
    <row r="497" spans="1:29" x14ac:dyDescent="0.2">
      <c r="A497" t="s">
        <v>1132</v>
      </c>
      <c r="B497" t="s">
        <v>111</v>
      </c>
      <c r="C497" t="s">
        <v>1133</v>
      </c>
      <c r="D497" t="s">
        <v>113</v>
      </c>
      <c r="E497" t="s">
        <v>114</v>
      </c>
      <c r="F497" t="s">
        <v>59</v>
      </c>
      <c r="G497" t="s">
        <v>46</v>
      </c>
      <c r="H497" s="1">
        <v>42895.10833333333</v>
      </c>
      <c r="I497" t="s">
        <v>35</v>
      </c>
      <c r="J497" t="s">
        <v>36</v>
      </c>
      <c r="K497" t="s">
        <v>37</v>
      </c>
      <c r="L497">
        <v>68945</v>
      </c>
      <c r="M497">
        <v>43596</v>
      </c>
      <c r="N497">
        <v>90</v>
      </c>
      <c r="O497">
        <v>11798</v>
      </c>
      <c r="P497">
        <v>13722</v>
      </c>
      <c r="Q497">
        <v>25520</v>
      </c>
      <c r="R497">
        <v>1432</v>
      </c>
      <c r="S497">
        <v>2820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102</v>
      </c>
      <c r="AC497">
        <v>0</v>
      </c>
    </row>
    <row r="498" spans="1:29" x14ac:dyDescent="0.2">
      <c r="A498" t="s">
        <v>1134</v>
      </c>
      <c r="B498" t="s">
        <v>72</v>
      </c>
      <c r="C498" t="s">
        <v>1135</v>
      </c>
      <c r="D498" t="s">
        <v>90</v>
      </c>
      <c r="E498" t="s">
        <v>75</v>
      </c>
      <c r="F498" t="s">
        <v>59</v>
      </c>
      <c r="G498" t="s">
        <v>34</v>
      </c>
      <c r="H498" s="1">
        <v>42895.20208333333</v>
      </c>
      <c r="I498" t="s">
        <v>41</v>
      </c>
      <c r="J498" t="s">
        <v>37</v>
      </c>
      <c r="K498" t="s">
        <v>36</v>
      </c>
      <c r="L498">
        <v>76196</v>
      </c>
      <c r="M498">
        <v>53364</v>
      </c>
      <c r="N498">
        <v>98</v>
      </c>
      <c r="O498">
        <v>5198</v>
      </c>
      <c r="P498">
        <v>27492</v>
      </c>
      <c r="Q498">
        <v>22294</v>
      </c>
      <c r="R498">
        <v>1113</v>
      </c>
      <c r="S498">
        <v>1801</v>
      </c>
      <c r="T498">
        <v>664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">
      <c r="A499" t="s">
        <v>1136</v>
      </c>
      <c r="B499" t="s">
        <v>111</v>
      </c>
      <c r="C499" t="s">
        <v>1137</v>
      </c>
      <c r="D499" t="s">
        <v>138</v>
      </c>
      <c r="E499" t="s">
        <v>114</v>
      </c>
      <c r="F499" t="s">
        <v>59</v>
      </c>
      <c r="G499" t="s">
        <v>34</v>
      </c>
      <c r="H499" s="1">
        <v>42895.181944444441</v>
      </c>
      <c r="I499" t="s">
        <v>41</v>
      </c>
      <c r="J499" t="s">
        <v>37</v>
      </c>
      <c r="K499" t="s">
        <v>36</v>
      </c>
      <c r="L499">
        <v>73133</v>
      </c>
      <c r="M499">
        <v>53395</v>
      </c>
      <c r="N499">
        <v>138</v>
      </c>
      <c r="O499">
        <v>4681</v>
      </c>
      <c r="P499">
        <v>27417</v>
      </c>
      <c r="Q499">
        <v>22736</v>
      </c>
      <c r="R499">
        <v>2202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1040</v>
      </c>
      <c r="AC499">
        <v>0</v>
      </c>
    </row>
    <row r="500" spans="1:29" x14ac:dyDescent="0.2">
      <c r="A500" t="s">
        <v>1138</v>
      </c>
      <c r="B500" t="s">
        <v>61</v>
      </c>
      <c r="C500" t="s">
        <v>1139</v>
      </c>
      <c r="D500" t="s">
        <v>830</v>
      </c>
      <c r="E500" t="s">
        <v>63</v>
      </c>
      <c r="F500" t="s">
        <v>59</v>
      </c>
      <c r="G500" t="s">
        <v>34</v>
      </c>
      <c r="H500" s="1">
        <v>42895.165972222225</v>
      </c>
      <c r="I500" t="s">
        <v>41</v>
      </c>
      <c r="J500" t="s">
        <v>37</v>
      </c>
      <c r="K500" t="s">
        <v>36</v>
      </c>
      <c r="L500">
        <v>79043</v>
      </c>
      <c r="M500">
        <v>58203</v>
      </c>
      <c r="N500">
        <v>109</v>
      </c>
      <c r="O500">
        <v>6627</v>
      </c>
      <c r="P500">
        <v>29073</v>
      </c>
      <c r="Q500">
        <v>22446</v>
      </c>
      <c r="R500">
        <v>4254</v>
      </c>
      <c r="S500">
        <v>1363</v>
      </c>
      <c r="T500">
        <v>1067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 t="s">
        <v>1140</v>
      </c>
      <c r="B501" t="s">
        <v>55</v>
      </c>
      <c r="C501" t="s">
        <v>1141</v>
      </c>
      <c r="D501" t="s">
        <v>93</v>
      </c>
      <c r="E501" t="s">
        <v>58</v>
      </c>
      <c r="F501" t="s">
        <v>59</v>
      </c>
      <c r="G501" t="s">
        <v>34</v>
      </c>
      <c r="H501" s="1">
        <v>42895.136111111111</v>
      </c>
      <c r="I501" t="s">
        <v>41</v>
      </c>
      <c r="J501" t="s">
        <v>37</v>
      </c>
      <c r="K501" t="s">
        <v>36</v>
      </c>
      <c r="L501">
        <v>81717</v>
      </c>
      <c r="M501">
        <v>51389</v>
      </c>
      <c r="N501">
        <v>77</v>
      </c>
      <c r="O501">
        <v>15211</v>
      </c>
      <c r="P501">
        <v>30911</v>
      </c>
      <c r="Q501">
        <v>15700</v>
      </c>
      <c r="R501">
        <v>1392</v>
      </c>
      <c r="S501">
        <v>0</v>
      </c>
      <c r="T501">
        <v>558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2828</v>
      </c>
      <c r="AC501">
        <v>0</v>
      </c>
    </row>
    <row r="502" spans="1:29" x14ac:dyDescent="0.2">
      <c r="A502" t="s">
        <v>1142</v>
      </c>
      <c r="B502" t="s">
        <v>111</v>
      </c>
      <c r="C502" t="s">
        <v>1143</v>
      </c>
      <c r="D502" t="s">
        <v>667</v>
      </c>
      <c r="E502" t="s">
        <v>114</v>
      </c>
      <c r="F502" t="s">
        <v>59</v>
      </c>
      <c r="G502" t="s">
        <v>34</v>
      </c>
      <c r="H502" s="1">
        <v>42895.197222222225</v>
      </c>
      <c r="I502" t="s">
        <v>41</v>
      </c>
      <c r="J502" t="s">
        <v>37</v>
      </c>
      <c r="K502" t="s">
        <v>36</v>
      </c>
      <c r="L502">
        <v>78104</v>
      </c>
      <c r="M502">
        <v>58138</v>
      </c>
      <c r="N502">
        <v>186</v>
      </c>
      <c r="O502">
        <v>19985</v>
      </c>
      <c r="P502">
        <v>36425</v>
      </c>
      <c r="Q502">
        <v>16440</v>
      </c>
      <c r="R502">
        <v>0</v>
      </c>
      <c r="S502">
        <v>0</v>
      </c>
      <c r="T502">
        <v>3734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1539</v>
      </c>
      <c r="AC502">
        <v>0</v>
      </c>
    </row>
    <row r="503" spans="1:29" x14ac:dyDescent="0.2">
      <c r="A503" t="s">
        <v>1144</v>
      </c>
      <c r="B503" t="s">
        <v>72</v>
      </c>
      <c r="C503" t="s">
        <v>1145</v>
      </c>
      <c r="D503" t="s">
        <v>240</v>
      </c>
      <c r="E503" t="s">
        <v>75</v>
      </c>
      <c r="F503" t="s">
        <v>59</v>
      </c>
      <c r="G503" t="s">
        <v>34</v>
      </c>
      <c r="H503" s="1">
        <v>42895.164583333331</v>
      </c>
      <c r="I503" t="s">
        <v>41</v>
      </c>
      <c r="J503" t="s">
        <v>37</v>
      </c>
      <c r="K503" t="s">
        <v>36</v>
      </c>
      <c r="L503">
        <v>90929</v>
      </c>
      <c r="M503">
        <v>65797</v>
      </c>
      <c r="N503">
        <v>107</v>
      </c>
      <c r="O503">
        <v>25237</v>
      </c>
      <c r="P503">
        <v>42245</v>
      </c>
      <c r="Q503">
        <v>17008</v>
      </c>
      <c r="R503">
        <v>2722</v>
      </c>
      <c r="S503">
        <v>1954</v>
      </c>
      <c r="T503">
        <v>968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900</v>
      </c>
      <c r="AC503">
        <v>0</v>
      </c>
    </row>
    <row r="504" spans="1:29" x14ac:dyDescent="0.2">
      <c r="A504" t="s">
        <v>1146</v>
      </c>
      <c r="B504" t="s">
        <v>55</v>
      </c>
      <c r="C504" t="s">
        <v>1147</v>
      </c>
      <c r="D504" t="s">
        <v>251</v>
      </c>
      <c r="E504" t="s">
        <v>58</v>
      </c>
      <c r="F504" t="s">
        <v>59</v>
      </c>
      <c r="G504" t="s">
        <v>46</v>
      </c>
      <c r="H504" s="1">
        <v>42895.157638888886</v>
      </c>
      <c r="I504" t="s">
        <v>35</v>
      </c>
      <c r="J504" t="s">
        <v>36</v>
      </c>
      <c r="K504" t="s">
        <v>37</v>
      </c>
      <c r="L504">
        <v>83272</v>
      </c>
      <c r="M504">
        <v>54295</v>
      </c>
      <c r="N504">
        <v>168</v>
      </c>
      <c r="O504">
        <v>16998</v>
      </c>
      <c r="P504">
        <v>17172</v>
      </c>
      <c r="Q504">
        <v>34170</v>
      </c>
      <c r="R504">
        <v>1308</v>
      </c>
      <c r="S504">
        <v>1228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417</v>
      </c>
      <c r="AC504">
        <v>0</v>
      </c>
    </row>
    <row r="505" spans="1:29" x14ac:dyDescent="0.2">
      <c r="A505" t="s">
        <v>1148</v>
      </c>
      <c r="B505" t="s">
        <v>61</v>
      </c>
      <c r="C505" t="s">
        <v>1149</v>
      </c>
      <c r="D505" t="s">
        <v>63</v>
      </c>
      <c r="E505" t="s">
        <v>63</v>
      </c>
      <c r="F505" t="s">
        <v>59</v>
      </c>
      <c r="G505" t="s">
        <v>46</v>
      </c>
      <c r="H505" s="1">
        <v>42895.113194444442</v>
      </c>
      <c r="I505" t="s">
        <v>41</v>
      </c>
      <c r="J505" t="s">
        <v>37</v>
      </c>
      <c r="K505" t="s">
        <v>36</v>
      </c>
      <c r="L505">
        <v>77789</v>
      </c>
      <c r="M505">
        <v>56748</v>
      </c>
      <c r="N505">
        <v>120</v>
      </c>
      <c r="O505">
        <v>20571</v>
      </c>
      <c r="P505">
        <v>32985</v>
      </c>
      <c r="Q505">
        <v>12414</v>
      </c>
      <c r="R505">
        <v>8901</v>
      </c>
      <c r="S505">
        <v>1291</v>
      </c>
      <c r="T505">
        <v>1157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">
      <c r="A506" t="s">
        <v>1150</v>
      </c>
      <c r="B506" t="s">
        <v>130</v>
      </c>
      <c r="C506" t="s">
        <v>1151</v>
      </c>
      <c r="D506" t="s">
        <v>275</v>
      </c>
      <c r="E506" t="s">
        <v>133</v>
      </c>
      <c r="F506" t="s">
        <v>59</v>
      </c>
      <c r="G506" t="s">
        <v>34</v>
      </c>
      <c r="H506" s="1">
        <v>42895.115277777775</v>
      </c>
      <c r="I506" t="s">
        <v>41</v>
      </c>
      <c r="J506" t="s">
        <v>37</v>
      </c>
      <c r="K506" t="s">
        <v>135</v>
      </c>
      <c r="L506">
        <v>84437</v>
      </c>
      <c r="M506">
        <v>63892</v>
      </c>
      <c r="N506">
        <v>104</v>
      </c>
      <c r="O506">
        <v>22906</v>
      </c>
      <c r="P506">
        <v>36231</v>
      </c>
      <c r="Q506">
        <v>10998</v>
      </c>
      <c r="R506">
        <v>13325</v>
      </c>
      <c r="S506">
        <v>0</v>
      </c>
      <c r="T506">
        <v>2347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991</v>
      </c>
      <c r="AC506">
        <v>0</v>
      </c>
    </row>
    <row r="507" spans="1:29" x14ac:dyDescent="0.2">
      <c r="A507" t="s">
        <v>1152</v>
      </c>
      <c r="B507" t="s">
        <v>55</v>
      </c>
      <c r="C507" t="s">
        <v>1153</v>
      </c>
      <c r="D507" t="s">
        <v>57</v>
      </c>
      <c r="E507" t="s">
        <v>58</v>
      </c>
      <c r="F507" t="s">
        <v>59</v>
      </c>
      <c r="G507" t="s">
        <v>46</v>
      </c>
      <c r="H507" s="1">
        <v>42895.245138888888</v>
      </c>
      <c r="I507" t="s">
        <v>41</v>
      </c>
      <c r="J507" t="s">
        <v>37</v>
      </c>
      <c r="K507" t="s">
        <v>36</v>
      </c>
      <c r="L507">
        <v>71722</v>
      </c>
      <c r="M507">
        <v>46783</v>
      </c>
      <c r="N507">
        <v>92</v>
      </c>
      <c r="O507">
        <v>31</v>
      </c>
      <c r="P507">
        <v>21773</v>
      </c>
      <c r="Q507">
        <v>21742</v>
      </c>
      <c r="R507">
        <v>1421</v>
      </c>
      <c r="S507">
        <v>1122</v>
      </c>
      <c r="T507">
        <v>725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">
      <c r="A508" t="s">
        <v>1154</v>
      </c>
      <c r="B508" t="s">
        <v>55</v>
      </c>
      <c r="C508" t="s">
        <v>1155</v>
      </c>
      <c r="D508" t="s">
        <v>57</v>
      </c>
      <c r="E508" t="s">
        <v>58</v>
      </c>
      <c r="F508" t="s">
        <v>59</v>
      </c>
      <c r="G508" t="s">
        <v>46</v>
      </c>
      <c r="H508" s="1">
        <v>42895.253472222219</v>
      </c>
      <c r="I508" t="s">
        <v>35</v>
      </c>
      <c r="J508" t="s">
        <v>36</v>
      </c>
      <c r="K508" t="s">
        <v>37</v>
      </c>
      <c r="L508">
        <v>70199</v>
      </c>
      <c r="M508">
        <v>46903</v>
      </c>
      <c r="N508">
        <v>119</v>
      </c>
      <c r="O508">
        <v>11503</v>
      </c>
      <c r="P508">
        <v>16006</v>
      </c>
      <c r="Q508">
        <v>27509</v>
      </c>
      <c r="R508">
        <v>1892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1496</v>
      </c>
      <c r="AC508">
        <v>0</v>
      </c>
    </row>
    <row r="509" spans="1:29" x14ac:dyDescent="0.2">
      <c r="A509" t="s">
        <v>1156</v>
      </c>
      <c r="B509" t="s">
        <v>150</v>
      </c>
      <c r="C509" t="s">
        <v>1157</v>
      </c>
      <c r="D509" t="s">
        <v>152</v>
      </c>
      <c r="E509" t="s">
        <v>152</v>
      </c>
      <c r="F509" t="s">
        <v>152</v>
      </c>
      <c r="G509" t="s">
        <v>34</v>
      </c>
      <c r="H509" s="1">
        <v>42895.101388888892</v>
      </c>
      <c r="I509" t="s">
        <v>1158</v>
      </c>
      <c r="J509" t="s">
        <v>154</v>
      </c>
      <c r="K509" t="s">
        <v>585</v>
      </c>
      <c r="L509">
        <v>68244</v>
      </c>
      <c r="M509">
        <v>43170</v>
      </c>
      <c r="N509">
        <v>122</v>
      </c>
      <c r="O509">
        <v>3208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16508</v>
      </c>
      <c r="X509">
        <v>7797</v>
      </c>
      <c r="Y509">
        <v>2362</v>
      </c>
      <c r="Z509">
        <v>13300</v>
      </c>
      <c r="AA509">
        <v>3203</v>
      </c>
      <c r="AB509">
        <v>0</v>
      </c>
      <c r="AC509">
        <v>0</v>
      </c>
    </row>
    <row r="510" spans="1:29" x14ac:dyDescent="0.2">
      <c r="A510" t="s">
        <v>1159</v>
      </c>
      <c r="B510" t="s">
        <v>121</v>
      </c>
      <c r="C510" t="s">
        <v>1160</v>
      </c>
      <c r="D510" t="s">
        <v>123</v>
      </c>
      <c r="E510" t="s">
        <v>124</v>
      </c>
      <c r="F510" t="s">
        <v>59</v>
      </c>
      <c r="G510" t="s">
        <v>34</v>
      </c>
      <c r="H510" s="1">
        <v>42895.051388888889</v>
      </c>
      <c r="I510" t="s">
        <v>41</v>
      </c>
      <c r="J510" t="s">
        <v>37</v>
      </c>
      <c r="K510" t="s">
        <v>36</v>
      </c>
      <c r="L510">
        <v>73537</v>
      </c>
      <c r="M510">
        <v>47120</v>
      </c>
      <c r="N510">
        <v>75</v>
      </c>
      <c r="O510">
        <v>11490</v>
      </c>
      <c r="P510">
        <v>26811</v>
      </c>
      <c r="Q510">
        <v>15321</v>
      </c>
      <c r="R510">
        <v>732</v>
      </c>
      <c r="S510">
        <v>3193</v>
      </c>
      <c r="T510">
        <v>680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383</v>
      </c>
      <c r="AC510">
        <v>0</v>
      </c>
    </row>
    <row r="511" spans="1:29" x14ac:dyDescent="0.2">
      <c r="A511" t="s">
        <v>1161</v>
      </c>
      <c r="B511" t="s">
        <v>121</v>
      </c>
      <c r="C511" t="s">
        <v>1162</v>
      </c>
      <c r="D511" t="s">
        <v>335</v>
      </c>
      <c r="E511" t="s">
        <v>124</v>
      </c>
      <c r="F511" t="s">
        <v>59</v>
      </c>
      <c r="G511" t="s">
        <v>34</v>
      </c>
      <c r="H511" s="1">
        <v>42895.102083333331</v>
      </c>
      <c r="I511" t="s">
        <v>41</v>
      </c>
      <c r="J511" t="s">
        <v>37</v>
      </c>
      <c r="K511" t="s">
        <v>36</v>
      </c>
      <c r="L511">
        <v>85257</v>
      </c>
      <c r="M511">
        <v>64924</v>
      </c>
      <c r="N511">
        <v>166</v>
      </c>
      <c r="O511">
        <v>15952</v>
      </c>
      <c r="P511">
        <v>33631</v>
      </c>
      <c r="Q511">
        <v>17679</v>
      </c>
      <c r="R511">
        <v>12102</v>
      </c>
      <c r="S511">
        <v>0</v>
      </c>
      <c r="T511">
        <v>1512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">
      <c r="A512" t="s">
        <v>1163</v>
      </c>
      <c r="B512" t="s">
        <v>72</v>
      </c>
      <c r="C512" t="s">
        <v>1164</v>
      </c>
      <c r="D512" t="s">
        <v>74</v>
      </c>
      <c r="E512" t="s">
        <v>75</v>
      </c>
      <c r="F512" t="s">
        <v>59</v>
      </c>
      <c r="G512" t="s">
        <v>34</v>
      </c>
      <c r="H512" s="1">
        <v>42895.137499999997</v>
      </c>
      <c r="I512" t="s">
        <v>41</v>
      </c>
      <c r="J512" t="s">
        <v>37</v>
      </c>
      <c r="K512" t="s">
        <v>36</v>
      </c>
      <c r="L512">
        <v>76380</v>
      </c>
      <c r="M512">
        <v>52631</v>
      </c>
      <c r="N512">
        <v>120</v>
      </c>
      <c r="O512">
        <v>11970</v>
      </c>
      <c r="P512">
        <v>30907</v>
      </c>
      <c r="Q512">
        <v>18937</v>
      </c>
      <c r="R512">
        <v>1870</v>
      </c>
      <c r="S512">
        <v>0</v>
      </c>
      <c r="T512">
        <v>917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">
      <c r="A513" t="s">
        <v>1165</v>
      </c>
      <c r="B513" t="s">
        <v>130</v>
      </c>
      <c r="C513" t="s">
        <v>1166</v>
      </c>
      <c r="D513" t="s">
        <v>246</v>
      </c>
      <c r="E513" t="s">
        <v>133</v>
      </c>
      <c r="F513" t="s">
        <v>59</v>
      </c>
      <c r="G513" t="s">
        <v>34</v>
      </c>
      <c r="H513" s="1">
        <v>42895.128472222219</v>
      </c>
      <c r="I513" t="s">
        <v>41</v>
      </c>
      <c r="J513" t="s">
        <v>37</v>
      </c>
      <c r="K513" t="s">
        <v>36</v>
      </c>
      <c r="L513">
        <v>75553</v>
      </c>
      <c r="M513">
        <v>51906</v>
      </c>
      <c r="N513">
        <v>103</v>
      </c>
      <c r="O513">
        <v>11695</v>
      </c>
      <c r="P513">
        <v>29135</v>
      </c>
      <c r="Q513">
        <v>17440</v>
      </c>
      <c r="R513">
        <v>3053</v>
      </c>
      <c r="S513">
        <v>0</v>
      </c>
      <c r="T513">
        <v>2278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">
      <c r="A514" t="s">
        <v>1167</v>
      </c>
      <c r="B514" t="s">
        <v>150</v>
      </c>
      <c r="C514" t="s">
        <v>1168</v>
      </c>
      <c r="D514" t="s">
        <v>152</v>
      </c>
      <c r="E514" t="s">
        <v>152</v>
      </c>
      <c r="F514" t="s">
        <v>152</v>
      </c>
      <c r="G514" t="s">
        <v>34</v>
      </c>
      <c r="H514" s="1">
        <v>42895.135416666664</v>
      </c>
      <c r="I514" t="s">
        <v>596</v>
      </c>
      <c r="J514" t="s">
        <v>158</v>
      </c>
      <c r="K514" t="s">
        <v>162</v>
      </c>
      <c r="L514">
        <v>75685</v>
      </c>
      <c r="M514">
        <v>50893</v>
      </c>
      <c r="N514">
        <v>189</v>
      </c>
      <c r="O514">
        <v>2446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8867</v>
      </c>
      <c r="X514">
        <v>20328</v>
      </c>
      <c r="Y514">
        <v>17882</v>
      </c>
      <c r="Z514">
        <v>2002</v>
      </c>
      <c r="AA514">
        <v>1814</v>
      </c>
      <c r="AB514">
        <v>0</v>
      </c>
      <c r="AC514">
        <v>0</v>
      </c>
    </row>
    <row r="515" spans="1:29" x14ac:dyDescent="0.2">
      <c r="A515" t="s">
        <v>1169</v>
      </c>
      <c r="B515" t="s">
        <v>121</v>
      </c>
      <c r="C515" t="s">
        <v>1170</v>
      </c>
      <c r="D515" t="s">
        <v>335</v>
      </c>
      <c r="E515" t="s">
        <v>124</v>
      </c>
      <c r="F515" t="s">
        <v>59</v>
      </c>
      <c r="G515" t="s">
        <v>34</v>
      </c>
      <c r="H515" s="1">
        <v>42895.192361111112</v>
      </c>
      <c r="I515" t="s">
        <v>41</v>
      </c>
      <c r="J515" t="s">
        <v>37</v>
      </c>
      <c r="K515" t="s">
        <v>36</v>
      </c>
      <c r="L515">
        <v>86121</v>
      </c>
      <c r="M515">
        <v>63002</v>
      </c>
      <c r="N515">
        <v>226</v>
      </c>
      <c r="O515">
        <v>16158</v>
      </c>
      <c r="P515">
        <v>33601</v>
      </c>
      <c r="Q515">
        <v>17443</v>
      </c>
      <c r="R515">
        <v>11958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">
      <c r="A516" t="s">
        <v>1171</v>
      </c>
      <c r="B516" t="s">
        <v>130</v>
      </c>
      <c r="C516" t="s">
        <v>1172</v>
      </c>
      <c r="D516" t="s">
        <v>332</v>
      </c>
      <c r="E516" t="s">
        <v>133</v>
      </c>
      <c r="F516" t="s">
        <v>59</v>
      </c>
      <c r="G516" t="s">
        <v>34</v>
      </c>
      <c r="H516" s="1">
        <v>42895.390277777777</v>
      </c>
      <c r="I516" t="s">
        <v>41</v>
      </c>
      <c r="J516" t="s">
        <v>37</v>
      </c>
      <c r="K516" t="s">
        <v>36</v>
      </c>
      <c r="L516">
        <v>71880</v>
      </c>
      <c r="M516">
        <v>53224</v>
      </c>
      <c r="N516">
        <v>133</v>
      </c>
      <c r="O516">
        <v>17443</v>
      </c>
      <c r="P516">
        <v>29493</v>
      </c>
      <c r="Q516">
        <v>12050</v>
      </c>
      <c r="R516">
        <v>10346</v>
      </c>
      <c r="S516">
        <v>0</v>
      </c>
      <c r="T516">
        <v>1335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">
      <c r="A517" t="s">
        <v>1173</v>
      </c>
      <c r="B517" t="s">
        <v>121</v>
      </c>
      <c r="C517" t="s">
        <v>1174</v>
      </c>
      <c r="D517" t="s">
        <v>123</v>
      </c>
      <c r="E517" t="s">
        <v>124</v>
      </c>
      <c r="F517" t="s">
        <v>59</v>
      </c>
      <c r="G517" t="s">
        <v>46</v>
      </c>
      <c r="H517" s="1">
        <v>42895.102777777778</v>
      </c>
      <c r="I517" t="s">
        <v>41</v>
      </c>
      <c r="J517" t="s">
        <v>37</v>
      </c>
      <c r="K517" t="s">
        <v>36</v>
      </c>
      <c r="L517">
        <v>67677</v>
      </c>
      <c r="M517">
        <v>47191</v>
      </c>
      <c r="N517">
        <v>101</v>
      </c>
      <c r="O517">
        <v>10000</v>
      </c>
      <c r="P517">
        <v>26046</v>
      </c>
      <c r="Q517">
        <v>16046</v>
      </c>
      <c r="R517">
        <v>2110</v>
      </c>
      <c r="S517">
        <v>1666</v>
      </c>
      <c r="T517">
        <v>831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492</v>
      </c>
      <c r="AC517">
        <v>0</v>
      </c>
    </row>
    <row r="518" spans="1:29" x14ac:dyDescent="0.2">
      <c r="A518" t="s">
        <v>1175</v>
      </c>
      <c r="B518" t="s">
        <v>72</v>
      </c>
      <c r="C518" t="s">
        <v>1176</v>
      </c>
      <c r="D518" t="s">
        <v>240</v>
      </c>
      <c r="E518" t="s">
        <v>75</v>
      </c>
      <c r="F518" t="s">
        <v>59</v>
      </c>
      <c r="G518" t="s">
        <v>34</v>
      </c>
      <c r="H518" s="1">
        <v>42895.118055555555</v>
      </c>
      <c r="I518" t="s">
        <v>41</v>
      </c>
      <c r="J518" t="s">
        <v>37</v>
      </c>
      <c r="K518" t="s">
        <v>36</v>
      </c>
      <c r="L518">
        <v>76374</v>
      </c>
      <c r="M518">
        <v>50315</v>
      </c>
      <c r="N518">
        <v>84</v>
      </c>
      <c r="O518">
        <v>24897</v>
      </c>
      <c r="P518">
        <v>35179</v>
      </c>
      <c r="Q518">
        <v>10282</v>
      </c>
      <c r="R518">
        <v>1433</v>
      </c>
      <c r="S518">
        <v>2185</v>
      </c>
      <c r="T518">
        <v>894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342</v>
      </c>
      <c r="AC518">
        <v>0</v>
      </c>
    </row>
    <row r="519" spans="1:29" x14ac:dyDescent="0.2">
      <c r="A519" t="s">
        <v>1177</v>
      </c>
      <c r="B519" t="s">
        <v>72</v>
      </c>
      <c r="C519" t="s">
        <v>1178</v>
      </c>
      <c r="D519" t="s">
        <v>243</v>
      </c>
      <c r="E519" t="s">
        <v>75</v>
      </c>
      <c r="F519" t="s">
        <v>59</v>
      </c>
      <c r="G519" t="s">
        <v>34</v>
      </c>
      <c r="H519" s="1">
        <v>42895.180555555555</v>
      </c>
      <c r="I519" t="s">
        <v>41</v>
      </c>
      <c r="J519" t="s">
        <v>37</v>
      </c>
      <c r="K519" t="s">
        <v>36</v>
      </c>
      <c r="L519">
        <v>78985</v>
      </c>
      <c r="M519">
        <v>56689</v>
      </c>
      <c r="N519">
        <v>112</v>
      </c>
      <c r="O519">
        <v>18631</v>
      </c>
      <c r="P519">
        <v>34795</v>
      </c>
      <c r="Q519">
        <v>16164</v>
      </c>
      <c r="R519">
        <v>2403</v>
      </c>
      <c r="S519">
        <v>2235</v>
      </c>
      <c r="T519">
        <v>1092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">
      <c r="A520" t="s">
        <v>1179</v>
      </c>
      <c r="B520" t="s">
        <v>121</v>
      </c>
      <c r="C520" t="s">
        <v>1180</v>
      </c>
      <c r="D520" t="s">
        <v>294</v>
      </c>
      <c r="E520" t="s">
        <v>124</v>
      </c>
      <c r="F520" t="s">
        <v>59</v>
      </c>
      <c r="G520" t="s">
        <v>34</v>
      </c>
      <c r="H520" s="1">
        <v>42895.074305555558</v>
      </c>
      <c r="I520" t="s">
        <v>41</v>
      </c>
      <c r="J520" t="s">
        <v>37</v>
      </c>
      <c r="K520" t="s">
        <v>36</v>
      </c>
      <c r="L520">
        <v>83055</v>
      </c>
      <c r="M520">
        <v>61111</v>
      </c>
      <c r="N520">
        <v>182</v>
      </c>
      <c r="O520">
        <v>16678</v>
      </c>
      <c r="P520">
        <v>35580</v>
      </c>
      <c r="Q520">
        <v>18902</v>
      </c>
      <c r="R520">
        <v>5074</v>
      </c>
      <c r="S520">
        <v>0</v>
      </c>
      <c r="T520">
        <v>1555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">
      <c r="A521" t="s">
        <v>1181</v>
      </c>
      <c r="B521" t="s">
        <v>72</v>
      </c>
      <c r="C521" t="s">
        <v>1182</v>
      </c>
      <c r="D521" t="s">
        <v>431</v>
      </c>
      <c r="E521" t="s">
        <v>75</v>
      </c>
      <c r="F521" t="s">
        <v>59</v>
      </c>
      <c r="G521" t="s">
        <v>34</v>
      </c>
      <c r="H521" s="1">
        <v>42895.154861111114</v>
      </c>
      <c r="I521" t="s">
        <v>41</v>
      </c>
      <c r="J521" t="s">
        <v>37</v>
      </c>
      <c r="K521" t="s">
        <v>36</v>
      </c>
      <c r="L521">
        <v>85759</v>
      </c>
      <c r="M521">
        <v>64998</v>
      </c>
      <c r="N521">
        <v>125</v>
      </c>
      <c r="O521">
        <v>22840</v>
      </c>
      <c r="P521">
        <v>40599</v>
      </c>
      <c r="Q521">
        <v>17759</v>
      </c>
      <c r="R521">
        <v>3623</v>
      </c>
      <c r="S521">
        <v>1363</v>
      </c>
      <c r="T521">
        <v>1357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297</v>
      </c>
      <c r="AC521">
        <v>0</v>
      </c>
    </row>
    <row r="522" spans="1:29" x14ac:dyDescent="0.2">
      <c r="A522" t="s">
        <v>1183</v>
      </c>
      <c r="B522" t="s">
        <v>65</v>
      </c>
      <c r="C522" t="s">
        <v>1184</v>
      </c>
      <c r="D522" t="s">
        <v>187</v>
      </c>
      <c r="E522" t="s">
        <v>68</v>
      </c>
      <c r="F522" t="s">
        <v>59</v>
      </c>
      <c r="G522" t="s">
        <v>46</v>
      </c>
      <c r="H522" s="1">
        <v>42895.103472222225</v>
      </c>
      <c r="I522" t="s">
        <v>1185</v>
      </c>
      <c r="J522" t="s">
        <v>37</v>
      </c>
      <c r="K522" t="s">
        <v>36</v>
      </c>
      <c r="L522">
        <v>69400</v>
      </c>
      <c r="M522">
        <v>47956</v>
      </c>
      <c r="N522">
        <v>63</v>
      </c>
      <c r="O522">
        <v>2914</v>
      </c>
      <c r="P522">
        <v>18541</v>
      </c>
      <c r="Q522">
        <v>15627</v>
      </c>
      <c r="R522">
        <v>12661</v>
      </c>
      <c r="S522">
        <v>1127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">
      <c r="A523" t="s">
        <v>1186</v>
      </c>
      <c r="B523" t="s">
        <v>65</v>
      </c>
      <c r="C523" t="s">
        <v>1187</v>
      </c>
      <c r="D523" t="s">
        <v>211</v>
      </c>
      <c r="E523" t="s">
        <v>68</v>
      </c>
      <c r="F523" t="s">
        <v>59</v>
      </c>
      <c r="G523" t="s">
        <v>34</v>
      </c>
      <c r="H523" s="1">
        <v>42895.131944444445</v>
      </c>
      <c r="I523" t="s">
        <v>41</v>
      </c>
      <c r="J523" t="s">
        <v>37</v>
      </c>
      <c r="K523" t="s">
        <v>36</v>
      </c>
      <c r="L523">
        <v>75752</v>
      </c>
      <c r="M523">
        <v>54834</v>
      </c>
      <c r="N523">
        <v>92</v>
      </c>
      <c r="O523">
        <v>7421</v>
      </c>
      <c r="P523">
        <v>28980</v>
      </c>
      <c r="Q523">
        <v>21559</v>
      </c>
      <c r="R523">
        <v>2073</v>
      </c>
      <c r="S523">
        <v>1387</v>
      </c>
      <c r="T523">
        <v>494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341</v>
      </c>
      <c r="AC523">
        <v>0</v>
      </c>
    </row>
    <row r="524" spans="1:29" x14ac:dyDescent="0.2">
      <c r="A524" t="s">
        <v>1188</v>
      </c>
      <c r="B524" t="s">
        <v>171</v>
      </c>
      <c r="C524" t="s">
        <v>1189</v>
      </c>
      <c r="D524" t="s">
        <v>223</v>
      </c>
      <c r="E524" t="s">
        <v>174</v>
      </c>
      <c r="F524" t="s">
        <v>59</v>
      </c>
      <c r="G524" t="s">
        <v>46</v>
      </c>
      <c r="H524" s="1">
        <v>42895.035416666666</v>
      </c>
      <c r="I524" t="s">
        <v>35</v>
      </c>
      <c r="J524" t="s">
        <v>36</v>
      </c>
      <c r="K524" t="s">
        <v>37</v>
      </c>
      <c r="L524">
        <v>63433</v>
      </c>
      <c r="M524">
        <v>40772</v>
      </c>
      <c r="N524">
        <v>77</v>
      </c>
      <c r="O524">
        <v>14508</v>
      </c>
      <c r="P524">
        <v>10570</v>
      </c>
      <c r="Q524">
        <v>25078</v>
      </c>
      <c r="R524">
        <v>681</v>
      </c>
      <c r="S524">
        <v>3006</v>
      </c>
      <c r="T524">
        <v>1437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">
      <c r="A525" t="s">
        <v>1190</v>
      </c>
      <c r="B525" t="s">
        <v>61</v>
      </c>
      <c r="C525" t="s">
        <v>1191</v>
      </c>
      <c r="D525" t="s">
        <v>313</v>
      </c>
      <c r="E525" t="s">
        <v>63</v>
      </c>
      <c r="F525" t="s">
        <v>59</v>
      </c>
      <c r="G525" t="s">
        <v>34</v>
      </c>
      <c r="H525" s="1">
        <v>42895.15625</v>
      </c>
      <c r="I525" t="s">
        <v>41</v>
      </c>
      <c r="J525" t="s">
        <v>37</v>
      </c>
      <c r="K525" t="s">
        <v>36</v>
      </c>
      <c r="L525">
        <v>73441</v>
      </c>
      <c r="M525">
        <v>51109</v>
      </c>
      <c r="N525">
        <v>187</v>
      </c>
      <c r="O525">
        <v>22733</v>
      </c>
      <c r="P525">
        <v>35656</v>
      </c>
      <c r="Q525">
        <v>12923</v>
      </c>
      <c r="R525">
        <v>1348</v>
      </c>
      <c r="S525">
        <v>0</v>
      </c>
      <c r="T525">
        <v>1182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">
      <c r="A526" t="s">
        <v>1192</v>
      </c>
      <c r="B526" t="s">
        <v>121</v>
      </c>
      <c r="C526" t="s">
        <v>1193</v>
      </c>
      <c r="D526" t="s">
        <v>320</v>
      </c>
      <c r="E526" t="s">
        <v>124</v>
      </c>
      <c r="F526" t="s">
        <v>59</v>
      </c>
      <c r="G526" t="s">
        <v>34</v>
      </c>
      <c r="H526" s="1">
        <v>42895.154861111114</v>
      </c>
      <c r="I526" t="s">
        <v>41</v>
      </c>
      <c r="J526" t="s">
        <v>37</v>
      </c>
      <c r="K526" t="s">
        <v>36</v>
      </c>
      <c r="L526">
        <v>75485</v>
      </c>
      <c r="M526">
        <v>54235</v>
      </c>
      <c r="N526">
        <v>116</v>
      </c>
      <c r="O526">
        <v>17749</v>
      </c>
      <c r="P526">
        <v>32829</v>
      </c>
      <c r="Q526">
        <v>15080</v>
      </c>
      <c r="R526">
        <v>3154</v>
      </c>
      <c r="S526">
        <v>1449</v>
      </c>
      <c r="T526">
        <v>1723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">
      <c r="A527" t="s">
        <v>1194</v>
      </c>
      <c r="B527" t="s">
        <v>130</v>
      </c>
      <c r="C527" t="s">
        <v>1195</v>
      </c>
      <c r="D527" t="s">
        <v>394</v>
      </c>
      <c r="E527" t="s">
        <v>133</v>
      </c>
      <c r="F527" t="s">
        <v>59</v>
      </c>
      <c r="G527" t="s">
        <v>34</v>
      </c>
      <c r="H527" s="1">
        <v>42895.048611111109</v>
      </c>
      <c r="I527" t="s">
        <v>41</v>
      </c>
      <c r="J527" t="s">
        <v>37</v>
      </c>
      <c r="K527" t="s">
        <v>36</v>
      </c>
      <c r="L527">
        <v>72372</v>
      </c>
      <c r="M527">
        <v>51271</v>
      </c>
      <c r="N527">
        <v>87</v>
      </c>
      <c r="O527">
        <v>2464</v>
      </c>
      <c r="P527">
        <v>24809</v>
      </c>
      <c r="Q527">
        <v>22345</v>
      </c>
      <c r="R527">
        <v>2079</v>
      </c>
      <c r="S527">
        <v>1291</v>
      </c>
      <c r="T527">
        <v>747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">
      <c r="A528" t="s">
        <v>1196</v>
      </c>
      <c r="B528" t="s">
        <v>55</v>
      </c>
      <c r="C528" t="s">
        <v>1197</v>
      </c>
      <c r="D528" t="s">
        <v>93</v>
      </c>
      <c r="E528" t="s">
        <v>58</v>
      </c>
      <c r="F528" t="s">
        <v>59</v>
      </c>
      <c r="G528" t="s">
        <v>34</v>
      </c>
      <c r="H528" s="1">
        <v>42895.175694444442</v>
      </c>
      <c r="I528" t="s">
        <v>41</v>
      </c>
      <c r="J528" t="s">
        <v>37</v>
      </c>
      <c r="K528" t="s">
        <v>36</v>
      </c>
      <c r="L528">
        <v>72334</v>
      </c>
      <c r="M528">
        <v>49753</v>
      </c>
      <c r="N528">
        <v>92</v>
      </c>
      <c r="O528">
        <v>6387</v>
      </c>
      <c r="P528">
        <v>25262</v>
      </c>
      <c r="Q528">
        <v>18875</v>
      </c>
      <c r="R528">
        <v>1514</v>
      </c>
      <c r="S528">
        <v>2997</v>
      </c>
      <c r="T528">
        <v>809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296</v>
      </c>
      <c r="AC528">
        <v>0</v>
      </c>
    </row>
    <row r="529" spans="1:29" x14ac:dyDescent="0.2">
      <c r="A529" t="s">
        <v>1198</v>
      </c>
      <c r="B529" t="s">
        <v>121</v>
      </c>
      <c r="C529" t="s">
        <v>1199</v>
      </c>
      <c r="D529" t="s">
        <v>148</v>
      </c>
      <c r="E529" t="s">
        <v>124</v>
      </c>
      <c r="F529" t="s">
        <v>59</v>
      </c>
      <c r="G529" t="s">
        <v>34</v>
      </c>
      <c r="H529" s="1">
        <v>42895.10833333333</v>
      </c>
      <c r="I529" t="s">
        <v>41</v>
      </c>
      <c r="J529" t="s">
        <v>37</v>
      </c>
      <c r="K529" t="s">
        <v>36</v>
      </c>
      <c r="L529">
        <v>79658</v>
      </c>
      <c r="M529">
        <v>55635</v>
      </c>
      <c r="N529">
        <v>163</v>
      </c>
      <c r="O529">
        <v>14168</v>
      </c>
      <c r="P529">
        <v>32961</v>
      </c>
      <c r="Q529">
        <v>18793</v>
      </c>
      <c r="R529">
        <v>2630</v>
      </c>
      <c r="S529">
        <v>0</v>
      </c>
      <c r="T529">
        <v>950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301</v>
      </c>
      <c r="AC529">
        <v>0</v>
      </c>
    </row>
    <row r="530" spans="1:29" x14ac:dyDescent="0.2">
      <c r="A530" t="s">
        <v>1200</v>
      </c>
      <c r="B530" t="s">
        <v>130</v>
      </c>
      <c r="C530" t="s">
        <v>1201</v>
      </c>
      <c r="D530" t="s">
        <v>365</v>
      </c>
      <c r="E530" t="s">
        <v>133</v>
      </c>
      <c r="F530" t="s">
        <v>59</v>
      </c>
      <c r="G530" t="s">
        <v>34</v>
      </c>
      <c r="H530" s="1">
        <v>42895.173611111109</v>
      </c>
      <c r="I530" t="s">
        <v>41</v>
      </c>
      <c r="J530" t="s">
        <v>37</v>
      </c>
      <c r="K530" t="s">
        <v>36</v>
      </c>
      <c r="L530">
        <v>71260</v>
      </c>
      <c r="M530">
        <v>52857</v>
      </c>
      <c r="N530">
        <v>97</v>
      </c>
      <c r="O530">
        <v>15816</v>
      </c>
      <c r="P530">
        <v>31634</v>
      </c>
      <c r="Q530">
        <v>15818</v>
      </c>
      <c r="R530">
        <v>2732</v>
      </c>
      <c r="S530">
        <v>1540</v>
      </c>
      <c r="T530">
        <v>1133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">
      <c r="A531" t="s">
        <v>1202</v>
      </c>
      <c r="B531" t="s">
        <v>121</v>
      </c>
      <c r="C531" t="s">
        <v>1203</v>
      </c>
      <c r="D531" t="s">
        <v>302</v>
      </c>
      <c r="E531" t="s">
        <v>124</v>
      </c>
      <c r="F531" t="s">
        <v>59</v>
      </c>
      <c r="G531" t="s">
        <v>34</v>
      </c>
      <c r="H531" s="1">
        <v>42895.179166666669</v>
      </c>
      <c r="I531" t="s">
        <v>41</v>
      </c>
      <c r="J531" t="s">
        <v>37</v>
      </c>
      <c r="K531" t="s">
        <v>36</v>
      </c>
      <c r="L531">
        <v>81087</v>
      </c>
      <c r="M531">
        <v>60653</v>
      </c>
      <c r="N531">
        <v>138</v>
      </c>
      <c r="O531">
        <v>19550</v>
      </c>
      <c r="P531">
        <v>35128</v>
      </c>
      <c r="Q531">
        <v>15578</v>
      </c>
      <c r="R531">
        <v>7078</v>
      </c>
      <c r="S531">
        <v>1293</v>
      </c>
      <c r="T531">
        <v>1576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">
      <c r="A532" t="s">
        <v>1204</v>
      </c>
      <c r="B532" t="s">
        <v>121</v>
      </c>
      <c r="C532" t="s">
        <v>1205</v>
      </c>
      <c r="D532" t="s">
        <v>294</v>
      </c>
      <c r="E532" t="s">
        <v>124</v>
      </c>
      <c r="F532" t="s">
        <v>59</v>
      </c>
      <c r="G532" t="s">
        <v>34</v>
      </c>
      <c r="H532" s="1">
        <v>42895.173611111109</v>
      </c>
      <c r="I532" t="s">
        <v>41</v>
      </c>
      <c r="J532" t="s">
        <v>37</v>
      </c>
      <c r="K532" t="s">
        <v>36</v>
      </c>
      <c r="L532">
        <v>77874</v>
      </c>
      <c r="M532">
        <v>52416</v>
      </c>
      <c r="N532">
        <v>154</v>
      </c>
      <c r="O532">
        <v>18312</v>
      </c>
      <c r="P532">
        <v>32894</v>
      </c>
      <c r="Q532">
        <v>14582</v>
      </c>
      <c r="R532">
        <v>2365</v>
      </c>
      <c r="S532">
        <v>2575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">
      <c r="A533" t="s">
        <v>1206</v>
      </c>
      <c r="B533" t="s">
        <v>55</v>
      </c>
      <c r="C533" t="s">
        <v>1207</v>
      </c>
      <c r="D533" t="s">
        <v>533</v>
      </c>
      <c r="E533" t="s">
        <v>58</v>
      </c>
      <c r="F533" t="s">
        <v>59</v>
      </c>
      <c r="G533" t="s">
        <v>34</v>
      </c>
      <c r="H533" s="1">
        <v>42895.175000000003</v>
      </c>
      <c r="I533" t="s">
        <v>41</v>
      </c>
      <c r="J533" t="s">
        <v>37</v>
      </c>
      <c r="K533" t="s">
        <v>1208</v>
      </c>
      <c r="L533">
        <v>78042</v>
      </c>
      <c r="M533">
        <v>60432</v>
      </c>
      <c r="N533">
        <v>151</v>
      </c>
      <c r="O533">
        <v>21590</v>
      </c>
      <c r="P533">
        <v>33683</v>
      </c>
      <c r="Q533">
        <v>7606</v>
      </c>
      <c r="R533">
        <v>5967</v>
      </c>
      <c r="S533">
        <v>1083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12093</v>
      </c>
      <c r="AC533">
        <v>0</v>
      </c>
    </row>
    <row r="534" spans="1:29" x14ac:dyDescent="0.2">
      <c r="A534" t="s">
        <v>1209</v>
      </c>
      <c r="B534" t="s">
        <v>130</v>
      </c>
      <c r="C534" t="s">
        <v>1210</v>
      </c>
      <c r="D534" t="s">
        <v>394</v>
      </c>
      <c r="E534" t="s">
        <v>133</v>
      </c>
      <c r="F534" t="s">
        <v>59</v>
      </c>
      <c r="G534" t="s">
        <v>34</v>
      </c>
      <c r="H534" s="1">
        <v>42895.140972222223</v>
      </c>
      <c r="I534" t="s">
        <v>41</v>
      </c>
      <c r="J534" t="s">
        <v>37</v>
      </c>
      <c r="K534" t="s">
        <v>36</v>
      </c>
      <c r="L534">
        <v>76898</v>
      </c>
      <c r="M534">
        <v>54751</v>
      </c>
      <c r="N534">
        <v>146</v>
      </c>
      <c r="O534">
        <v>18326</v>
      </c>
      <c r="P534">
        <v>32841</v>
      </c>
      <c r="Q534">
        <v>14515</v>
      </c>
      <c r="R534">
        <v>5360</v>
      </c>
      <c r="S534">
        <v>0</v>
      </c>
      <c r="T534">
        <v>1445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590</v>
      </c>
      <c r="AC534">
        <v>0</v>
      </c>
    </row>
    <row r="535" spans="1:29" x14ac:dyDescent="0.2">
      <c r="A535" t="s">
        <v>1211</v>
      </c>
      <c r="B535" t="s">
        <v>55</v>
      </c>
      <c r="C535" t="s">
        <v>1212</v>
      </c>
      <c r="D535" t="s">
        <v>533</v>
      </c>
      <c r="E535" t="s">
        <v>58</v>
      </c>
      <c r="F535" t="s">
        <v>59</v>
      </c>
      <c r="G535" t="s">
        <v>46</v>
      </c>
      <c r="H535" s="1">
        <v>42895.167361111111</v>
      </c>
      <c r="I535" t="s">
        <v>41</v>
      </c>
      <c r="J535" t="s">
        <v>37</v>
      </c>
      <c r="K535" t="s">
        <v>36</v>
      </c>
      <c r="L535">
        <v>72641</v>
      </c>
      <c r="M535">
        <v>50115</v>
      </c>
      <c r="N535">
        <v>106</v>
      </c>
      <c r="O535">
        <v>13425</v>
      </c>
      <c r="P535">
        <v>28692</v>
      </c>
      <c r="Q535">
        <v>15267</v>
      </c>
      <c r="R535">
        <v>2755</v>
      </c>
      <c r="S535">
        <v>2296</v>
      </c>
      <c r="T535">
        <v>1105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">
      <c r="A536" t="s">
        <v>1213</v>
      </c>
      <c r="B536" t="s">
        <v>61</v>
      </c>
      <c r="C536" t="s">
        <v>1214</v>
      </c>
      <c r="D536" t="s">
        <v>313</v>
      </c>
      <c r="E536" t="s">
        <v>63</v>
      </c>
      <c r="F536" t="s">
        <v>59</v>
      </c>
      <c r="G536" t="s">
        <v>34</v>
      </c>
      <c r="H536" s="1">
        <v>42895.134722222225</v>
      </c>
      <c r="I536" t="s">
        <v>41</v>
      </c>
      <c r="J536" t="s">
        <v>37</v>
      </c>
      <c r="K536" t="s">
        <v>36</v>
      </c>
      <c r="L536">
        <v>68445</v>
      </c>
      <c r="M536">
        <v>51924</v>
      </c>
      <c r="N536">
        <v>122</v>
      </c>
      <c r="O536">
        <v>7729</v>
      </c>
      <c r="P536">
        <v>28424</v>
      </c>
      <c r="Q536">
        <v>20695</v>
      </c>
      <c r="R536">
        <v>1540</v>
      </c>
      <c r="S536">
        <v>0</v>
      </c>
      <c r="T536">
        <v>1265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">
      <c r="A537" t="s">
        <v>1215</v>
      </c>
      <c r="B537" t="s">
        <v>61</v>
      </c>
      <c r="C537" t="s">
        <v>1216</v>
      </c>
      <c r="D537" t="s">
        <v>313</v>
      </c>
      <c r="E537" t="s">
        <v>63</v>
      </c>
      <c r="F537" t="s">
        <v>59</v>
      </c>
      <c r="G537" t="s">
        <v>34</v>
      </c>
      <c r="H537" s="1">
        <v>42895.130555555559</v>
      </c>
      <c r="I537" t="s">
        <v>41</v>
      </c>
      <c r="J537" t="s">
        <v>37</v>
      </c>
      <c r="K537" t="s">
        <v>36</v>
      </c>
      <c r="L537">
        <v>63260</v>
      </c>
      <c r="M537">
        <v>44655</v>
      </c>
      <c r="N537">
        <v>84</v>
      </c>
      <c r="O537">
        <v>10830</v>
      </c>
      <c r="P537">
        <v>25963</v>
      </c>
      <c r="Q537">
        <v>15133</v>
      </c>
      <c r="R537">
        <v>1494</v>
      </c>
      <c r="S537">
        <v>0</v>
      </c>
      <c r="T537">
        <v>541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1524</v>
      </c>
      <c r="AC537">
        <v>0</v>
      </c>
    </row>
    <row r="538" spans="1:29" x14ac:dyDescent="0.2">
      <c r="A538" t="s">
        <v>1217</v>
      </c>
      <c r="B538" t="s">
        <v>121</v>
      </c>
      <c r="C538" t="s">
        <v>1218</v>
      </c>
      <c r="D538" t="s">
        <v>302</v>
      </c>
      <c r="E538" t="s">
        <v>124</v>
      </c>
      <c r="F538" t="s">
        <v>59</v>
      </c>
      <c r="G538" t="s">
        <v>34</v>
      </c>
      <c r="H538" s="1">
        <v>42895.118055555555</v>
      </c>
      <c r="I538" t="s">
        <v>41</v>
      </c>
      <c r="J538" t="s">
        <v>37</v>
      </c>
      <c r="K538" t="s">
        <v>135</v>
      </c>
      <c r="L538">
        <v>72811</v>
      </c>
      <c r="M538">
        <v>56998</v>
      </c>
      <c r="N538">
        <v>142</v>
      </c>
      <c r="O538">
        <v>6109</v>
      </c>
      <c r="P538">
        <v>24571</v>
      </c>
      <c r="Q538">
        <v>13137</v>
      </c>
      <c r="R538">
        <v>18462</v>
      </c>
      <c r="S538">
        <v>0</v>
      </c>
      <c r="T538">
        <v>828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">
      <c r="A539" t="s">
        <v>1219</v>
      </c>
      <c r="B539" t="s">
        <v>65</v>
      </c>
      <c r="C539" t="s">
        <v>1220</v>
      </c>
      <c r="D539" t="s">
        <v>67</v>
      </c>
      <c r="E539" t="s">
        <v>68</v>
      </c>
      <c r="F539" t="s">
        <v>59</v>
      </c>
      <c r="G539" t="s">
        <v>34</v>
      </c>
      <c r="H539" s="1">
        <v>42895.158333333333</v>
      </c>
      <c r="I539" t="s">
        <v>35</v>
      </c>
      <c r="J539" t="s">
        <v>36</v>
      </c>
      <c r="K539" t="s">
        <v>37</v>
      </c>
      <c r="L539">
        <v>71409</v>
      </c>
      <c r="M539">
        <v>42457</v>
      </c>
      <c r="N539">
        <v>127</v>
      </c>
      <c r="O539">
        <v>8084</v>
      </c>
      <c r="P539">
        <v>16193</v>
      </c>
      <c r="Q539">
        <v>24277</v>
      </c>
      <c r="R539">
        <v>996</v>
      </c>
      <c r="S539">
        <v>0</v>
      </c>
      <c r="T539">
        <v>991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">
      <c r="A540" t="s">
        <v>1221</v>
      </c>
      <c r="B540" t="s">
        <v>130</v>
      </c>
      <c r="C540" t="s">
        <v>1222</v>
      </c>
      <c r="D540" t="s">
        <v>332</v>
      </c>
      <c r="E540" t="s">
        <v>133</v>
      </c>
      <c r="F540" t="s">
        <v>59</v>
      </c>
      <c r="G540" t="s">
        <v>34</v>
      </c>
      <c r="H540" s="1">
        <v>42895.378472222219</v>
      </c>
      <c r="I540" t="s">
        <v>41</v>
      </c>
      <c r="J540" t="s">
        <v>37</v>
      </c>
      <c r="K540" t="s">
        <v>36</v>
      </c>
      <c r="L540">
        <v>78609</v>
      </c>
      <c r="M540">
        <v>54212</v>
      </c>
      <c r="N540">
        <v>231</v>
      </c>
      <c r="O540">
        <v>11142</v>
      </c>
      <c r="P540">
        <v>26856</v>
      </c>
      <c r="Q540">
        <v>15714</v>
      </c>
      <c r="R540">
        <v>11642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">
      <c r="A541" t="s">
        <v>1223</v>
      </c>
      <c r="B541" t="s">
        <v>121</v>
      </c>
      <c r="C541" t="s">
        <v>1224</v>
      </c>
      <c r="D541" t="s">
        <v>302</v>
      </c>
      <c r="E541" t="s">
        <v>124</v>
      </c>
      <c r="F541" t="s">
        <v>59</v>
      </c>
      <c r="G541" t="s">
        <v>34</v>
      </c>
      <c r="H541" s="1">
        <v>42895.113194444442</v>
      </c>
      <c r="I541" t="s">
        <v>41</v>
      </c>
      <c r="J541" t="s">
        <v>37</v>
      </c>
      <c r="K541" t="s">
        <v>36</v>
      </c>
      <c r="L541">
        <v>70765</v>
      </c>
      <c r="M541">
        <v>49327</v>
      </c>
      <c r="N541">
        <v>141</v>
      </c>
      <c r="O541">
        <v>3386</v>
      </c>
      <c r="P541">
        <v>24798</v>
      </c>
      <c r="Q541">
        <v>21412</v>
      </c>
      <c r="R541">
        <v>2032</v>
      </c>
      <c r="S541">
        <v>0</v>
      </c>
      <c r="T541">
        <v>1085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">
      <c r="A542" t="s">
        <v>1225</v>
      </c>
      <c r="B542" t="s">
        <v>65</v>
      </c>
      <c r="C542" t="s">
        <v>1226</v>
      </c>
      <c r="D542" t="s">
        <v>187</v>
      </c>
      <c r="E542" t="s">
        <v>68</v>
      </c>
      <c r="F542" t="s">
        <v>59</v>
      </c>
      <c r="G542" t="s">
        <v>46</v>
      </c>
      <c r="H542" s="1">
        <v>42895.080555555556</v>
      </c>
      <c r="I542" t="s">
        <v>35</v>
      </c>
      <c r="J542" t="s">
        <v>36</v>
      </c>
      <c r="K542" t="s">
        <v>37</v>
      </c>
      <c r="L542">
        <v>76088</v>
      </c>
      <c r="M542">
        <v>50222</v>
      </c>
      <c r="N542">
        <v>90</v>
      </c>
      <c r="O542">
        <v>18406</v>
      </c>
      <c r="P542">
        <v>13606</v>
      </c>
      <c r="Q542">
        <v>32012</v>
      </c>
      <c r="R542">
        <v>1287</v>
      </c>
      <c r="S542">
        <v>2097</v>
      </c>
      <c r="T542">
        <v>1220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">
      <c r="A543" t="s">
        <v>1227</v>
      </c>
      <c r="B543" t="s">
        <v>65</v>
      </c>
      <c r="C543" t="s">
        <v>1228</v>
      </c>
      <c r="D543" t="s">
        <v>187</v>
      </c>
      <c r="E543" t="s">
        <v>68</v>
      </c>
      <c r="F543" t="s">
        <v>59</v>
      </c>
      <c r="G543" t="s">
        <v>46</v>
      </c>
      <c r="H543" s="1">
        <v>42895.086111111108</v>
      </c>
      <c r="I543" t="s">
        <v>35</v>
      </c>
      <c r="J543" t="s">
        <v>36</v>
      </c>
      <c r="K543" t="s">
        <v>37</v>
      </c>
      <c r="L543">
        <v>79036</v>
      </c>
      <c r="M543">
        <v>52886</v>
      </c>
      <c r="N543">
        <v>79</v>
      </c>
      <c r="O543">
        <v>24343</v>
      </c>
      <c r="P543">
        <v>11536</v>
      </c>
      <c r="Q543">
        <v>35879</v>
      </c>
      <c r="R543">
        <v>2101</v>
      </c>
      <c r="S543">
        <v>1953</v>
      </c>
      <c r="T543">
        <v>1417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">
      <c r="A544" t="s">
        <v>1229</v>
      </c>
      <c r="B544" t="s">
        <v>43</v>
      </c>
      <c r="C544" t="s">
        <v>1230</v>
      </c>
      <c r="D544" t="s">
        <v>45</v>
      </c>
      <c r="E544" t="s">
        <v>45</v>
      </c>
      <c r="F544" t="s">
        <v>45</v>
      </c>
      <c r="G544" t="s">
        <v>34</v>
      </c>
      <c r="H544" s="1">
        <v>42895.166666666664</v>
      </c>
      <c r="I544" t="s">
        <v>51</v>
      </c>
      <c r="J544" t="s">
        <v>37</v>
      </c>
      <c r="K544" t="s">
        <v>48</v>
      </c>
      <c r="L544">
        <v>66415</v>
      </c>
      <c r="M544">
        <v>49356</v>
      </c>
      <c r="N544">
        <v>72</v>
      </c>
      <c r="O544">
        <v>148</v>
      </c>
      <c r="P544">
        <v>18291</v>
      </c>
      <c r="Q544">
        <v>10902</v>
      </c>
      <c r="R544">
        <v>1683</v>
      </c>
      <c r="S544">
        <v>0</v>
      </c>
      <c r="T544">
        <v>0</v>
      </c>
      <c r="U544">
        <v>18143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337</v>
      </c>
      <c r="AC544">
        <v>0</v>
      </c>
    </row>
    <row r="545" spans="1:29" x14ac:dyDescent="0.2">
      <c r="A545" t="s">
        <v>1231</v>
      </c>
      <c r="B545" t="s">
        <v>130</v>
      </c>
      <c r="C545" t="s">
        <v>1232</v>
      </c>
      <c r="D545" t="s">
        <v>332</v>
      </c>
      <c r="E545" t="s">
        <v>133</v>
      </c>
      <c r="F545" t="s">
        <v>59</v>
      </c>
      <c r="G545" t="s">
        <v>34</v>
      </c>
      <c r="H545" s="1">
        <v>42895.318749999999</v>
      </c>
      <c r="I545" t="s">
        <v>41</v>
      </c>
      <c r="J545" t="s">
        <v>37</v>
      </c>
      <c r="K545" t="s">
        <v>135</v>
      </c>
      <c r="L545">
        <v>67145</v>
      </c>
      <c r="M545">
        <v>51226</v>
      </c>
      <c r="N545">
        <v>109</v>
      </c>
      <c r="O545">
        <v>312</v>
      </c>
      <c r="P545">
        <v>22120</v>
      </c>
      <c r="Q545">
        <v>7298</v>
      </c>
      <c r="R545">
        <v>21808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">
      <c r="A546" t="s">
        <v>1233</v>
      </c>
      <c r="B546" t="s">
        <v>65</v>
      </c>
      <c r="C546" t="s">
        <v>1234</v>
      </c>
      <c r="D546" t="s">
        <v>67</v>
      </c>
      <c r="E546" t="s">
        <v>68</v>
      </c>
      <c r="F546" t="s">
        <v>59</v>
      </c>
      <c r="G546" t="s">
        <v>46</v>
      </c>
      <c r="H546" s="1">
        <v>42895.206250000003</v>
      </c>
      <c r="I546" t="s">
        <v>35</v>
      </c>
      <c r="J546" t="s">
        <v>36</v>
      </c>
      <c r="K546" t="s">
        <v>37</v>
      </c>
      <c r="L546">
        <v>64236</v>
      </c>
      <c r="M546">
        <v>41544</v>
      </c>
      <c r="N546">
        <v>97</v>
      </c>
      <c r="O546">
        <v>14477</v>
      </c>
      <c r="P546">
        <v>11805</v>
      </c>
      <c r="Q546">
        <v>26282</v>
      </c>
      <c r="R546">
        <v>1778</v>
      </c>
      <c r="S546">
        <v>1088</v>
      </c>
      <c r="T546">
        <v>591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">
      <c r="A547" t="s">
        <v>1235</v>
      </c>
      <c r="B547" t="s">
        <v>171</v>
      </c>
      <c r="C547" t="s">
        <v>1236</v>
      </c>
      <c r="D547" t="s">
        <v>674</v>
      </c>
      <c r="E547" t="s">
        <v>174</v>
      </c>
      <c r="F547" t="s">
        <v>59</v>
      </c>
      <c r="G547" t="s">
        <v>46</v>
      </c>
      <c r="H547" s="1">
        <v>42895.051388888889</v>
      </c>
      <c r="I547" t="s">
        <v>35</v>
      </c>
      <c r="J547" t="s">
        <v>36</v>
      </c>
      <c r="K547" t="s">
        <v>37</v>
      </c>
      <c r="L547">
        <v>66285</v>
      </c>
      <c r="M547">
        <v>42731</v>
      </c>
      <c r="N547">
        <v>74</v>
      </c>
      <c r="O547">
        <v>8715</v>
      </c>
      <c r="P547">
        <v>15589</v>
      </c>
      <c r="Q547">
        <v>24304</v>
      </c>
      <c r="R547">
        <v>646</v>
      </c>
      <c r="S547">
        <v>1834</v>
      </c>
      <c r="T547">
        <v>358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">
      <c r="A548" t="s">
        <v>1237</v>
      </c>
      <c r="B548" t="s">
        <v>171</v>
      </c>
      <c r="C548" t="s">
        <v>1238</v>
      </c>
      <c r="D548" t="s">
        <v>674</v>
      </c>
      <c r="E548" t="s">
        <v>174</v>
      </c>
      <c r="F548" t="s">
        <v>59</v>
      </c>
      <c r="G548" t="s">
        <v>46</v>
      </c>
      <c r="H548" s="1">
        <v>42895.084722222222</v>
      </c>
      <c r="I548" t="s">
        <v>141</v>
      </c>
      <c r="J548" t="s">
        <v>36</v>
      </c>
      <c r="K548" t="s">
        <v>37</v>
      </c>
      <c r="L548">
        <v>75625</v>
      </c>
      <c r="M548">
        <v>53824</v>
      </c>
      <c r="N548">
        <v>82</v>
      </c>
      <c r="O548">
        <v>888</v>
      </c>
      <c r="P548">
        <v>25214</v>
      </c>
      <c r="Q548">
        <v>26102</v>
      </c>
      <c r="R548">
        <v>951</v>
      </c>
      <c r="S548">
        <v>1186</v>
      </c>
      <c r="T548">
        <v>371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">
      <c r="A549" t="s">
        <v>1239</v>
      </c>
      <c r="B549" t="s">
        <v>61</v>
      </c>
      <c r="C549" t="s">
        <v>1240</v>
      </c>
      <c r="D549" t="s">
        <v>313</v>
      </c>
      <c r="E549" t="s">
        <v>63</v>
      </c>
      <c r="F549" t="s">
        <v>59</v>
      </c>
      <c r="G549" t="s">
        <v>46</v>
      </c>
      <c r="H549" s="1">
        <v>42895.197222222225</v>
      </c>
      <c r="I549" t="s">
        <v>35</v>
      </c>
      <c r="J549" t="s">
        <v>36</v>
      </c>
      <c r="K549" t="s">
        <v>37</v>
      </c>
      <c r="L549">
        <v>56915</v>
      </c>
      <c r="M549">
        <v>33145</v>
      </c>
      <c r="N549">
        <v>64</v>
      </c>
      <c r="O549">
        <v>3897</v>
      </c>
      <c r="P549">
        <v>13186</v>
      </c>
      <c r="Q549">
        <v>17083</v>
      </c>
      <c r="R549">
        <v>680</v>
      </c>
      <c r="S549">
        <v>1608</v>
      </c>
      <c r="T549">
        <v>378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210</v>
      </c>
      <c r="AC549">
        <v>0</v>
      </c>
    </row>
    <row r="550" spans="1:29" x14ac:dyDescent="0.2">
      <c r="A550" t="s">
        <v>1241</v>
      </c>
      <c r="B550" t="s">
        <v>61</v>
      </c>
      <c r="C550" t="s">
        <v>1242</v>
      </c>
      <c r="D550" t="s">
        <v>313</v>
      </c>
      <c r="E550" t="s">
        <v>63</v>
      </c>
      <c r="F550" t="s">
        <v>59</v>
      </c>
      <c r="G550" t="s">
        <v>46</v>
      </c>
      <c r="H550" s="1">
        <v>42895.188888888886</v>
      </c>
      <c r="I550" t="s">
        <v>35</v>
      </c>
      <c r="J550" t="s">
        <v>36</v>
      </c>
      <c r="K550" t="s">
        <v>37</v>
      </c>
      <c r="L550">
        <v>71558</v>
      </c>
      <c r="M550">
        <v>41786</v>
      </c>
      <c r="N550">
        <v>123</v>
      </c>
      <c r="O550">
        <v>2359</v>
      </c>
      <c r="P550">
        <v>18913</v>
      </c>
      <c r="Q550">
        <v>21272</v>
      </c>
      <c r="R550">
        <v>916</v>
      </c>
      <c r="S550">
        <v>0</v>
      </c>
      <c r="T550">
        <v>685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">
      <c r="A551" t="s">
        <v>1243</v>
      </c>
      <c r="B551" t="s">
        <v>61</v>
      </c>
      <c r="C551" t="s">
        <v>1244</v>
      </c>
      <c r="D551" t="s">
        <v>313</v>
      </c>
      <c r="E551" t="s">
        <v>63</v>
      </c>
      <c r="F551" t="s">
        <v>59</v>
      </c>
      <c r="G551" t="s">
        <v>46</v>
      </c>
      <c r="H551" s="1">
        <v>42895.219444444447</v>
      </c>
      <c r="I551" t="s">
        <v>428</v>
      </c>
      <c r="J551" t="s">
        <v>37</v>
      </c>
      <c r="K551" t="s">
        <v>36</v>
      </c>
      <c r="L551">
        <v>66057</v>
      </c>
      <c r="M551">
        <v>41690</v>
      </c>
      <c r="N551">
        <v>101</v>
      </c>
      <c r="O551">
        <v>663</v>
      </c>
      <c r="P551">
        <v>20451</v>
      </c>
      <c r="Q551">
        <v>19788</v>
      </c>
      <c r="R551">
        <v>808</v>
      </c>
      <c r="S551">
        <v>0</v>
      </c>
      <c r="T551">
        <v>643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">
      <c r="A552" t="s">
        <v>1245</v>
      </c>
      <c r="B552" t="s">
        <v>61</v>
      </c>
      <c r="C552" t="s">
        <v>1246</v>
      </c>
      <c r="D552" t="s">
        <v>313</v>
      </c>
      <c r="E552" t="s">
        <v>63</v>
      </c>
      <c r="F552" t="s">
        <v>59</v>
      </c>
      <c r="G552" t="s">
        <v>34</v>
      </c>
      <c r="H552" s="1">
        <v>42895.163888888892</v>
      </c>
      <c r="I552" t="s">
        <v>41</v>
      </c>
      <c r="J552" t="s">
        <v>37</v>
      </c>
      <c r="K552" t="s">
        <v>36</v>
      </c>
      <c r="L552">
        <v>67824</v>
      </c>
      <c r="M552">
        <v>50032</v>
      </c>
      <c r="N552">
        <v>99</v>
      </c>
      <c r="O552">
        <v>17495</v>
      </c>
      <c r="P552">
        <v>31614</v>
      </c>
      <c r="Q552">
        <v>14119</v>
      </c>
      <c r="R552">
        <v>2222</v>
      </c>
      <c r="S552">
        <v>1370</v>
      </c>
      <c r="T552">
        <v>707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">
      <c r="A553" t="s">
        <v>1247</v>
      </c>
      <c r="B553" t="s">
        <v>61</v>
      </c>
      <c r="C553" t="s">
        <v>1248</v>
      </c>
      <c r="D553" t="s">
        <v>63</v>
      </c>
      <c r="E553" t="s">
        <v>63</v>
      </c>
      <c r="F553" t="s">
        <v>59</v>
      </c>
      <c r="G553" t="s">
        <v>46</v>
      </c>
      <c r="H553" s="1">
        <v>42895.168055555558</v>
      </c>
      <c r="I553" t="s">
        <v>41</v>
      </c>
      <c r="J553" t="s">
        <v>37</v>
      </c>
      <c r="K553" t="s">
        <v>36</v>
      </c>
      <c r="L553">
        <v>70215</v>
      </c>
      <c r="M553">
        <v>47135</v>
      </c>
      <c r="N553">
        <v>72</v>
      </c>
      <c r="O553">
        <v>7654</v>
      </c>
      <c r="P553">
        <v>25706</v>
      </c>
      <c r="Q553">
        <v>18052</v>
      </c>
      <c r="R553">
        <v>1083</v>
      </c>
      <c r="S553">
        <v>1801</v>
      </c>
      <c r="T553">
        <v>493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2">
      <c r="A554" t="s">
        <v>1249</v>
      </c>
      <c r="B554" t="s">
        <v>150</v>
      </c>
      <c r="C554" t="s">
        <v>1250</v>
      </c>
      <c r="D554" t="s">
        <v>152</v>
      </c>
      <c r="E554" t="s">
        <v>152</v>
      </c>
      <c r="F554" t="s">
        <v>152</v>
      </c>
      <c r="G554" t="s">
        <v>34</v>
      </c>
      <c r="H554" s="1">
        <v>42895.061111111114</v>
      </c>
      <c r="I554" t="s">
        <v>153</v>
      </c>
      <c r="J554" t="s">
        <v>154</v>
      </c>
      <c r="K554" t="s">
        <v>155</v>
      </c>
      <c r="L554">
        <v>64327</v>
      </c>
      <c r="M554">
        <v>38749</v>
      </c>
      <c r="N554">
        <v>77</v>
      </c>
      <c r="O554">
        <v>18343</v>
      </c>
      <c r="P554">
        <v>507</v>
      </c>
      <c r="Q554">
        <v>0</v>
      </c>
      <c r="R554">
        <v>0</v>
      </c>
      <c r="S554">
        <v>0</v>
      </c>
      <c r="T554">
        <v>607</v>
      </c>
      <c r="U554">
        <v>0</v>
      </c>
      <c r="V554">
        <v>0</v>
      </c>
      <c r="W554">
        <v>24036</v>
      </c>
      <c r="X554">
        <v>1083</v>
      </c>
      <c r="Y554">
        <v>2404</v>
      </c>
      <c r="Z554">
        <v>4419</v>
      </c>
      <c r="AA554">
        <v>5693</v>
      </c>
      <c r="AB554">
        <v>0</v>
      </c>
      <c r="AC554">
        <v>0</v>
      </c>
    </row>
    <row r="555" spans="1:29" x14ac:dyDescent="0.2">
      <c r="A555" t="s">
        <v>1251</v>
      </c>
      <c r="B555" t="s">
        <v>61</v>
      </c>
      <c r="C555" t="s">
        <v>1252</v>
      </c>
      <c r="D555" t="s">
        <v>750</v>
      </c>
      <c r="E555" t="s">
        <v>63</v>
      </c>
      <c r="F555" t="s">
        <v>59</v>
      </c>
      <c r="G555" t="s">
        <v>34</v>
      </c>
      <c r="H555" s="1">
        <v>42895.074305555558</v>
      </c>
      <c r="I555" t="s">
        <v>41</v>
      </c>
      <c r="J555" t="s">
        <v>37</v>
      </c>
      <c r="K555" t="s">
        <v>36</v>
      </c>
      <c r="L555">
        <v>72572</v>
      </c>
      <c r="M555">
        <v>53532</v>
      </c>
      <c r="N555">
        <v>152</v>
      </c>
      <c r="O555">
        <v>21958</v>
      </c>
      <c r="P555">
        <v>33657</v>
      </c>
      <c r="Q555">
        <v>11699</v>
      </c>
      <c r="R555">
        <v>6357</v>
      </c>
      <c r="S555">
        <v>0</v>
      </c>
      <c r="T555">
        <v>1345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474</v>
      </c>
      <c r="AC555">
        <v>0</v>
      </c>
    </row>
    <row r="556" spans="1:29" x14ac:dyDescent="0.2">
      <c r="A556" t="s">
        <v>1253</v>
      </c>
      <c r="B556" t="s">
        <v>107</v>
      </c>
      <c r="C556" t="s">
        <v>1254</v>
      </c>
      <c r="D556" t="s">
        <v>109</v>
      </c>
      <c r="E556" t="s">
        <v>109</v>
      </c>
      <c r="F556" t="s">
        <v>59</v>
      </c>
      <c r="G556" t="s">
        <v>46</v>
      </c>
      <c r="H556" s="1">
        <v>42895.148611111108</v>
      </c>
      <c r="I556" t="s">
        <v>35</v>
      </c>
      <c r="J556" t="s">
        <v>36</v>
      </c>
      <c r="K556" t="s">
        <v>37</v>
      </c>
      <c r="L556">
        <v>78649</v>
      </c>
      <c r="M556">
        <v>55795</v>
      </c>
      <c r="N556">
        <v>161</v>
      </c>
      <c r="O556">
        <v>26285</v>
      </c>
      <c r="P556">
        <v>11927</v>
      </c>
      <c r="Q556">
        <v>38212</v>
      </c>
      <c r="R556">
        <v>3611</v>
      </c>
      <c r="S556">
        <v>349</v>
      </c>
      <c r="T556">
        <v>1696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2">
      <c r="A557" t="s">
        <v>1255</v>
      </c>
      <c r="B557" t="s">
        <v>65</v>
      </c>
      <c r="C557" t="s">
        <v>1256</v>
      </c>
      <c r="D557" t="s">
        <v>67</v>
      </c>
      <c r="E557" t="s">
        <v>68</v>
      </c>
      <c r="F557" t="s">
        <v>59</v>
      </c>
      <c r="G557" t="s">
        <v>46</v>
      </c>
      <c r="H557" s="1">
        <v>42895.165277777778</v>
      </c>
      <c r="I557" t="s">
        <v>35</v>
      </c>
      <c r="J557" t="s">
        <v>36</v>
      </c>
      <c r="K557" t="s">
        <v>37</v>
      </c>
      <c r="L557">
        <v>71833</v>
      </c>
      <c r="M557">
        <v>50191</v>
      </c>
      <c r="N557">
        <v>95</v>
      </c>
      <c r="O557">
        <v>19705</v>
      </c>
      <c r="P557">
        <v>13814</v>
      </c>
      <c r="Q557">
        <v>33519</v>
      </c>
      <c r="R557">
        <v>1001</v>
      </c>
      <c r="S557">
        <v>1094</v>
      </c>
      <c r="T557">
        <v>641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122</v>
      </c>
      <c r="AC557">
        <v>0</v>
      </c>
    </row>
    <row r="558" spans="1:29" x14ac:dyDescent="0.2">
      <c r="A558" t="s">
        <v>1257</v>
      </c>
      <c r="B558" t="s">
        <v>130</v>
      </c>
      <c r="C558" t="s">
        <v>1258</v>
      </c>
      <c r="D558" t="s">
        <v>383</v>
      </c>
      <c r="E558" t="s">
        <v>133</v>
      </c>
      <c r="F558" t="s">
        <v>59</v>
      </c>
      <c r="G558" t="s">
        <v>34</v>
      </c>
      <c r="H558" s="1">
        <v>42895.119444444441</v>
      </c>
      <c r="I558" t="s">
        <v>141</v>
      </c>
      <c r="J558" t="s">
        <v>36</v>
      </c>
      <c r="K558" t="s">
        <v>37</v>
      </c>
      <c r="L558">
        <v>82839</v>
      </c>
      <c r="M558">
        <v>63816</v>
      </c>
      <c r="N558">
        <v>97</v>
      </c>
      <c r="O558">
        <v>687</v>
      </c>
      <c r="P558">
        <v>29307</v>
      </c>
      <c r="Q558">
        <v>29994</v>
      </c>
      <c r="R558">
        <v>2053</v>
      </c>
      <c r="S558">
        <v>1039</v>
      </c>
      <c r="T558">
        <v>1423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2">
      <c r="A559" t="s">
        <v>1259</v>
      </c>
      <c r="B559" t="s">
        <v>121</v>
      </c>
      <c r="C559" t="s">
        <v>1260</v>
      </c>
      <c r="D559" t="s">
        <v>320</v>
      </c>
      <c r="E559" t="s">
        <v>124</v>
      </c>
      <c r="F559" t="s">
        <v>59</v>
      </c>
      <c r="G559" t="s">
        <v>34</v>
      </c>
      <c r="H559" s="1">
        <v>42895.134027777778</v>
      </c>
      <c r="I559" t="s">
        <v>41</v>
      </c>
      <c r="J559" t="s">
        <v>37</v>
      </c>
      <c r="K559" t="s">
        <v>36</v>
      </c>
      <c r="L559">
        <v>79366</v>
      </c>
      <c r="M559">
        <v>58074</v>
      </c>
      <c r="N559">
        <v>236</v>
      </c>
      <c r="O559">
        <v>16012</v>
      </c>
      <c r="P559">
        <v>33713</v>
      </c>
      <c r="Q559">
        <v>17701</v>
      </c>
      <c r="R559">
        <v>4048</v>
      </c>
      <c r="S559">
        <v>0</v>
      </c>
      <c r="T559">
        <v>1802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810</v>
      </c>
      <c r="AC559">
        <v>0</v>
      </c>
    </row>
    <row r="560" spans="1:29" x14ac:dyDescent="0.2">
      <c r="A560" t="s">
        <v>1261</v>
      </c>
      <c r="B560" t="s">
        <v>171</v>
      </c>
      <c r="C560" t="s">
        <v>1262</v>
      </c>
      <c r="D560" t="s">
        <v>223</v>
      </c>
      <c r="E560" t="s">
        <v>174</v>
      </c>
      <c r="F560" t="s">
        <v>59</v>
      </c>
      <c r="G560" t="s">
        <v>46</v>
      </c>
      <c r="H560" s="1">
        <v>42894.989583333336</v>
      </c>
      <c r="I560" t="s">
        <v>35</v>
      </c>
      <c r="J560" t="s">
        <v>36</v>
      </c>
      <c r="K560" t="s">
        <v>37</v>
      </c>
      <c r="L560">
        <v>72728</v>
      </c>
      <c r="M560">
        <v>45111</v>
      </c>
      <c r="N560">
        <v>76</v>
      </c>
      <c r="O560">
        <v>9997</v>
      </c>
      <c r="P560">
        <v>15059</v>
      </c>
      <c r="Q560">
        <v>25056</v>
      </c>
      <c r="R560">
        <v>1777</v>
      </c>
      <c r="S560">
        <v>2209</v>
      </c>
      <c r="T560">
        <v>705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305</v>
      </c>
      <c r="AC560">
        <v>0</v>
      </c>
    </row>
    <row r="561" spans="1:29" x14ac:dyDescent="0.2">
      <c r="A561" t="s">
        <v>1263</v>
      </c>
      <c r="B561" t="s">
        <v>55</v>
      </c>
      <c r="C561" t="s">
        <v>1264</v>
      </c>
      <c r="D561" t="s">
        <v>533</v>
      </c>
      <c r="E561" t="s">
        <v>58</v>
      </c>
      <c r="F561" t="s">
        <v>59</v>
      </c>
      <c r="G561" t="s">
        <v>34</v>
      </c>
      <c r="H561" s="1">
        <v>42895.113194444442</v>
      </c>
      <c r="I561" t="s">
        <v>41</v>
      </c>
      <c r="J561" t="s">
        <v>37</v>
      </c>
      <c r="K561" t="s">
        <v>36</v>
      </c>
      <c r="L561">
        <v>80764</v>
      </c>
      <c r="M561">
        <v>57822</v>
      </c>
      <c r="N561">
        <v>226</v>
      </c>
      <c r="O561">
        <v>24943</v>
      </c>
      <c r="P561">
        <v>37118</v>
      </c>
      <c r="Q561">
        <v>12175</v>
      </c>
      <c r="R561">
        <v>6271</v>
      </c>
      <c r="S561">
        <v>0</v>
      </c>
      <c r="T561">
        <v>2258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">
      <c r="A562" t="s">
        <v>1265</v>
      </c>
      <c r="B562" t="s">
        <v>107</v>
      </c>
      <c r="C562" t="s">
        <v>1266</v>
      </c>
      <c r="D562" t="s">
        <v>109</v>
      </c>
      <c r="E562" t="s">
        <v>109</v>
      </c>
      <c r="F562" t="s">
        <v>59</v>
      </c>
      <c r="G562" t="s">
        <v>46</v>
      </c>
      <c r="H562" s="1">
        <v>42895.143055555556</v>
      </c>
      <c r="I562" t="s">
        <v>41</v>
      </c>
      <c r="J562" t="s">
        <v>37</v>
      </c>
      <c r="K562" t="s">
        <v>135</v>
      </c>
      <c r="L562">
        <v>70404</v>
      </c>
      <c r="M562">
        <v>51970</v>
      </c>
      <c r="N562">
        <v>123</v>
      </c>
      <c r="O562">
        <v>12698</v>
      </c>
      <c r="P562">
        <v>26567</v>
      </c>
      <c r="Q562">
        <v>10663</v>
      </c>
      <c r="R562">
        <v>13869</v>
      </c>
      <c r="S562">
        <v>0</v>
      </c>
      <c r="T562">
        <v>871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">
      <c r="A563" t="s">
        <v>1267</v>
      </c>
      <c r="B563" t="s">
        <v>61</v>
      </c>
      <c r="C563" t="s">
        <v>1268</v>
      </c>
      <c r="D563" t="s">
        <v>63</v>
      </c>
      <c r="E563" t="s">
        <v>63</v>
      </c>
      <c r="F563" t="s">
        <v>59</v>
      </c>
      <c r="G563" t="s">
        <v>46</v>
      </c>
      <c r="H563" s="1">
        <v>42895.1</v>
      </c>
      <c r="I563" t="s">
        <v>41</v>
      </c>
      <c r="J563" t="s">
        <v>37</v>
      </c>
      <c r="K563" t="s">
        <v>36</v>
      </c>
      <c r="L563">
        <v>75652</v>
      </c>
      <c r="M563">
        <v>52858</v>
      </c>
      <c r="N563">
        <v>141</v>
      </c>
      <c r="O563">
        <v>15339</v>
      </c>
      <c r="P563">
        <v>32224</v>
      </c>
      <c r="Q563">
        <v>16885</v>
      </c>
      <c r="R563">
        <v>2302</v>
      </c>
      <c r="S563">
        <v>0</v>
      </c>
      <c r="T563">
        <v>965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482</v>
      </c>
      <c r="AC563">
        <v>0</v>
      </c>
    </row>
    <row r="564" spans="1:29" x14ac:dyDescent="0.2">
      <c r="A564" t="s">
        <v>1269</v>
      </c>
      <c r="B564" t="s">
        <v>30</v>
      </c>
      <c r="C564" t="s">
        <v>1270</v>
      </c>
      <c r="D564" t="s">
        <v>32</v>
      </c>
      <c r="E564" t="s">
        <v>33</v>
      </c>
      <c r="F564" t="s">
        <v>33</v>
      </c>
      <c r="G564" t="s">
        <v>46</v>
      </c>
      <c r="H564" s="1">
        <v>42895.126388888886</v>
      </c>
      <c r="I564" t="s">
        <v>35</v>
      </c>
      <c r="J564" t="s">
        <v>36</v>
      </c>
      <c r="K564" t="s">
        <v>37</v>
      </c>
      <c r="L564">
        <v>58521</v>
      </c>
      <c r="M564">
        <v>35159</v>
      </c>
      <c r="N564">
        <v>56</v>
      </c>
      <c r="O564">
        <v>13168</v>
      </c>
      <c r="P564">
        <v>9139</v>
      </c>
      <c r="Q564">
        <v>22307</v>
      </c>
      <c r="R564">
        <v>625</v>
      </c>
      <c r="S564">
        <v>1040</v>
      </c>
      <c r="T564">
        <v>359</v>
      </c>
      <c r="U564">
        <v>0</v>
      </c>
      <c r="V564">
        <v>1689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">
      <c r="A565" t="s">
        <v>1271</v>
      </c>
      <c r="B565" t="s">
        <v>30</v>
      </c>
      <c r="C565" t="s">
        <v>1272</v>
      </c>
      <c r="D565" t="s">
        <v>32</v>
      </c>
      <c r="E565" t="s">
        <v>33</v>
      </c>
      <c r="F565" t="s">
        <v>33</v>
      </c>
      <c r="G565" t="s">
        <v>46</v>
      </c>
      <c r="H565" s="1">
        <v>42895.106944444444</v>
      </c>
      <c r="I565" t="s">
        <v>35</v>
      </c>
      <c r="J565" t="s">
        <v>36</v>
      </c>
      <c r="K565" t="s">
        <v>37</v>
      </c>
      <c r="L565">
        <v>56892</v>
      </c>
      <c r="M565">
        <v>37282</v>
      </c>
      <c r="N565">
        <v>83</v>
      </c>
      <c r="O565">
        <v>10598</v>
      </c>
      <c r="P565">
        <v>11680</v>
      </c>
      <c r="Q565">
        <v>22278</v>
      </c>
      <c r="R565">
        <v>1269</v>
      </c>
      <c r="S565">
        <v>0</v>
      </c>
      <c r="T565">
        <v>434</v>
      </c>
      <c r="U565">
        <v>0</v>
      </c>
      <c r="V565">
        <v>1529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92</v>
      </c>
      <c r="AC565">
        <v>0</v>
      </c>
    </row>
    <row r="566" spans="1:29" x14ac:dyDescent="0.2">
      <c r="A566" t="s">
        <v>1273</v>
      </c>
      <c r="B566" t="s">
        <v>61</v>
      </c>
      <c r="C566" t="s">
        <v>1274</v>
      </c>
      <c r="D566" t="s">
        <v>313</v>
      </c>
      <c r="E566" t="s">
        <v>63</v>
      </c>
      <c r="F566" t="s">
        <v>59</v>
      </c>
      <c r="G566" t="s">
        <v>34</v>
      </c>
      <c r="H566" s="1">
        <v>42895.097222222219</v>
      </c>
      <c r="I566" t="s">
        <v>41</v>
      </c>
      <c r="J566" t="s">
        <v>37</v>
      </c>
      <c r="K566" t="s">
        <v>36</v>
      </c>
      <c r="L566">
        <v>71308</v>
      </c>
      <c r="M566">
        <v>47110</v>
      </c>
      <c r="N566">
        <v>180</v>
      </c>
      <c r="O566">
        <v>12347</v>
      </c>
      <c r="P566">
        <v>28748</v>
      </c>
      <c r="Q566">
        <v>16401</v>
      </c>
      <c r="R566">
        <v>1961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">
      <c r="A567" t="s">
        <v>1275</v>
      </c>
      <c r="B567" t="s">
        <v>65</v>
      </c>
      <c r="C567" t="s">
        <v>1276</v>
      </c>
      <c r="D567" t="s">
        <v>405</v>
      </c>
      <c r="E567" t="s">
        <v>68</v>
      </c>
      <c r="F567" t="s">
        <v>59</v>
      </c>
      <c r="G567" t="s">
        <v>34</v>
      </c>
      <c r="H567" s="1">
        <v>42895.181250000001</v>
      </c>
      <c r="I567" t="s">
        <v>41</v>
      </c>
      <c r="J567" t="s">
        <v>37</v>
      </c>
      <c r="K567" t="s">
        <v>36</v>
      </c>
      <c r="L567">
        <v>67874</v>
      </c>
      <c r="M567">
        <v>49116</v>
      </c>
      <c r="N567">
        <v>104</v>
      </c>
      <c r="O567">
        <v>14787</v>
      </c>
      <c r="P567">
        <v>28764</v>
      </c>
      <c r="Q567">
        <v>13977</v>
      </c>
      <c r="R567">
        <v>4431</v>
      </c>
      <c r="S567">
        <v>0</v>
      </c>
      <c r="T567">
        <v>1024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920</v>
      </c>
      <c r="AC567">
        <v>0</v>
      </c>
    </row>
    <row r="568" spans="1:29" x14ac:dyDescent="0.2">
      <c r="A568" t="s">
        <v>1277</v>
      </c>
      <c r="B568" t="s">
        <v>130</v>
      </c>
      <c r="C568" t="s">
        <v>1278</v>
      </c>
      <c r="D568" t="s">
        <v>275</v>
      </c>
      <c r="E568" t="s">
        <v>133</v>
      </c>
      <c r="F568" t="s">
        <v>59</v>
      </c>
      <c r="G568" t="s">
        <v>34</v>
      </c>
      <c r="H568" s="1">
        <v>42895.188194444447</v>
      </c>
      <c r="I568" t="s">
        <v>41</v>
      </c>
      <c r="J568" t="s">
        <v>37</v>
      </c>
      <c r="K568" t="s">
        <v>135</v>
      </c>
      <c r="L568">
        <v>85457</v>
      </c>
      <c r="M568">
        <v>63053</v>
      </c>
      <c r="N568">
        <v>99</v>
      </c>
      <c r="O568">
        <v>15887</v>
      </c>
      <c r="P568">
        <v>33333</v>
      </c>
      <c r="Q568">
        <v>9689</v>
      </c>
      <c r="R568">
        <v>17446</v>
      </c>
      <c r="S568">
        <v>1434</v>
      </c>
      <c r="T568">
        <v>1151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">
      <c r="A569" t="s">
        <v>1279</v>
      </c>
      <c r="B569" t="s">
        <v>61</v>
      </c>
      <c r="C569" t="s">
        <v>1280</v>
      </c>
      <c r="D569" t="s">
        <v>830</v>
      </c>
      <c r="E569" t="s">
        <v>63</v>
      </c>
      <c r="F569" t="s">
        <v>59</v>
      </c>
      <c r="G569" t="s">
        <v>46</v>
      </c>
      <c r="H569" s="1">
        <v>42895.134027777778</v>
      </c>
      <c r="I569" t="s">
        <v>41</v>
      </c>
      <c r="J569" t="s">
        <v>37</v>
      </c>
      <c r="K569" t="s">
        <v>36</v>
      </c>
      <c r="L569">
        <v>68106</v>
      </c>
      <c r="M569">
        <v>44686</v>
      </c>
      <c r="N569">
        <v>146</v>
      </c>
      <c r="O569">
        <v>720</v>
      </c>
      <c r="P569">
        <v>21777</v>
      </c>
      <c r="Q569">
        <v>21057</v>
      </c>
      <c r="R569">
        <v>954</v>
      </c>
      <c r="S569">
        <v>0</v>
      </c>
      <c r="T569">
        <v>898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">
      <c r="A570" t="s">
        <v>1281</v>
      </c>
      <c r="B570" t="s">
        <v>130</v>
      </c>
      <c r="C570" t="s">
        <v>1282</v>
      </c>
      <c r="D570" t="s">
        <v>383</v>
      </c>
      <c r="E570" t="s">
        <v>133</v>
      </c>
      <c r="F570" t="s">
        <v>59</v>
      </c>
      <c r="G570" t="s">
        <v>34</v>
      </c>
      <c r="H570" s="1">
        <v>42895.204861111109</v>
      </c>
      <c r="I570" t="s">
        <v>41</v>
      </c>
      <c r="J570" t="s">
        <v>37</v>
      </c>
      <c r="K570" t="s">
        <v>36</v>
      </c>
      <c r="L570">
        <v>81440</v>
      </c>
      <c r="M570">
        <v>59084</v>
      </c>
      <c r="N570">
        <v>115</v>
      </c>
      <c r="O570">
        <v>22574</v>
      </c>
      <c r="P570">
        <v>35448</v>
      </c>
      <c r="Q570">
        <v>12874</v>
      </c>
      <c r="R570">
        <v>7981</v>
      </c>
      <c r="S570">
        <v>1205</v>
      </c>
      <c r="T570">
        <v>1576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2">
      <c r="A571" t="s">
        <v>1283</v>
      </c>
      <c r="B571" t="s">
        <v>130</v>
      </c>
      <c r="C571" t="s">
        <v>1284</v>
      </c>
      <c r="D571" t="s">
        <v>383</v>
      </c>
      <c r="E571" t="s">
        <v>133</v>
      </c>
      <c r="F571" t="s">
        <v>59</v>
      </c>
      <c r="G571" t="s">
        <v>34</v>
      </c>
      <c r="H571" s="1">
        <v>42895.12777777778</v>
      </c>
      <c r="I571" t="s">
        <v>41</v>
      </c>
      <c r="J571" t="s">
        <v>37</v>
      </c>
      <c r="K571" t="s">
        <v>36</v>
      </c>
      <c r="L571">
        <v>80449</v>
      </c>
      <c r="M571">
        <v>59702</v>
      </c>
      <c r="N571">
        <v>127</v>
      </c>
      <c r="O571">
        <v>25499</v>
      </c>
      <c r="P571">
        <v>36201</v>
      </c>
      <c r="Q571">
        <v>10702</v>
      </c>
      <c r="R571">
        <v>9748</v>
      </c>
      <c r="S571">
        <v>1197</v>
      </c>
      <c r="T571">
        <v>1747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107</v>
      </c>
      <c r="AC571">
        <v>0</v>
      </c>
    </row>
    <row r="572" spans="1:29" x14ac:dyDescent="0.2">
      <c r="A572" t="s">
        <v>1285</v>
      </c>
      <c r="B572" t="s">
        <v>61</v>
      </c>
      <c r="C572" t="s">
        <v>1286</v>
      </c>
      <c r="D572" t="s">
        <v>830</v>
      </c>
      <c r="E572" t="s">
        <v>63</v>
      </c>
      <c r="F572" t="s">
        <v>59</v>
      </c>
      <c r="G572" t="s">
        <v>34</v>
      </c>
      <c r="H572" s="1">
        <v>42895.12222222222</v>
      </c>
      <c r="I572" t="s">
        <v>41</v>
      </c>
      <c r="J572" t="s">
        <v>37</v>
      </c>
      <c r="K572" t="s">
        <v>36</v>
      </c>
      <c r="L572">
        <v>68604</v>
      </c>
      <c r="M572">
        <v>49523</v>
      </c>
      <c r="N572">
        <v>115</v>
      </c>
      <c r="O572">
        <v>9564</v>
      </c>
      <c r="P572">
        <v>27451</v>
      </c>
      <c r="Q572">
        <v>17887</v>
      </c>
      <c r="R572">
        <v>1345</v>
      </c>
      <c r="S572">
        <v>1656</v>
      </c>
      <c r="T572">
        <v>804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380</v>
      </c>
      <c r="AC572">
        <v>0</v>
      </c>
    </row>
    <row r="573" spans="1:29" x14ac:dyDescent="0.2">
      <c r="A573" t="s">
        <v>1287</v>
      </c>
      <c r="B573" t="s">
        <v>111</v>
      </c>
      <c r="C573" t="s">
        <v>1288</v>
      </c>
      <c r="D573" t="s">
        <v>667</v>
      </c>
      <c r="E573" t="s">
        <v>114</v>
      </c>
      <c r="F573" t="s">
        <v>59</v>
      </c>
      <c r="G573" t="s">
        <v>34</v>
      </c>
      <c r="H573" s="1">
        <v>42895.21597222222</v>
      </c>
      <c r="I573" t="s">
        <v>41</v>
      </c>
      <c r="J573" t="s">
        <v>37</v>
      </c>
      <c r="K573" t="s">
        <v>36</v>
      </c>
      <c r="L573">
        <v>78670</v>
      </c>
      <c r="M573">
        <v>55929</v>
      </c>
      <c r="N573">
        <v>94</v>
      </c>
      <c r="O573">
        <v>19001</v>
      </c>
      <c r="P573">
        <v>33572</v>
      </c>
      <c r="Q573">
        <v>14571</v>
      </c>
      <c r="R573">
        <v>3859</v>
      </c>
      <c r="S573">
        <v>1532</v>
      </c>
      <c r="T573">
        <v>1100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1295</v>
      </c>
      <c r="AC573">
        <v>0</v>
      </c>
    </row>
    <row r="574" spans="1:29" x14ac:dyDescent="0.2">
      <c r="A574" t="s">
        <v>1289</v>
      </c>
      <c r="B574" t="s">
        <v>130</v>
      </c>
      <c r="C574" t="s">
        <v>1290</v>
      </c>
      <c r="D574" t="s">
        <v>132</v>
      </c>
      <c r="E574" t="s">
        <v>133</v>
      </c>
      <c r="F574" t="s">
        <v>59</v>
      </c>
      <c r="G574" t="s">
        <v>34</v>
      </c>
      <c r="H574" s="1">
        <v>42895.164583333331</v>
      </c>
      <c r="I574" t="s">
        <v>41</v>
      </c>
      <c r="J574" t="s">
        <v>37</v>
      </c>
      <c r="K574" t="s">
        <v>135</v>
      </c>
      <c r="L574">
        <v>67892</v>
      </c>
      <c r="M574">
        <v>50690</v>
      </c>
      <c r="N574">
        <v>101</v>
      </c>
      <c r="O574">
        <v>12071</v>
      </c>
      <c r="P574">
        <v>28008</v>
      </c>
      <c r="Q574">
        <v>6112</v>
      </c>
      <c r="R574">
        <v>15937</v>
      </c>
      <c r="S574">
        <v>0</v>
      </c>
      <c r="T574">
        <v>633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2">
      <c r="A575" t="s">
        <v>1291</v>
      </c>
      <c r="B575" t="s">
        <v>121</v>
      </c>
      <c r="C575" t="s">
        <v>1292</v>
      </c>
      <c r="D575" t="s">
        <v>123</v>
      </c>
      <c r="E575" t="s">
        <v>124</v>
      </c>
      <c r="F575" t="s">
        <v>59</v>
      </c>
      <c r="G575" t="s">
        <v>46</v>
      </c>
      <c r="H575" s="1">
        <v>42895.129166666666</v>
      </c>
      <c r="I575" t="s">
        <v>41</v>
      </c>
      <c r="J575" t="s">
        <v>37</v>
      </c>
      <c r="K575" t="s">
        <v>36</v>
      </c>
      <c r="L575">
        <v>78154</v>
      </c>
      <c r="M575">
        <v>50325</v>
      </c>
      <c r="N575">
        <v>97</v>
      </c>
      <c r="O575">
        <v>345</v>
      </c>
      <c r="P575">
        <v>19880</v>
      </c>
      <c r="Q575">
        <v>19535</v>
      </c>
      <c r="R575">
        <v>798</v>
      </c>
      <c r="S575">
        <v>10112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">
      <c r="A576" t="s">
        <v>1293</v>
      </c>
      <c r="B576" t="s">
        <v>130</v>
      </c>
      <c r="C576" t="s">
        <v>1294</v>
      </c>
      <c r="D576" t="s">
        <v>365</v>
      </c>
      <c r="E576" t="s">
        <v>133</v>
      </c>
      <c r="F576" t="s">
        <v>59</v>
      </c>
      <c r="G576" t="s">
        <v>34</v>
      </c>
      <c r="H576" s="1">
        <v>42895.201388888891</v>
      </c>
      <c r="I576" t="s">
        <v>41</v>
      </c>
      <c r="J576" t="s">
        <v>37</v>
      </c>
      <c r="K576" t="s">
        <v>36</v>
      </c>
      <c r="L576">
        <v>80731</v>
      </c>
      <c r="M576">
        <v>57815</v>
      </c>
      <c r="N576">
        <v>172</v>
      </c>
      <c r="O576">
        <v>19801</v>
      </c>
      <c r="P576">
        <v>35471</v>
      </c>
      <c r="Q576">
        <v>15670</v>
      </c>
      <c r="R576">
        <v>4639</v>
      </c>
      <c r="S576">
        <v>0</v>
      </c>
      <c r="T576">
        <v>2035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">
      <c r="A577" t="s">
        <v>1295</v>
      </c>
      <c r="B577" t="s">
        <v>55</v>
      </c>
      <c r="C577" t="s">
        <v>1296</v>
      </c>
      <c r="D577" t="s">
        <v>93</v>
      </c>
      <c r="E577" t="s">
        <v>58</v>
      </c>
      <c r="F577" t="s">
        <v>59</v>
      </c>
      <c r="G577" t="s">
        <v>34</v>
      </c>
      <c r="H577" s="1">
        <v>42895.135416666664</v>
      </c>
      <c r="I577" t="s">
        <v>41</v>
      </c>
      <c r="J577" t="s">
        <v>37</v>
      </c>
      <c r="K577" t="s">
        <v>36</v>
      </c>
      <c r="L577">
        <v>77417</v>
      </c>
      <c r="M577">
        <v>56907</v>
      </c>
      <c r="N577">
        <v>108</v>
      </c>
      <c r="O577">
        <v>23508</v>
      </c>
      <c r="P577">
        <v>36218</v>
      </c>
      <c r="Q577">
        <v>12710</v>
      </c>
      <c r="R577">
        <v>3787</v>
      </c>
      <c r="S577">
        <v>1857</v>
      </c>
      <c r="T577">
        <v>2335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">
      <c r="A578" t="s">
        <v>1297</v>
      </c>
      <c r="B578" t="s">
        <v>107</v>
      </c>
      <c r="C578" t="s">
        <v>1298</v>
      </c>
      <c r="D578" t="s">
        <v>109</v>
      </c>
      <c r="E578" t="s">
        <v>109</v>
      </c>
      <c r="F578" t="s">
        <v>59</v>
      </c>
      <c r="G578" t="s">
        <v>46</v>
      </c>
      <c r="H578" s="1">
        <v>42895.058333333334</v>
      </c>
      <c r="I578" t="s">
        <v>35</v>
      </c>
      <c r="J578" t="s">
        <v>36</v>
      </c>
      <c r="K578" t="s">
        <v>37</v>
      </c>
      <c r="L578">
        <v>77971</v>
      </c>
      <c r="M578">
        <v>58171</v>
      </c>
      <c r="N578">
        <v>133</v>
      </c>
      <c r="O578">
        <v>15458</v>
      </c>
      <c r="P578">
        <v>19236</v>
      </c>
      <c r="Q578">
        <v>34694</v>
      </c>
      <c r="R578">
        <v>3057</v>
      </c>
      <c r="S578">
        <v>339</v>
      </c>
      <c r="T578">
        <v>845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">
      <c r="A579" t="s">
        <v>1299</v>
      </c>
      <c r="B579" t="s">
        <v>130</v>
      </c>
      <c r="C579" t="s">
        <v>1300</v>
      </c>
      <c r="D579" t="s">
        <v>365</v>
      </c>
      <c r="E579" t="s">
        <v>133</v>
      </c>
      <c r="F579" t="s">
        <v>59</v>
      </c>
      <c r="G579" t="s">
        <v>46</v>
      </c>
      <c r="H579" s="1">
        <v>42895.088888888888</v>
      </c>
      <c r="I579" t="s">
        <v>41</v>
      </c>
      <c r="J579" t="s">
        <v>37</v>
      </c>
      <c r="K579" t="s">
        <v>135</v>
      </c>
      <c r="L579">
        <v>75931</v>
      </c>
      <c r="M579">
        <v>51174</v>
      </c>
      <c r="N579">
        <v>75</v>
      </c>
      <c r="O579">
        <v>14283</v>
      </c>
      <c r="P579">
        <v>27141</v>
      </c>
      <c r="Q579">
        <v>9310</v>
      </c>
      <c r="R579">
        <v>12858</v>
      </c>
      <c r="S579">
        <v>1213</v>
      </c>
      <c r="T579">
        <v>652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">
      <c r="A580" t="s">
        <v>1301</v>
      </c>
      <c r="B580" t="s">
        <v>30</v>
      </c>
      <c r="C580" t="s">
        <v>1302</v>
      </c>
      <c r="D580" t="s">
        <v>220</v>
      </c>
      <c r="E580" t="s">
        <v>33</v>
      </c>
      <c r="F580" t="s">
        <v>33</v>
      </c>
      <c r="G580" t="s">
        <v>34</v>
      </c>
      <c r="H580" s="1">
        <v>42895.07708333333</v>
      </c>
      <c r="I580" t="s">
        <v>35</v>
      </c>
      <c r="J580" t="s">
        <v>36</v>
      </c>
      <c r="K580" t="s">
        <v>37</v>
      </c>
      <c r="L580">
        <v>61839</v>
      </c>
      <c r="M580">
        <v>38429</v>
      </c>
      <c r="N580">
        <v>62</v>
      </c>
      <c r="O580">
        <v>10240</v>
      </c>
      <c r="P580">
        <v>11894</v>
      </c>
      <c r="Q580">
        <v>22134</v>
      </c>
      <c r="R580">
        <v>852</v>
      </c>
      <c r="S580">
        <v>1490</v>
      </c>
      <c r="T580">
        <v>0</v>
      </c>
      <c r="U580">
        <v>0</v>
      </c>
      <c r="V580">
        <v>2059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">
      <c r="A581" t="s">
        <v>1303</v>
      </c>
      <c r="B581" t="s">
        <v>130</v>
      </c>
      <c r="C581" t="s">
        <v>1304</v>
      </c>
      <c r="D581" t="s">
        <v>365</v>
      </c>
      <c r="E581" t="s">
        <v>133</v>
      </c>
      <c r="F581" t="s">
        <v>59</v>
      </c>
      <c r="G581" t="s">
        <v>34</v>
      </c>
      <c r="H581" s="1">
        <v>42895.237500000003</v>
      </c>
      <c r="I581" t="s">
        <v>41</v>
      </c>
      <c r="J581" t="s">
        <v>37</v>
      </c>
      <c r="K581" t="s">
        <v>36</v>
      </c>
      <c r="L581">
        <v>80524</v>
      </c>
      <c r="M581">
        <v>59480</v>
      </c>
      <c r="N581">
        <v>144</v>
      </c>
      <c r="O581">
        <v>20686</v>
      </c>
      <c r="P581">
        <v>33612</v>
      </c>
      <c r="Q581">
        <v>12926</v>
      </c>
      <c r="R581">
        <v>10526</v>
      </c>
      <c r="S581">
        <v>0</v>
      </c>
      <c r="T581">
        <v>1622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794</v>
      </c>
      <c r="AC581">
        <v>0</v>
      </c>
    </row>
    <row r="582" spans="1:29" x14ac:dyDescent="0.2">
      <c r="A582" t="s">
        <v>1305</v>
      </c>
      <c r="B582" t="s">
        <v>130</v>
      </c>
      <c r="C582" t="s">
        <v>1306</v>
      </c>
      <c r="D582" t="s">
        <v>365</v>
      </c>
      <c r="E582" t="s">
        <v>133</v>
      </c>
      <c r="F582" t="s">
        <v>59</v>
      </c>
      <c r="G582" t="s">
        <v>34</v>
      </c>
      <c r="H582" s="1">
        <v>42895.147916666669</v>
      </c>
      <c r="I582" t="s">
        <v>41</v>
      </c>
      <c r="J582" t="s">
        <v>37</v>
      </c>
      <c r="K582" t="s">
        <v>36</v>
      </c>
      <c r="L582">
        <v>68914</v>
      </c>
      <c r="M582">
        <v>50270</v>
      </c>
      <c r="N582">
        <v>82</v>
      </c>
      <c r="O582">
        <v>13477</v>
      </c>
      <c r="P582">
        <v>26972</v>
      </c>
      <c r="Q582">
        <v>13495</v>
      </c>
      <c r="R582">
        <v>6466</v>
      </c>
      <c r="S582">
        <v>1240</v>
      </c>
      <c r="T582">
        <v>2097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">
      <c r="A583" t="s">
        <v>1307</v>
      </c>
      <c r="B583" t="s">
        <v>107</v>
      </c>
      <c r="C583" t="s">
        <v>1308</v>
      </c>
      <c r="D583" t="s">
        <v>109</v>
      </c>
      <c r="E583" t="s">
        <v>109</v>
      </c>
      <c r="F583" t="s">
        <v>59</v>
      </c>
      <c r="G583" t="s">
        <v>46</v>
      </c>
      <c r="H583" s="1">
        <v>42895.137499999997</v>
      </c>
      <c r="I583" t="s">
        <v>35</v>
      </c>
      <c r="J583" t="s">
        <v>36</v>
      </c>
      <c r="K583" t="s">
        <v>37</v>
      </c>
      <c r="L583">
        <v>72884</v>
      </c>
      <c r="M583">
        <v>49339</v>
      </c>
      <c r="N583">
        <v>147</v>
      </c>
      <c r="O583">
        <v>34584</v>
      </c>
      <c r="P583">
        <v>5665</v>
      </c>
      <c r="Q583">
        <v>40249</v>
      </c>
      <c r="R583">
        <v>1687</v>
      </c>
      <c r="S583">
        <v>462</v>
      </c>
      <c r="T583">
        <v>1276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">
      <c r="A584" t="s">
        <v>1309</v>
      </c>
      <c r="B584" t="s">
        <v>130</v>
      </c>
      <c r="C584" t="s">
        <v>1310</v>
      </c>
      <c r="D584" t="s">
        <v>332</v>
      </c>
      <c r="E584" t="s">
        <v>133</v>
      </c>
      <c r="F584" t="s">
        <v>59</v>
      </c>
      <c r="G584" t="s">
        <v>34</v>
      </c>
      <c r="H584" s="1">
        <v>42895.268750000003</v>
      </c>
      <c r="I584" t="s">
        <v>41</v>
      </c>
      <c r="J584" t="s">
        <v>37</v>
      </c>
      <c r="K584" t="s">
        <v>36</v>
      </c>
      <c r="L584">
        <v>74683</v>
      </c>
      <c r="M584">
        <v>56647</v>
      </c>
      <c r="N584">
        <v>70</v>
      </c>
      <c r="O584">
        <v>3792</v>
      </c>
      <c r="P584">
        <v>25123</v>
      </c>
      <c r="Q584">
        <v>21331</v>
      </c>
      <c r="R584">
        <v>8465</v>
      </c>
      <c r="S584">
        <v>897</v>
      </c>
      <c r="T584">
        <v>831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2">
      <c r="A585" t="s">
        <v>1311</v>
      </c>
      <c r="B585" t="s">
        <v>55</v>
      </c>
      <c r="C585" t="s">
        <v>1312</v>
      </c>
      <c r="D585" t="s">
        <v>93</v>
      </c>
      <c r="E585" t="s">
        <v>58</v>
      </c>
      <c r="F585" t="s">
        <v>59</v>
      </c>
      <c r="G585" t="s">
        <v>34</v>
      </c>
      <c r="H585" s="1">
        <v>42895.111111111109</v>
      </c>
      <c r="I585" t="s">
        <v>41</v>
      </c>
      <c r="J585" t="s">
        <v>37</v>
      </c>
      <c r="K585" t="s">
        <v>36</v>
      </c>
      <c r="L585">
        <v>74782</v>
      </c>
      <c r="M585">
        <v>54209</v>
      </c>
      <c r="N585">
        <v>99</v>
      </c>
      <c r="O585">
        <v>16465</v>
      </c>
      <c r="P585">
        <v>30856</v>
      </c>
      <c r="Q585">
        <v>14391</v>
      </c>
      <c r="R585">
        <v>5355</v>
      </c>
      <c r="S585">
        <v>1464</v>
      </c>
      <c r="T585">
        <v>1441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702</v>
      </c>
      <c r="AC585">
        <v>0</v>
      </c>
    </row>
    <row r="586" spans="1:29" x14ac:dyDescent="0.2">
      <c r="A586" t="s">
        <v>1313</v>
      </c>
      <c r="B586" t="s">
        <v>107</v>
      </c>
      <c r="C586" t="s">
        <v>1314</v>
      </c>
      <c r="D586" t="s">
        <v>109</v>
      </c>
      <c r="E586" t="s">
        <v>109</v>
      </c>
      <c r="F586" t="s">
        <v>59</v>
      </c>
      <c r="G586" t="s">
        <v>46</v>
      </c>
      <c r="H586" s="1">
        <v>42895.120833333334</v>
      </c>
      <c r="I586" t="s">
        <v>134</v>
      </c>
      <c r="J586" t="s">
        <v>135</v>
      </c>
      <c r="K586" t="s">
        <v>37</v>
      </c>
      <c r="L586">
        <v>83362</v>
      </c>
      <c r="M586">
        <v>66290</v>
      </c>
      <c r="N586">
        <v>143</v>
      </c>
      <c r="O586">
        <v>9762</v>
      </c>
      <c r="P586">
        <v>25207</v>
      </c>
      <c r="Q586">
        <v>6114</v>
      </c>
      <c r="R586">
        <v>34969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">
      <c r="A587" t="s">
        <v>1315</v>
      </c>
      <c r="B587" t="s">
        <v>171</v>
      </c>
      <c r="C587" t="s">
        <v>1316</v>
      </c>
      <c r="D587" t="s">
        <v>223</v>
      </c>
      <c r="E587" t="s">
        <v>174</v>
      </c>
      <c r="F587" t="s">
        <v>59</v>
      </c>
      <c r="G587" t="s">
        <v>46</v>
      </c>
      <c r="H587" s="1">
        <v>42895.074305555558</v>
      </c>
      <c r="I587" t="s">
        <v>35</v>
      </c>
      <c r="J587" t="s">
        <v>36</v>
      </c>
      <c r="K587" t="s">
        <v>37</v>
      </c>
      <c r="L587">
        <v>77434</v>
      </c>
      <c r="M587">
        <v>56858</v>
      </c>
      <c r="N587">
        <v>106</v>
      </c>
      <c r="O587">
        <v>11666</v>
      </c>
      <c r="P587">
        <v>20729</v>
      </c>
      <c r="Q587">
        <v>32395</v>
      </c>
      <c r="R587">
        <v>1724</v>
      </c>
      <c r="S587">
        <v>1257</v>
      </c>
      <c r="T587">
        <v>629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124</v>
      </c>
      <c r="AC587">
        <v>0</v>
      </c>
    </row>
    <row r="588" spans="1:29" x14ac:dyDescent="0.2">
      <c r="A588" t="s">
        <v>1317</v>
      </c>
      <c r="B588" t="s">
        <v>150</v>
      </c>
      <c r="C588" t="s">
        <v>1318</v>
      </c>
      <c r="D588" t="s">
        <v>152</v>
      </c>
      <c r="E588" t="s">
        <v>152</v>
      </c>
      <c r="F588" t="s">
        <v>152</v>
      </c>
      <c r="G588" t="s">
        <v>34</v>
      </c>
      <c r="H588" s="1">
        <v>42895.148611111108</v>
      </c>
      <c r="I588" t="s">
        <v>153</v>
      </c>
      <c r="J588" t="s">
        <v>154</v>
      </c>
      <c r="K588" t="s">
        <v>158</v>
      </c>
      <c r="L588">
        <v>80168</v>
      </c>
      <c r="M588">
        <v>51258</v>
      </c>
      <c r="N588">
        <v>173</v>
      </c>
      <c r="O588">
        <v>7992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22317</v>
      </c>
      <c r="X588">
        <v>14325</v>
      </c>
      <c r="Y588">
        <v>4397</v>
      </c>
      <c r="Z588">
        <v>7900</v>
      </c>
      <c r="AA588">
        <v>2319</v>
      </c>
      <c r="AB588">
        <v>0</v>
      </c>
      <c r="AC588">
        <v>0</v>
      </c>
    </row>
    <row r="589" spans="1:29" x14ac:dyDescent="0.2">
      <c r="A589" t="s">
        <v>1319</v>
      </c>
      <c r="B589" t="s">
        <v>107</v>
      </c>
      <c r="C589" t="s">
        <v>1320</v>
      </c>
      <c r="D589" t="s">
        <v>109</v>
      </c>
      <c r="E589" t="s">
        <v>109</v>
      </c>
      <c r="F589" t="s">
        <v>59</v>
      </c>
      <c r="G589" t="s">
        <v>46</v>
      </c>
      <c r="H589" s="1">
        <v>42895.116666666669</v>
      </c>
      <c r="I589" t="s">
        <v>41</v>
      </c>
      <c r="J589" t="s">
        <v>37</v>
      </c>
      <c r="K589" t="s">
        <v>36</v>
      </c>
      <c r="L589">
        <v>69936</v>
      </c>
      <c r="M589">
        <v>46694</v>
      </c>
      <c r="N589">
        <v>84</v>
      </c>
      <c r="O589">
        <v>5034</v>
      </c>
      <c r="P589">
        <v>23716</v>
      </c>
      <c r="Q589">
        <v>18682</v>
      </c>
      <c r="R589">
        <v>1835</v>
      </c>
      <c r="S589">
        <v>1577</v>
      </c>
      <c r="T589">
        <v>884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2">
      <c r="A590" t="s">
        <v>1321</v>
      </c>
      <c r="B590" t="s">
        <v>30</v>
      </c>
      <c r="C590" t="s">
        <v>1322</v>
      </c>
      <c r="D590" t="s">
        <v>40</v>
      </c>
      <c r="E590" t="s">
        <v>33</v>
      </c>
      <c r="F590" t="s">
        <v>33</v>
      </c>
      <c r="G590" t="s">
        <v>34</v>
      </c>
      <c r="H590" s="1">
        <v>42895.069444444445</v>
      </c>
      <c r="I590" t="s">
        <v>141</v>
      </c>
      <c r="J590" t="s">
        <v>36</v>
      </c>
      <c r="K590" t="s">
        <v>37</v>
      </c>
      <c r="L590">
        <v>56890</v>
      </c>
      <c r="M590">
        <v>38684</v>
      </c>
      <c r="N590">
        <v>91</v>
      </c>
      <c r="O590">
        <v>2379</v>
      </c>
      <c r="P590">
        <v>17044</v>
      </c>
      <c r="Q590">
        <v>19423</v>
      </c>
      <c r="R590">
        <v>666</v>
      </c>
      <c r="S590">
        <v>0</v>
      </c>
      <c r="T590">
        <v>0</v>
      </c>
      <c r="U590">
        <v>0</v>
      </c>
      <c r="V590">
        <v>1551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2">
      <c r="A591" t="s">
        <v>1323</v>
      </c>
      <c r="B591" t="s">
        <v>30</v>
      </c>
      <c r="C591" t="s">
        <v>1324</v>
      </c>
      <c r="D591" t="s">
        <v>342</v>
      </c>
      <c r="E591" t="s">
        <v>33</v>
      </c>
      <c r="F591" t="s">
        <v>33</v>
      </c>
      <c r="G591" t="s">
        <v>34</v>
      </c>
      <c r="H591" s="1">
        <v>42895.086111111108</v>
      </c>
      <c r="I591" t="s">
        <v>41</v>
      </c>
      <c r="J591" t="s">
        <v>37</v>
      </c>
      <c r="K591" t="s">
        <v>36</v>
      </c>
      <c r="L591">
        <v>73959</v>
      </c>
      <c r="M591">
        <v>53718</v>
      </c>
      <c r="N591">
        <v>63</v>
      </c>
      <c r="O591">
        <v>2190</v>
      </c>
      <c r="P591">
        <v>25501</v>
      </c>
      <c r="Q591">
        <v>23311</v>
      </c>
      <c r="R591">
        <v>1020</v>
      </c>
      <c r="S591">
        <v>868</v>
      </c>
      <c r="T591">
        <v>419</v>
      </c>
      <c r="U591">
        <v>0</v>
      </c>
      <c r="V591">
        <v>2295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304</v>
      </c>
      <c r="AC591">
        <v>0</v>
      </c>
    </row>
    <row r="592" spans="1:29" x14ac:dyDescent="0.2">
      <c r="A592" t="s">
        <v>1325</v>
      </c>
      <c r="B592" t="s">
        <v>107</v>
      </c>
      <c r="C592" t="s">
        <v>1326</v>
      </c>
      <c r="D592" t="s">
        <v>109</v>
      </c>
      <c r="E592" t="s">
        <v>109</v>
      </c>
      <c r="F592" t="s">
        <v>59</v>
      </c>
      <c r="G592" t="s">
        <v>46</v>
      </c>
      <c r="H592" s="1">
        <v>42895.159722222219</v>
      </c>
      <c r="I592" t="s">
        <v>35</v>
      </c>
      <c r="J592" t="s">
        <v>36</v>
      </c>
      <c r="K592" t="s">
        <v>135</v>
      </c>
      <c r="L592">
        <v>82055</v>
      </c>
      <c r="M592">
        <v>55042</v>
      </c>
      <c r="N592">
        <v>164</v>
      </c>
      <c r="O592">
        <v>20250</v>
      </c>
      <c r="P592">
        <v>10277</v>
      </c>
      <c r="Q592">
        <v>31576</v>
      </c>
      <c r="R592">
        <v>11326</v>
      </c>
      <c r="S592">
        <v>0</v>
      </c>
      <c r="T592">
        <v>1152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711</v>
      </c>
      <c r="AC592">
        <v>0</v>
      </c>
    </row>
    <row r="593" spans="1:29" x14ac:dyDescent="0.2">
      <c r="A593" t="s">
        <v>1327</v>
      </c>
      <c r="B593" t="s">
        <v>111</v>
      </c>
      <c r="C593" t="s">
        <v>1328</v>
      </c>
      <c r="D593" t="s">
        <v>138</v>
      </c>
      <c r="E593" t="s">
        <v>114</v>
      </c>
      <c r="F593" t="s">
        <v>59</v>
      </c>
      <c r="G593" t="s">
        <v>34</v>
      </c>
      <c r="H593" s="1">
        <v>42895.204861111109</v>
      </c>
      <c r="I593" t="s">
        <v>35</v>
      </c>
      <c r="J593" t="s">
        <v>36</v>
      </c>
      <c r="K593" t="s">
        <v>37</v>
      </c>
      <c r="L593">
        <v>70340</v>
      </c>
      <c r="M593">
        <v>46284</v>
      </c>
      <c r="N593">
        <v>112</v>
      </c>
      <c r="O593">
        <v>2176</v>
      </c>
      <c r="P593">
        <v>20811</v>
      </c>
      <c r="Q593">
        <v>22987</v>
      </c>
      <c r="R593">
        <v>943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1543</v>
      </c>
      <c r="AC593">
        <v>0</v>
      </c>
    </row>
    <row r="594" spans="1:29" x14ac:dyDescent="0.2">
      <c r="A594" t="s">
        <v>1329</v>
      </c>
      <c r="B594" t="s">
        <v>65</v>
      </c>
      <c r="C594" t="s">
        <v>1330</v>
      </c>
      <c r="D594" t="s">
        <v>187</v>
      </c>
      <c r="E594" t="s">
        <v>68</v>
      </c>
      <c r="F594" t="s">
        <v>59</v>
      </c>
      <c r="G594" t="s">
        <v>46</v>
      </c>
      <c r="H594" s="1">
        <v>42895.085416666669</v>
      </c>
      <c r="I594" t="s">
        <v>35</v>
      </c>
      <c r="J594" t="s">
        <v>36</v>
      </c>
      <c r="K594" t="s">
        <v>37</v>
      </c>
      <c r="L594">
        <v>67454</v>
      </c>
      <c r="M594">
        <v>48353</v>
      </c>
      <c r="N594">
        <v>77</v>
      </c>
      <c r="O594">
        <v>23320</v>
      </c>
      <c r="P594">
        <v>11232</v>
      </c>
      <c r="Q594">
        <v>34552</v>
      </c>
      <c r="R594">
        <v>772</v>
      </c>
      <c r="S594">
        <v>1160</v>
      </c>
      <c r="T594">
        <v>637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">
      <c r="A595" t="s">
        <v>1331</v>
      </c>
      <c r="B595" t="s">
        <v>61</v>
      </c>
      <c r="C595" t="s">
        <v>1332</v>
      </c>
      <c r="D595" t="s">
        <v>63</v>
      </c>
      <c r="E595" t="s">
        <v>63</v>
      </c>
      <c r="F595" t="s">
        <v>59</v>
      </c>
      <c r="G595" t="s">
        <v>46</v>
      </c>
      <c r="H595" s="1">
        <v>42895.119444444441</v>
      </c>
      <c r="I595" t="s">
        <v>428</v>
      </c>
      <c r="J595" t="s">
        <v>37</v>
      </c>
      <c r="K595" t="s">
        <v>36</v>
      </c>
      <c r="L595">
        <v>67308</v>
      </c>
      <c r="M595">
        <v>38118</v>
      </c>
      <c r="N595">
        <v>78</v>
      </c>
      <c r="O595">
        <v>2601</v>
      </c>
      <c r="P595">
        <v>18919</v>
      </c>
      <c r="Q595">
        <v>16318</v>
      </c>
      <c r="R595">
        <v>586</v>
      </c>
      <c r="S595">
        <v>2295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">
      <c r="A596" t="s">
        <v>1333</v>
      </c>
      <c r="B596" t="s">
        <v>61</v>
      </c>
      <c r="C596" t="s">
        <v>1334</v>
      </c>
      <c r="D596" t="s">
        <v>63</v>
      </c>
      <c r="E596" t="s">
        <v>63</v>
      </c>
      <c r="F596" t="s">
        <v>59</v>
      </c>
      <c r="G596" t="s">
        <v>46</v>
      </c>
      <c r="H596" s="1">
        <v>42895.144444444442</v>
      </c>
      <c r="I596" t="s">
        <v>35</v>
      </c>
      <c r="J596" t="s">
        <v>36</v>
      </c>
      <c r="K596" t="s">
        <v>37</v>
      </c>
      <c r="L596">
        <v>67417</v>
      </c>
      <c r="M596">
        <v>44072</v>
      </c>
      <c r="N596">
        <v>117</v>
      </c>
      <c r="O596">
        <v>8892</v>
      </c>
      <c r="P596">
        <v>16394</v>
      </c>
      <c r="Q596">
        <v>25286</v>
      </c>
      <c r="R596">
        <v>587</v>
      </c>
      <c r="S596">
        <v>1805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">
      <c r="A597" t="s">
        <v>1335</v>
      </c>
      <c r="B597" t="s">
        <v>107</v>
      </c>
      <c r="C597" t="s">
        <v>1336</v>
      </c>
      <c r="D597" t="s">
        <v>109</v>
      </c>
      <c r="E597" t="s">
        <v>109</v>
      </c>
      <c r="F597" t="s">
        <v>59</v>
      </c>
      <c r="G597" t="s">
        <v>34</v>
      </c>
      <c r="H597" s="1">
        <v>42895.111805555556</v>
      </c>
      <c r="I597" t="s">
        <v>35</v>
      </c>
      <c r="J597" t="s">
        <v>36</v>
      </c>
      <c r="K597" t="s">
        <v>37</v>
      </c>
      <c r="L597">
        <v>67957</v>
      </c>
      <c r="M597">
        <v>48143</v>
      </c>
      <c r="N597">
        <v>159</v>
      </c>
      <c r="O597">
        <v>32017</v>
      </c>
      <c r="P597">
        <v>6776</v>
      </c>
      <c r="Q597">
        <v>38793</v>
      </c>
      <c r="R597">
        <v>1384</v>
      </c>
      <c r="S597">
        <v>0</v>
      </c>
      <c r="T597">
        <v>1190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2">
      <c r="A598" t="s">
        <v>1337</v>
      </c>
      <c r="B598" t="s">
        <v>171</v>
      </c>
      <c r="C598" t="s">
        <v>1338</v>
      </c>
      <c r="D598" t="s">
        <v>173</v>
      </c>
      <c r="E598" t="s">
        <v>174</v>
      </c>
      <c r="F598" t="s">
        <v>59</v>
      </c>
      <c r="G598" t="s">
        <v>34</v>
      </c>
      <c r="H598" s="1">
        <v>42895.22152777778</v>
      </c>
      <c r="I598" t="s">
        <v>35</v>
      </c>
      <c r="J598" t="s">
        <v>36</v>
      </c>
      <c r="K598" t="s">
        <v>37</v>
      </c>
      <c r="L598">
        <v>62151</v>
      </c>
      <c r="M598">
        <v>42454</v>
      </c>
      <c r="N598">
        <v>57</v>
      </c>
      <c r="O598">
        <v>10435</v>
      </c>
      <c r="P598">
        <v>13903</v>
      </c>
      <c r="Q598">
        <v>24338</v>
      </c>
      <c r="R598">
        <v>2015</v>
      </c>
      <c r="S598">
        <v>1483</v>
      </c>
      <c r="T598">
        <v>715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2">
      <c r="A599" t="s">
        <v>1339</v>
      </c>
      <c r="B599" t="s">
        <v>55</v>
      </c>
      <c r="C599" t="s">
        <v>1340</v>
      </c>
      <c r="D599" t="s">
        <v>103</v>
      </c>
      <c r="E599" t="s">
        <v>58</v>
      </c>
      <c r="F599" t="s">
        <v>59</v>
      </c>
      <c r="G599" t="s">
        <v>34</v>
      </c>
      <c r="H599" s="1">
        <v>42895.198611111111</v>
      </c>
      <c r="I599" t="s">
        <v>41</v>
      </c>
      <c r="J599" t="s">
        <v>37</v>
      </c>
      <c r="K599" t="s">
        <v>36</v>
      </c>
      <c r="L599">
        <v>85786</v>
      </c>
      <c r="M599">
        <v>63602</v>
      </c>
      <c r="N599">
        <v>156</v>
      </c>
      <c r="O599">
        <v>17380</v>
      </c>
      <c r="P599">
        <v>34459</v>
      </c>
      <c r="Q599">
        <v>17079</v>
      </c>
      <c r="R599">
        <v>9234</v>
      </c>
      <c r="S599">
        <v>1284</v>
      </c>
      <c r="T599">
        <v>1546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">
      <c r="A600" t="s">
        <v>1341</v>
      </c>
      <c r="B600" t="s">
        <v>61</v>
      </c>
      <c r="C600" t="s">
        <v>1342</v>
      </c>
      <c r="D600" t="s">
        <v>63</v>
      </c>
      <c r="E600" t="s">
        <v>63</v>
      </c>
      <c r="F600" t="s">
        <v>59</v>
      </c>
      <c r="G600" t="s">
        <v>46</v>
      </c>
      <c r="H600" s="1">
        <v>42895.072916666664</v>
      </c>
      <c r="I600" t="s">
        <v>35</v>
      </c>
      <c r="J600" t="s">
        <v>36</v>
      </c>
      <c r="K600" t="s">
        <v>37</v>
      </c>
      <c r="L600">
        <v>63739</v>
      </c>
      <c r="M600">
        <v>40206</v>
      </c>
      <c r="N600">
        <v>116</v>
      </c>
      <c r="O600">
        <v>16483</v>
      </c>
      <c r="P600">
        <v>10521</v>
      </c>
      <c r="Q600">
        <v>27004</v>
      </c>
      <c r="R600">
        <v>777</v>
      </c>
      <c r="S600">
        <v>1349</v>
      </c>
      <c r="T600">
        <v>555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">
      <c r="A601" t="s">
        <v>1343</v>
      </c>
      <c r="B601" t="s">
        <v>65</v>
      </c>
      <c r="C601" t="s">
        <v>1344</v>
      </c>
      <c r="D601" t="s">
        <v>405</v>
      </c>
      <c r="E601" t="s">
        <v>68</v>
      </c>
      <c r="F601" t="s">
        <v>59</v>
      </c>
      <c r="G601" t="s">
        <v>46</v>
      </c>
      <c r="H601" s="1">
        <v>42895.147916666669</v>
      </c>
      <c r="I601" t="s">
        <v>35</v>
      </c>
      <c r="J601" t="s">
        <v>36</v>
      </c>
      <c r="K601" t="s">
        <v>37</v>
      </c>
      <c r="L601">
        <v>71918</v>
      </c>
      <c r="M601">
        <v>48517</v>
      </c>
      <c r="N601">
        <v>99</v>
      </c>
      <c r="O601">
        <v>9582</v>
      </c>
      <c r="P601">
        <v>17774</v>
      </c>
      <c r="Q601">
        <v>27356</v>
      </c>
      <c r="R601">
        <v>1207</v>
      </c>
      <c r="S601">
        <v>1561</v>
      </c>
      <c r="T601">
        <v>619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2">
      <c r="A602" t="s">
        <v>1345</v>
      </c>
      <c r="B602" t="s">
        <v>65</v>
      </c>
      <c r="C602" t="s">
        <v>1346</v>
      </c>
      <c r="D602" t="s">
        <v>405</v>
      </c>
      <c r="E602" t="s">
        <v>68</v>
      </c>
      <c r="F602" t="s">
        <v>59</v>
      </c>
      <c r="G602" t="s">
        <v>46</v>
      </c>
      <c r="H602" s="1">
        <v>42895.168749999997</v>
      </c>
      <c r="I602" t="s">
        <v>141</v>
      </c>
      <c r="J602" t="s">
        <v>36</v>
      </c>
      <c r="K602" t="s">
        <v>37</v>
      </c>
      <c r="L602">
        <v>85617</v>
      </c>
      <c r="M602">
        <v>61995</v>
      </c>
      <c r="N602">
        <v>120</v>
      </c>
      <c r="O602">
        <v>2549</v>
      </c>
      <c r="P602">
        <v>27445</v>
      </c>
      <c r="Q602">
        <v>29994</v>
      </c>
      <c r="R602">
        <v>3339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1217</v>
      </c>
      <c r="AC602">
        <v>0</v>
      </c>
    </row>
    <row r="603" spans="1:29" x14ac:dyDescent="0.2">
      <c r="A603" t="s">
        <v>1347</v>
      </c>
      <c r="B603" t="s">
        <v>61</v>
      </c>
      <c r="C603" t="s">
        <v>1348</v>
      </c>
      <c r="D603" t="s">
        <v>750</v>
      </c>
      <c r="E603" t="s">
        <v>63</v>
      </c>
      <c r="F603" t="s">
        <v>59</v>
      </c>
      <c r="G603" t="s">
        <v>46</v>
      </c>
      <c r="H603" s="1">
        <v>42895.147222222222</v>
      </c>
      <c r="I603" t="s">
        <v>141</v>
      </c>
      <c r="J603" t="s">
        <v>36</v>
      </c>
      <c r="K603" t="s">
        <v>37</v>
      </c>
      <c r="L603">
        <v>74237</v>
      </c>
      <c r="M603">
        <v>54055</v>
      </c>
      <c r="N603">
        <v>125</v>
      </c>
      <c r="O603">
        <v>1206</v>
      </c>
      <c r="P603">
        <v>24021</v>
      </c>
      <c r="Q603">
        <v>25227</v>
      </c>
      <c r="R603">
        <v>2810</v>
      </c>
      <c r="S603">
        <v>799</v>
      </c>
      <c r="T603">
        <v>1198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">
      <c r="A604" t="s">
        <v>1349</v>
      </c>
      <c r="B604" t="s">
        <v>171</v>
      </c>
      <c r="C604" t="s">
        <v>1350</v>
      </c>
      <c r="D604" t="s">
        <v>223</v>
      </c>
      <c r="E604" t="s">
        <v>174</v>
      </c>
      <c r="F604" t="s">
        <v>59</v>
      </c>
      <c r="G604" t="s">
        <v>46</v>
      </c>
      <c r="H604" s="1">
        <v>42895.002083333333</v>
      </c>
      <c r="I604" t="s">
        <v>35</v>
      </c>
      <c r="J604" t="s">
        <v>36</v>
      </c>
      <c r="K604" t="s">
        <v>37</v>
      </c>
      <c r="L604">
        <v>67280</v>
      </c>
      <c r="M604">
        <v>40574</v>
      </c>
      <c r="N604">
        <v>74</v>
      </c>
      <c r="O604">
        <v>12940</v>
      </c>
      <c r="P604">
        <v>11699</v>
      </c>
      <c r="Q604">
        <v>24639</v>
      </c>
      <c r="R604">
        <v>961</v>
      </c>
      <c r="S604">
        <v>2761</v>
      </c>
      <c r="T604">
        <v>514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 t="s">
        <v>1351</v>
      </c>
      <c r="B605" t="s">
        <v>121</v>
      </c>
      <c r="C605" t="s">
        <v>1352</v>
      </c>
      <c r="D605" t="s">
        <v>302</v>
      </c>
      <c r="E605" t="s">
        <v>124</v>
      </c>
      <c r="F605" t="s">
        <v>59</v>
      </c>
      <c r="G605" t="s">
        <v>46</v>
      </c>
      <c r="H605" s="1">
        <v>42895.118750000001</v>
      </c>
      <c r="I605" t="s">
        <v>41</v>
      </c>
      <c r="J605" t="s">
        <v>37</v>
      </c>
      <c r="K605" t="s">
        <v>36</v>
      </c>
      <c r="L605">
        <v>86507</v>
      </c>
      <c r="M605">
        <v>58610</v>
      </c>
      <c r="N605">
        <v>113</v>
      </c>
      <c r="O605">
        <v>2092</v>
      </c>
      <c r="P605">
        <v>26731</v>
      </c>
      <c r="Q605">
        <v>24639</v>
      </c>
      <c r="R605">
        <v>5335</v>
      </c>
      <c r="S605">
        <v>1184</v>
      </c>
      <c r="T605">
        <v>721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2">
      <c r="A606" t="s">
        <v>1353</v>
      </c>
      <c r="B606" t="s">
        <v>121</v>
      </c>
      <c r="C606" t="s">
        <v>1354</v>
      </c>
      <c r="D606" t="s">
        <v>320</v>
      </c>
      <c r="E606" t="s">
        <v>124</v>
      </c>
      <c r="F606" t="s">
        <v>59</v>
      </c>
      <c r="G606" t="s">
        <v>34</v>
      </c>
      <c r="H606" s="1">
        <v>42895.157638888886</v>
      </c>
      <c r="I606" t="s">
        <v>41</v>
      </c>
      <c r="J606" t="s">
        <v>37</v>
      </c>
      <c r="K606" t="s">
        <v>36</v>
      </c>
      <c r="L606">
        <v>80763</v>
      </c>
      <c r="M606">
        <v>52674</v>
      </c>
      <c r="N606">
        <v>68</v>
      </c>
      <c r="O606">
        <v>9215</v>
      </c>
      <c r="P606">
        <v>28643</v>
      </c>
      <c r="Q606">
        <v>19428</v>
      </c>
      <c r="R606">
        <v>1012</v>
      </c>
      <c r="S606">
        <v>1933</v>
      </c>
      <c r="T606">
        <v>1332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326</v>
      </c>
      <c r="AC606">
        <v>0</v>
      </c>
    </row>
    <row r="607" spans="1:29" x14ac:dyDescent="0.2">
      <c r="A607" t="s">
        <v>1355</v>
      </c>
      <c r="B607" t="s">
        <v>55</v>
      </c>
      <c r="C607" t="s">
        <v>1356</v>
      </c>
      <c r="D607" t="s">
        <v>182</v>
      </c>
      <c r="E607" t="s">
        <v>58</v>
      </c>
      <c r="F607" t="s">
        <v>59</v>
      </c>
      <c r="G607" t="s">
        <v>34</v>
      </c>
      <c r="H607" s="1">
        <v>42895.115277777775</v>
      </c>
      <c r="I607" t="s">
        <v>41</v>
      </c>
      <c r="J607" t="s">
        <v>37</v>
      </c>
      <c r="K607" t="s">
        <v>36</v>
      </c>
      <c r="L607">
        <v>81425</v>
      </c>
      <c r="M607">
        <v>60464</v>
      </c>
      <c r="N607">
        <v>113</v>
      </c>
      <c r="O607">
        <v>23628</v>
      </c>
      <c r="P607">
        <v>37027</v>
      </c>
      <c r="Q607">
        <v>13399</v>
      </c>
      <c r="R607">
        <v>6281</v>
      </c>
      <c r="S607">
        <v>1798</v>
      </c>
      <c r="T607">
        <v>1959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2">
      <c r="A608" t="s">
        <v>1357</v>
      </c>
      <c r="B608" t="s">
        <v>65</v>
      </c>
      <c r="C608" t="s">
        <v>1358</v>
      </c>
      <c r="D608" t="s">
        <v>405</v>
      </c>
      <c r="E608" t="s">
        <v>68</v>
      </c>
      <c r="F608" t="s">
        <v>59</v>
      </c>
      <c r="G608" t="s">
        <v>34</v>
      </c>
      <c r="H608" s="1">
        <v>42895.164583333331</v>
      </c>
      <c r="I608" t="s">
        <v>141</v>
      </c>
      <c r="J608" t="s">
        <v>36</v>
      </c>
      <c r="K608" t="s">
        <v>37</v>
      </c>
      <c r="L608">
        <v>69016</v>
      </c>
      <c r="M608">
        <v>50613</v>
      </c>
      <c r="N608">
        <v>108</v>
      </c>
      <c r="O608">
        <v>3928</v>
      </c>
      <c r="P608">
        <v>22138</v>
      </c>
      <c r="Q608">
        <v>26066</v>
      </c>
      <c r="R608">
        <v>1623</v>
      </c>
      <c r="S608">
        <v>0</v>
      </c>
      <c r="T608">
        <v>786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2">
      <c r="A609" t="s">
        <v>1359</v>
      </c>
      <c r="B609" t="s">
        <v>72</v>
      </c>
      <c r="C609" t="s">
        <v>1360</v>
      </c>
      <c r="D609" t="s">
        <v>431</v>
      </c>
      <c r="E609" t="s">
        <v>75</v>
      </c>
      <c r="F609" t="s">
        <v>59</v>
      </c>
      <c r="G609" t="s">
        <v>34</v>
      </c>
      <c r="H609" s="1">
        <v>42895.097222222219</v>
      </c>
      <c r="I609" t="s">
        <v>41</v>
      </c>
      <c r="J609" t="s">
        <v>37</v>
      </c>
      <c r="K609" t="s">
        <v>36</v>
      </c>
      <c r="L609">
        <v>79254</v>
      </c>
      <c r="M609">
        <v>53240</v>
      </c>
      <c r="N609">
        <v>100</v>
      </c>
      <c r="O609">
        <v>12460</v>
      </c>
      <c r="P609">
        <v>30579</v>
      </c>
      <c r="Q609">
        <v>18119</v>
      </c>
      <c r="R609">
        <v>1782</v>
      </c>
      <c r="S609">
        <v>1804</v>
      </c>
      <c r="T609">
        <v>956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2">
      <c r="A610" t="s">
        <v>1361</v>
      </c>
      <c r="B610" t="s">
        <v>130</v>
      </c>
      <c r="C610" t="s">
        <v>1362</v>
      </c>
      <c r="D610" t="s">
        <v>275</v>
      </c>
      <c r="E610" t="s">
        <v>133</v>
      </c>
      <c r="F610" t="s">
        <v>59</v>
      </c>
      <c r="G610" t="s">
        <v>34</v>
      </c>
      <c r="H610" s="1">
        <v>42895.190972222219</v>
      </c>
      <c r="I610" t="s">
        <v>41</v>
      </c>
      <c r="J610" t="s">
        <v>37</v>
      </c>
      <c r="K610" t="s">
        <v>135</v>
      </c>
      <c r="L610">
        <v>82451</v>
      </c>
      <c r="M610">
        <v>60843</v>
      </c>
      <c r="N610">
        <v>131</v>
      </c>
      <c r="O610">
        <v>7582</v>
      </c>
      <c r="P610">
        <v>30488</v>
      </c>
      <c r="Q610">
        <v>7129</v>
      </c>
      <c r="R610">
        <v>22906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320</v>
      </c>
      <c r="AC610">
        <v>0</v>
      </c>
    </row>
    <row r="611" spans="1:29" x14ac:dyDescent="0.2">
      <c r="A611" t="s">
        <v>1363</v>
      </c>
      <c r="B611" t="s">
        <v>121</v>
      </c>
      <c r="C611" t="s">
        <v>1364</v>
      </c>
      <c r="D611" t="s">
        <v>302</v>
      </c>
      <c r="E611" t="s">
        <v>124</v>
      </c>
      <c r="F611" t="s">
        <v>59</v>
      </c>
      <c r="G611" t="s">
        <v>34</v>
      </c>
      <c r="H611" s="1">
        <v>42895.169444444444</v>
      </c>
      <c r="I611" t="s">
        <v>41</v>
      </c>
      <c r="J611" t="s">
        <v>37</v>
      </c>
      <c r="K611" t="s">
        <v>36</v>
      </c>
      <c r="L611">
        <v>72888</v>
      </c>
      <c r="M611">
        <v>51669</v>
      </c>
      <c r="N611">
        <v>109</v>
      </c>
      <c r="O611">
        <v>7369</v>
      </c>
      <c r="P611">
        <v>26374</v>
      </c>
      <c r="Q611">
        <v>19005</v>
      </c>
      <c r="R611">
        <v>3836</v>
      </c>
      <c r="S611">
        <v>1441</v>
      </c>
      <c r="T611">
        <v>835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178</v>
      </c>
      <c r="AC611">
        <v>0</v>
      </c>
    </row>
    <row r="612" spans="1:29" x14ac:dyDescent="0.2">
      <c r="A612" t="s">
        <v>1365</v>
      </c>
      <c r="B612" t="s">
        <v>111</v>
      </c>
      <c r="C612" t="s">
        <v>1366</v>
      </c>
      <c r="D612" t="s">
        <v>113</v>
      </c>
      <c r="E612" t="s">
        <v>114</v>
      </c>
      <c r="F612" t="s">
        <v>59</v>
      </c>
      <c r="G612" t="s">
        <v>34</v>
      </c>
      <c r="H612" s="1">
        <v>42895.162499999999</v>
      </c>
      <c r="I612" t="s">
        <v>35</v>
      </c>
      <c r="J612" t="s">
        <v>36</v>
      </c>
      <c r="K612" t="s">
        <v>37</v>
      </c>
      <c r="L612">
        <v>74890</v>
      </c>
      <c r="M612">
        <v>43947</v>
      </c>
      <c r="N612">
        <v>280</v>
      </c>
      <c r="O612">
        <v>14803</v>
      </c>
      <c r="P612">
        <v>13744</v>
      </c>
      <c r="Q612">
        <v>28547</v>
      </c>
      <c r="R612">
        <v>1656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">
      <c r="A613" t="s">
        <v>1367</v>
      </c>
      <c r="B613" t="s">
        <v>43</v>
      </c>
      <c r="C613" t="s">
        <v>1368</v>
      </c>
      <c r="D613" t="s">
        <v>45</v>
      </c>
      <c r="E613" t="s">
        <v>45</v>
      </c>
      <c r="F613" t="s">
        <v>45</v>
      </c>
      <c r="G613" t="s">
        <v>34</v>
      </c>
      <c r="H613" s="1">
        <v>42895.165972222225</v>
      </c>
      <c r="I613" t="s">
        <v>51</v>
      </c>
      <c r="J613" t="s">
        <v>37</v>
      </c>
      <c r="K613" t="s">
        <v>48</v>
      </c>
      <c r="L613">
        <v>72477</v>
      </c>
      <c r="M613">
        <v>51625</v>
      </c>
      <c r="N613">
        <v>49</v>
      </c>
      <c r="O613">
        <v>7950</v>
      </c>
      <c r="P613">
        <v>24704</v>
      </c>
      <c r="Q613">
        <v>5706</v>
      </c>
      <c r="R613">
        <v>4461</v>
      </c>
      <c r="S613">
        <v>0</v>
      </c>
      <c r="T613">
        <v>0</v>
      </c>
      <c r="U613">
        <v>16754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2">
      <c r="A614" t="s">
        <v>1369</v>
      </c>
      <c r="B614" t="s">
        <v>61</v>
      </c>
      <c r="C614" t="s">
        <v>1370</v>
      </c>
      <c r="D614" t="s">
        <v>63</v>
      </c>
      <c r="E614" t="s">
        <v>63</v>
      </c>
      <c r="F614" t="s">
        <v>59</v>
      </c>
      <c r="G614" t="s">
        <v>46</v>
      </c>
      <c r="H614" s="1">
        <v>42895.0625</v>
      </c>
      <c r="I614" t="s">
        <v>35</v>
      </c>
      <c r="J614" t="s">
        <v>36</v>
      </c>
      <c r="K614" t="s">
        <v>37</v>
      </c>
      <c r="L614">
        <v>63846</v>
      </c>
      <c r="M614">
        <v>39098</v>
      </c>
      <c r="N614">
        <v>138</v>
      </c>
      <c r="O614">
        <v>7713</v>
      </c>
      <c r="P614">
        <v>14951</v>
      </c>
      <c r="Q614">
        <v>22664</v>
      </c>
      <c r="R614">
        <v>625</v>
      </c>
      <c r="S614">
        <v>0</v>
      </c>
      <c r="T614">
        <v>533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325</v>
      </c>
      <c r="AC614">
        <v>0</v>
      </c>
    </row>
    <row r="615" spans="1:29" x14ac:dyDescent="0.2">
      <c r="A615" t="s">
        <v>1371</v>
      </c>
      <c r="B615" t="s">
        <v>61</v>
      </c>
      <c r="C615" t="s">
        <v>1372</v>
      </c>
      <c r="D615" t="s">
        <v>63</v>
      </c>
      <c r="E615" t="s">
        <v>63</v>
      </c>
      <c r="F615" t="s">
        <v>59</v>
      </c>
      <c r="G615" t="s">
        <v>46</v>
      </c>
      <c r="H615" s="1">
        <v>42895.07916666667</v>
      </c>
      <c r="I615" t="s">
        <v>35</v>
      </c>
      <c r="J615" t="s">
        <v>36</v>
      </c>
      <c r="K615" t="s">
        <v>37</v>
      </c>
      <c r="L615">
        <v>65967</v>
      </c>
      <c r="M615">
        <v>36094</v>
      </c>
      <c r="N615">
        <v>90</v>
      </c>
      <c r="O615">
        <v>4460</v>
      </c>
      <c r="P615">
        <v>14329</v>
      </c>
      <c r="Q615">
        <v>18789</v>
      </c>
      <c r="R615">
        <v>333</v>
      </c>
      <c r="S615">
        <v>2320</v>
      </c>
      <c r="T615">
        <v>323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">
      <c r="A616" t="s">
        <v>1373</v>
      </c>
      <c r="B616" t="s">
        <v>130</v>
      </c>
      <c r="C616" t="s">
        <v>1374</v>
      </c>
      <c r="D616" t="s">
        <v>246</v>
      </c>
      <c r="E616" t="s">
        <v>133</v>
      </c>
      <c r="F616" t="s">
        <v>59</v>
      </c>
      <c r="G616" t="s">
        <v>34</v>
      </c>
      <c r="H616" s="1">
        <v>42895.122916666667</v>
      </c>
      <c r="I616" t="s">
        <v>41</v>
      </c>
      <c r="J616" t="s">
        <v>37</v>
      </c>
      <c r="K616" t="s">
        <v>135</v>
      </c>
      <c r="L616">
        <v>79048</v>
      </c>
      <c r="M616">
        <v>59598</v>
      </c>
      <c r="N616">
        <v>152</v>
      </c>
      <c r="O616">
        <v>19091</v>
      </c>
      <c r="P616">
        <v>33081</v>
      </c>
      <c r="Q616">
        <v>10896</v>
      </c>
      <c r="R616">
        <v>13990</v>
      </c>
      <c r="S616">
        <v>0</v>
      </c>
      <c r="T616">
        <v>1631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2">
      <c r="A617" t="s">
        <v>1375</v>
      </c>
      <c r="B617" t="s">
        <v>43</v>
      </c>
      <c r="C617" t="s">
        <v>1376</v>
      </c>
      <c r="D617" t="s">
        <v>45</v>
      </c>
      <c r="E617" t="s">
        <v>45</v>
      </c>
      <c r="F617" t="s">
        <v>45</v>
      </c>
      <c r="G617" t="s">
        <v>34</v>
      </c>
      <c r="H617" s="1">
        <v>42895.072222222225</v>
      </c>
      <c r="I617" t="s">
        <v>47</v>
      </c>
      <c r="J617" t="s">
        <v>48</v>
      </c>
      <c r="K617" t="s">
        <v>36</v>
      </c>
      <c r="L617">
        <v>67602</v>
      </c>
      <c r="M617">
        <v>44083</v>
      </c>
      <c r="N617">
        <v>86</v>
      </c>
      <c r="O617">
        <v>2288</v>
      </c>
      <c r="P617">
        <v>7582</v>
      </c>
      <c r="Q617">
        <v>16602</v>
      </c>
      <c r="R617">
        <v>1009</v>
      </c>
      <c r="S617">
        <v>0</v>
      </c>
      <c r="T617">
        <v>0</v>
      </c>
      <c r="U617">
        <v>18890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2">
      <c r="A618" t="s">
        <v>1377</v>
      </c>
      <c r="B618" t="s">
        <v>107</v>
      </c>
      <c r="C618" t="s">
        <v>1378</v>
      </c>
      <c r="D618" t="s">
        <v>109</v>
      </c>
      <c r="E618" t="s">
        <v>109</v>
      </c>
      <c r="F618" t="s">
        <v>59</v>
      </c>
      <c r="G618" t="s">
        <v>46</v>
      </c>
      <c r="H618" s="1">
        <v>42895.147916666669</v>
      </c>
      <c r="I618" t="s">
        <v>35</v>
      </c>
      <c r="J618" t="s">
        <v>36</v>
      </c>
      <c r="K618" t="s">
        <v>37</v>
      </c>
      <c r="L618">
        <v>92418</v>
      </c>
      <c r="M618">
        <v>60708</v>
      </c>
      <c r="N618">
        <v>161</v>
      </c>
      <c r="O618">
        <v>36754</v>
      </c>
      <c r="P618">
        <v>9837</v>
      </c>
      <c r="Q618">
        <v>46591</v>
      </c>
      <c r="R618">
        <v>1836</v>
      </c>
      <c r="S618">
        <v>1134</v>
      </c>
      <c r="T618">
        <v>957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353</v>
      </c>
      <c r="AC618">
        <v>0</v>
      </c>
    </row>
    <row r="619" spans="1:29" x14ac:dyDescent="0.2">
      <c r="A619" t="s">
        <v>1379</v>
      </c>
      <c r="B619" t="s">
        <v>65</v>
      </c>
      <c r="C619" t="s">
        <v>1380</v>
      </c>
      <c r="D619" t="s">
        <v>211</v>
      </c>
      <c r="E619" t="s">
        <v>68</v>
      </c>
      <c r="F619" t="s">
        <v>59</v>
      </c>
      <c r="G619" t="s">
        <v>34</v>
      </c>
      <c r="H619" s="1">
        <v>42895.145138888889</v>
      </c>
      <c r="I619" t="s">
        <v>35</v>
      </c>
      <c r="J619" t="s">
        <v>36</v>
      </c>
      <c r="K619" t="s">
        <v>37</v>
      </c>
      <c r="L619">
        <v>73257</v>
      </c>
      <c r="M619">
        <v>54389</v>
      </c>
      <c r="N619">
        <v>114</v>
      </c>
      <c r="O619">
        <v>11689</v>
      </c>
      <c r="P619">
        <v>20341</v>
      </c>
      <c r="Q619">
        <v>32030</v>
      </c>
      <c r="R619">
        <v>1069</v>
      </c>
      <c r="S619">
        <v>0</v>
      </c>
      <c r="T619">
        <v>680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269</v>
      </c>
      <c r="AC619">
        <v>0</v>
      </c>
    </row>
    <row r="620" spans="1:29" x14ac:dyDescent="0.2">
      <c r="A620" t="s">
        <v>1381</v>
      </c>
      <c r="B620" t="s">
        <v>107</v>
      </c>
      <c r="C620" t="s">
        <v>1382</v>
      </c>
      <c r="D620" t="s">
        <v>109</v>
      </c>
      <c r="E620" t="s">
        <v>109</v>
      </c>
      <c r="F620" t="s">
        <v>59</v>
      </c>
      <c r="G620" t="s">
        <v>46</v>
      </c>
      <c r="H620" s="1">
        <v>42895.10833333333</v>
      </c>
      <c r="I620" t="s">
        <v>35</v>
      </c>
      <c r="J620" t="s">
        <v>36</v>
      </c>
      <c r="K620" t="s">
        <v>37</v>
      </c>
      <c r="L620">
        <v>63846</v>
      </c>
      <c r="M620">
        <v>43295</v>
      </c>
      <c r="N620">
        <v>192</v>
      </c>
      <c r="O620">
        <v>11512</v>
      </c>
      <c r="P620">
        <v>14422</v>
      </c>
      <c r="Q620">
        <v>25934</v>
      </c>
      <c r="R620">
        <v>2253</v>
      </c>
      <c r="S620">
        <v>0</v>
      </c>
      <c r="T620">
        <v>595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91</v>
      </c>
      <c r="AC620">
        <v>0</v>
      </c>
    </row>
    <row r="621" spans="1:29" x14ac:dyDescent="0.2">
      <c r="A621" t="s">
        <v>1383</v>
      </c>
      <c r="B621" t="s">
        <v>65</v>
      </c>
      <c r="C621" t="s">
        <v>1384</v>
      </c>
      <c r="D621" t="s">
        <v>119</v>
      </c>
      <c r="E621" t="s">
        <v>68</v>
      </c>
      <c r="F621" t="s">
        <v>59</v>
      </c>
      <c r="G621" t="s">
        <v>34</v>
      </c>
      <c r="H621" s="1">
        <v>42895.142361111109</v>
      </c>
      <c r="I621" t="s">
        <v>358</v>
      </c>
      <c r="J621" t="s">
        <v>135</v>
      </c>
      <c r="K621" t="s">
        <v>37</v>
      </c>
      <c r="L621">
        <v>66391</v>
      </c>
      <c r="M621">
        <v>51687</v>
      </c>
      <c r="N621">
        <v>81</v>
      </c>
      <c r="O621">
        <v>777</v>
      </c>
      <c r="P621">
        <v>22909</v>
      </c>
      <c r="Q621">
        <v>4783</v>
      </c>
      <c r="R621">
        <v>23686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309</v>
      </c>
      <c r="AC621">
        <v>0</v>
      </c>
    </row>
    <row r="622" spans="1:29" x14ac:dyDescent="0.2">
      <c r="A622" t="s">
        <v>1385</v>
      </c>
      <c r="B622" t="s">
        <v>130</v>
      </c>
      <c r="C622" t="s">
        <v>1386</v>
      </c>
      <c r="D622" t="s">
        <v>132</v>
      </c>
      <c r="E622" t="s">
        <v>133</v>
      </c>
      <c r="F622" t="s">
        <v>59</v>
      </c>
      <c r="G622" t="s">
        <v>34</v>
      </c>
      <c r="H622" s="1">
        <v>42895.165277777778</v>
      </c>
      <c r="I622" t="s">
        <v>41</v>
      </c>
      <c r="J622" t="s">
        <v>37</v>
      </c>
      <c r="K622" t="s">
        <v>36</v>
      </c>
      <c r="L622">
        <v>82136</v>
      </c>
      <c r="M622">
        <v>56415</v>
      </c>
      <c r="N622">
        <v>97</v>
      </c>
      <c r="O622">
        <v>11544</v>
      </c>
      <c r="P622">
        <v>29982</v>
      </c>
      <c r="Q622">
        <v>18438</v>
      </c>
      <c r="R622">
        <v>5175</v>
      </c>
      <c r="S622">
        <v>1932</v>
      </c>
      <c r="T622">
        <v>888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2">
      <c r="A623" t="s">
        <v>1387</v>
      </c>
      <c r="B623" t="s">
        <v>121</v>
      </c>
      <c r="C623" t="s">
        <v>1388</v>
      </c>
      <c r="D623" t="s">
        <v>320</v>
      </c>
      <c r="E623" t="s">
        <v>124</v>
      </c>
      <c r="F623" t="s">
        <v>59</v>
      </c>
      <c r="G623" t="s">
        <v>34</v>
      </c>
      <c r="H623" s="1">
        <v>42895.114583333336</v>
      </c>
      <c r="I623" t="s">
        <v>41</v>
      </c>
      <c r="J623" t="s">
        <v>37</v>
      </c>
      <c r="K623" t="s">
        <v>36</v>
      </c>
      <c r="L623">
        <v>77348</v>
      </c>
      <c r="M623">
        <v>51746</v>
      </c>
      <c r="N623">
        <v>104</v>
      </c>
      <c r="O623">
        <v>17063</v>
      </c>
      <c r="P623">
        <v>31649</v>
      </c>
      <c r="Q623">
        <v>14586</v>
      </c>
      <c r="R623">
        <v>2180</v>
      </c>
      <c r="S623">
        <v>2396</v>
      </c>
      <c r="T623">
        <v>935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2">
      <c r="A624" t="s">
        <v>1389</v>
      </c>
      <c r="B624" t="s">
        <v>150</v>
      </c>
      <c r="C624" t="s">
        <v>1390</v>
      </c>
      <c r="D624" t="s">
        <v>152</v>
      </c>
      <c r="E624" t="s">
        <v>152</v>
      </c>
      <c r="F624" t="s">
        <v>152</v>
      </c>
      <c r="G624" t="s">
        <v>34</v>
      </c>
      <c r="H624" s="1">
        <v>42895.154166666667</v>
      </c>
      <c r="I624" t="s">
        <v>165</v>
      </c>
      <c r="J624" t="s">
        <v>158</v>
      </c>
      <c r="K624" t="s">
        <v>154</v>
      </c>
      <c r="L624">
        <v>64009</v>
      </c>
      <c r="M624">
        <v>43486</v>
      </c>
      <c r="N624">
        <v>189</v>
      </c>
      <c r="O624">
        <v>10342</v>
      </c>
      <c r="P624">
        <v>0</v>
      </c>
      <c r="Q624">
        <v>0</v>
      </c>
      <c r="R624">
        <v>0</v>
      </c>
      <c r="S624">
        <v>0</v>
      </c>
      <c r="T624">
        <v>427</v>
      </c>
      <c r="U624">
        <v>0</v>
      </c>
      <c r="V624">
        <v>0</v>
      </c>
      <c r="W624">
        <v>11718</v>
      </c>
      <c r="X624">
        <v>22060</v>
      </c>
      <c r="Y624">
        <v>5635</v>
      </c>
      <c r="Z624">
        <v>2253</v>
      </c>
      <c r="AA624">
        <v>1000</v>
      </c>
      <c r="AB624">
        <v>393</v>
      </c>
      <c r="AC624">
        <v>0</v>
      </c>
    </row>
    <row r="625" spans="1:29" x14ac:dyDescent="0.2">
      <c r="A625" t="s">
        <v>1391</v>
      </c>
      <c r="B625" t="s">
        <v>61</v>
      </c>
      <c r="C625" t="s">
        <v>1392</v>
      </c>
      <c r="D625" t="s">
        <v>299</v>
      </c>
      <c r="E625" t="s">
        <v>63</v>
      </c>
      <c r="F625" t="s">
        <v>59</v>
      </c>
      <c r="G625" t="s">
        <v>34</v>
      </c>
      <c r="H625" s="1">
        <v>42895.112500000003</v>
      </c>
      <c r="I625" t="s">
        <v>41</v>
      </c>
      <c r="J625" t="s">
        <v>37</v>
      </c>
      <c r="K625" t="s">
        <v>36</v>
      </c>
      <c r="L625">
        <v>74375</v>
      </c>
      <c r="M625">
        <v>56471</v>
      </c>
      <c r="N625">
        <v>112</v>
      </c>
      <c r="O625">
        <v>21328</v>
      </c>
      <c r="P625">
        <v>34703</v>
      </c>
      <c r="Q625">
        <v>13375</v>
      </c>
      <c r="R625">
        <v>5307</v>
      </c>
      <c r="S625">
        <v>1481</v>
      </c>
      <c r="T625">
        <v>1605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2">
      <c r="A626" t="s">
        <v>1393</v>
      </c>
      <c r="B626" t="s">
        <v>65</v>
      </c>
      <c r="C626" t="s">
        <v>1394</v>
      </c>
      <c r="D626" t="s">
        <v>67</v>
      </c>
      <c r="E626" t="s">
        <v>68</v>
      </c>
      <c r="F626" t="s">
        <v>59</v>
      </c>
      <c r="G626" t="s">
        <v>34</v>
      </c>
      <c r="H626" s="1">
        <v>42895.056250000001</v>
      </c>
      <c r="I626" t="s">
        <v>35</v>
      </c>
      <c r="J626" t="s">
        <v>36</v>
      </c>
      <c r="K626" t="s">
        <v>37</v>
      </c>
      <c r="L626">
        <v>75359</v>
      </c>
      <c r="M626">
        <v>47542</v>
      </c>
      <c r="N626">
        <v>96</v>
      </c>
      <c r="O626">
        <v>16027</v>
      </c>
      <c r="P626">
        <v>13548</v>
      </c>
      <c r="Q626">
        <v>29575</v>
      </c>
      <c r="R626">
        <v>916</v>
      </c>
      <c r="S626">
        <v>2750</v>
      </c>
      <c r="T626">
        <v>753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">
      <c r="A627" t="s">
        <v>1395</v>
      </c>
      <c r="B627" t="s">
        <v>107</v>
      </c>
      <c r="C627" t="s">
        <v>1396</v>
      </c>
      <c r="D627" t="s">
        <v>109</v>
      </c>
      <c r="E627" t="s">
        <v>109</v>
      </c>
      <c r="F627" t="s">
        <v>59</v>
      </c>
      <c r="G627" t="s">
        <v>46</v>
      </c>
      <c r="H627" s="1">
        <v>42895.127083333333</v>
      </c>
      <c r="I627" t="s">
        <v>41</v>
      </c>
      <c r="J627" t="s">
        <v>37</v>
      </c>
      <c r="K627" t="s">
        <v>36</v>
      </c>
      <c r="L627">
        <v>66780</v>
      </c>
      <c r="M627">
        <v>51526</v>
      </c>
      <c r="N627">
        <v>127</v>
      </c>
      <c r="O627">
        <v>5622</v>
      </c>
      <c r="P627">
        <v>23946</v>
      </c>
      <c r="Q627">
        <v>18324</v>
      </c>
      <c r="R627">
        <v>7472</v>
      </c>
      <c r="S627">
        <v>553</v>
      </c>
      <c r="T627">
        <v>1231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2">
      <c r="A628" t="s">
        <v>1397</v>
      </c>
      <c r="B628" t="s">
        <v>55</v>
      </c>
      <c r="C628" t="s">
        <v>1398</v>
      </c>
      <c r="D628" t="s">
        <v>57</v>
      </c>
      <c r="E628" t="s">
        <v>58</v>
      </c>
      <c r="F628" t="s">
        <v>59</v>
      </c>
      <c r="G628" t="s">
        <v>34</v>
      </c>
      <c r="H628" s="1">
        <v>42895.21875</v>
      </c>
      <c r="I628" t="s">
        <v>41</v>
      </c>
      <c r="J628" t="s">
        <v>37</v>
      </c>
      <c r="K628" t="s">
        <v>135</v>
      </c>
      <c r="L628">
        <v>72497</v>
      </c>
      <c r="M628">
        <v>57156</v>
      </c>
      <c r="N628">
        <v>100</v>
      </c>
      <c r="O628">
        <v>9999</v>
      </c>
      <c r="P628">
        <v>29729</v>
      </c>
      <c r="Q628">
        <v>6007</v>
      </c>
      <c r="R628">
        <v>19730</v>
      </c>
      <c r="S628">
        <v>695</v>
      </c>
      <c r="T628">
        <v>846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149</v>
      </c>
      <c r="AC628">
        <v>0</v>
      </c>
    </row>
    <row r="629" spans="1:29" x14ac:dyDescent="0.2">
      <c r="A629" t="s">
        <v>1399</v>
      </c>
      <c r="B629" t="s">
        <v>55</v>
      </c>
      <c r="C629" t="s">
        <v>1400</v>
      </c>
      <c r="D629" t="s">
        <v>251</v>
      </c>
      <c r="E629" t="s">
        <v>58</v>
      </c>
      <c r="F629" t="s">
        <v>59</v>
      </c>
      <c r="G629" t="s">
        <v>34</v>
      </c>
      <c r="H629" s="1">
        <v>42895.148611111108</v>
      </c>
      <c r="I629" t="s">
        <v>41</v>
      </c>
      <c r="J629" t="s">
        <v>37</v>
      </c>
      <c r="K629" t="s">
        <v>36</v>
      </c>
      <c r="L629">
        <v>73595</v>
      </c>
      <c r="M629">
        <v>53921</v>
      </c>
      <c r="N629">
        <v>164</v>
      </c>
      <c r="O629">
        <v>22384</v>
      </c>
      <c r="P629">
        <v>34718</v>
      </c>
      <c r="Q629">
        <v>12334</v>
      </c>
      <c r="R629">
        <v>5434</v>
      </c>
      <c r="S629">
        <v>0</v>
      </c>
      <c r="T629">
        <v>1435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">
      <c r="A630" t="s">
        <v>1401</v>
      </c>
      <c r="B630" t="s">
        <v>65</v>
      </c>
      <c r="C630" t="s">
        <v>1402</v>
      </c>
      <c r="D630" t="s">
        <v>187</v>
      </c>
      <c r="E630" t="s">
        <v>68</v>
      </c>
      <c r="F630" t="s">
        <v>59</v>
      </c>
      <c r="G630" t="s">
        <v>34</v>
      </c>
      <c r="H630" s="1">
        <v>42895.099305555559</v>
      </c>
      <c r="I630" t="s">
        <v>35</v>
      </c>
      <c r="J630" t="s">
        <v>36</v>
      </c>
      <c r="K630" t="s">
        <v>37</v>
      </c>
      <c r="L630">
        <v>57670</v>
      </c>
      <c r="M630">
        <v>45195</v>
      </c>
      <c r="N630">
        <v>84</v>
      </c>
      <c r="O630">
        <v>8323</v>
      </c>
      <c r="P630">
        <v>17548</v>
      </c>
      <c r="Q630">
        <v>25871</v>
      </c>
      <c r="R630">
        <v>1322</v>
      </c>
      <c r="S630">
        <v>0</v>
      </c>
      <c r="T630">
        <v>454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2">
      <c r="A631" t="s">
        <v>1403</v>
      </c>
      <c r="B631" t="s">
        <v>65</v>
      </c>
      <c r="C631" t="s">
        <v>1404</v>
      </c>
      <c r="D631" t="s">
        <v>187</v>
      </c>
      <c r="E631" t="s">
        <v>68</v>
      </c>
      <c r="F631" t="s">
        <v>59</v>
      </c>
      <c r="G631" t="s">
        <v>34</v>
      </c>
      <c r="H631" s="1">
        <v>42895.095138888886</v>
      </c>
      <c r="I631" t="s">
        <v>35</v>
      </c>
      <c r="J631" t="s">
        <v>36</v>
      </c>
      <c r="K631" t="s">
        <v>37</v>
      </c>
      <c r="L631">
        <v>55995</v>
      </c>
      <c r="M631">
        <v>43951</v>
      </c>
      <c r="N631">
        <v>83</v>
      </c>
      <c r="O631">
        <v>5365</v>
      </c>
      <c r="P631">
        <v>18501</v>
      </c>
      <c r="Q631">
        <v>23866</v>
      </c>
      <c r="R631">
        <v>1155</v>
      </c>
      <c r="S631">
        <v>0</v>
      </c>
      <c r="T631">
        <v>429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2">
      <c r="A632" t="s">
        <v>1405</v>
      </c>
      <c r="B632" t="s">
        <v>121</v>
      </c>
      <c r="C632" t="s">
        <v>1406</v>
      </c>
      <c r="D632" t="s">
        <v>123</v>
      </c>
      <c r="E632" t="s">
        <v>124</v>
      </c>
      <c r="F632" t="s">
        <v>59</v>
      </c>
      <c r="G632" t="s">
        <v>34</v>
      </c>
      <c r="H632" s="1">
        <v>42895.164583333331</v>
      </c>
      <c r="I632" t="s">
        <v>41</v>
      </c>
      <c r="J632" t="s">
        <v>37</v>
      </c>
      <c r="K632" t="s">
        <v>36</v>
      </c>
      <c r="L632">
        <v>69137</v>
      </c>
      <c r="M632">
        <v>49241</v>
      </c>
      <c r="N632">
        <v>159</v>
      </c>
      <c r="O632">
        <v>18646</v>
      </c>
      <c r="P632">
        <v>31670</v>
      </c>
      <c r="Q632">
        <v>13024</v>
      </c>
      <c r="R632">
        <v>2715</v>
      </c>
      <c r="S632">
        <v>0</v>
      </c>
      <c r="T632">
        <v>1832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2">
      <c r="A633" t="s">
        <v>1407</v>
      </c>
      <c r="B633" t="s">
        <v>55</v>
      </c>
      <c r="C633" t="s">
        <v>1408</v>
      </c>
      <c r="D633" t="s">
        <v>103</v>
      </c>
      <c r="E633" t="s">
        <v>58</v>
      </c>
      <c r="F633" t="s">
        <v>59</v>
      </c>
      <c r="G633" t="s">
        <v>34</v>
      </c>
      <c r="H633" s="1">
        <v>42895.146527777775</v>
      </c>
      <c r="I633" t="s">
        <v>41</v>
      </c>
      <c r="J633" t="s">
        <v>37</v>
      </c>
      <c r="K633" t="s">
        <v>36</v>
      </c>
      <c r="L633">
        <v>82727</v>
      </c>
      <c r="M633">
        <v>60927</v>
      </c>
      <c r="N633">
        <v>124</v>
      </c>
      <c r="O633">
        <v>21241</v>
      </c>
      <c r="P633">
        <v>33839</v>
      </c>
      <c r="Q633">
        <v>12598</v>
      </c>
      <c r="R633">
        <v>12457</v>
      </c>
      <c r="S633">
        <v>980</v>
      </c>
      <c r="T633">
        <v>1053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2">
      <c r="A634" t="s">
        <v>1409</v>
      </c>
      <c r="B634" t="s">
        <v>55</v>
      </c>
      <c r="C634" t="s">
        <v>1410</v>
      </c>
      <c r="D634" t="s">
        <v>533</v>
      </c>
      <c r="E634" t="s">
        <v>58</v>
      </c>
      <c r="F634" t="s">
        <v>59</v>
      </c>
      <c r="G634" t="s">
        <v>34</v>
      </c>
      <c r="H634" s="1">
        <v>42895.14166666667</v>
      </c>
      <c r="I634" t="s">
        <v>41</v>
      </c>
      <c r="J634" t="s">
        <v>37</v>
      </c>
      <c r="K634" t="s">
        <v>36</v>
      </c>
      <c r="L634">
        <v>76170</v>
      </c>
      <c r="M634">
        <v>55246</v>
      </c>
      <c r="N634">
        <v>127</v>
      </c>
      <c r="O634">
        <v>16724</v>
      </c>
      <c r="P634">
        <v>29903</v>
      </c>
      <c r="Q634">
        <v>13179</v>
      </c>
      <c r="R634">
        <v>9711</v>
      </c>
      <c r="S634">
        <v>1161</v>
      </c>
      <c r="T634">
        <v>1092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200</v>
      </c>
      <c r="AC634">
        <v>0</v>
      </c>
    </row>
    <row r="635" spans="1:29" x14ac:dyDescent="0.2">
      <c r="A635" t="s">
        <v>1411</v>
      </c>
      <c r="B635" t="s">
        <v>55</v>
      </c>
      <c r="C635" t="s">
        <v>1412</v>
      </c>
      <c r="D635" t="s">
        <v>251</v>
      </c>
      <c r="E635" t="s">
        <v>58</v>
      </c>
      <c r="F635" t="s">
        <v>59</v>
      </c>
      <c r="G635" t="s">
        <v>34</v>
      </c>
      <c r="H635" s="1">
        <v>42895.114583333336</v>
      </c>
      <c r="I635" t="s">
        <v>41</v>
      </c>
      <c r="J635" t="s">
        <v>37</v>
      </c>
      <c r="K635" t="s">
        <v>36</v>
      </c>
      <c r="L635">
        <v>79111</v>
      </c>
      <c r="M635">
        <v>59690</v>
      </c>
      <c r="N635">
        <v>199</v>
      </c>
      <c r="O635">
        <v>18798</v>
      </c>
      <c r="P635">
        <v>33806</v>
      </c>
      <c r="Q635">
        <v>15008</v>
      </c>
      <c r="R635">
        <v>9512</v>
      </c>
      <c r="S635">
        <v>0</v>
      </c>
      <c r="T635">
        <v>1364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2">
      <c r="A636" t="s">
        <v>1413</v>
      </c>
      <c r="B636" t="s">
        <v>61</v>
      </c>
      <c r="C636" t="s">
        <v>1414</v>
      </c>
      <c r="D636" t="s">
        <v>63</v>
      </c>
      <c r="E636" t="s">
        <v>63</v>
      </c>
      <c r="F636" t="s">
        <v>59</v>
      </c>
      <c r="G636" t="s">
        <v>46</v>
      </c>
      <c r="H636" s="1">
        <v>42895.082638888889</v>
      </c>
      <c r="I636" t="s">
        <v>35</v>
      </c>
      <c r="J636" t="s">
        <v>36</v>
      </c>
      <c r="K636" t="s">
        <v>37</v>
      </c>
      <c r="L636">
        <v>60770</v>
      </c>
      <c r="M636">
        <v>36508</v>
      </c>
      <c r="N636">
        <v>85</v>
      </c>
      <c r="O636">
        <v>4587</v>
      </c>
      <c r="P636">
        <v>14695</v>
      </c>
      <c r="Q636">
        <v>19282</v>
      </c>
      <c r="R636">
        <v>570</v>
      </c>
      <c r="S636">
        <v>1479</v>
      </c>
      <c r="T636">
        <v>482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2">
      <c r="A637" t="s">
        <v>1415</v>
      </c>
      <c r="B637" t="s">
        <v>61</v>
      </c>
      <c r="C637" t="s">
        <v>1416</v>
      </c>
      <c r="D637" t="s">
        <v>63</v>
      </c>
      <c r="E637" t="s">
        <v>63</v>
      </c>
      <c r="F637" t="s">
        <v>59</v>
      </c>
      <c r="G637" t="s">
        <v>46</v>
      </c>
      <c r="H637" s="1">
        <v>42895.098611111112</v>
      </c>
      <c r="I637" t="s">
        <v>35</v>
      </c>
      <c r="J637" t="s">
        <v>36</v>
      </c>
      <c r="K637" t="s">
        <v>37</v>
      </c>
      <c r="L637">
        <v>60301</v>
      </c>
      <c r="M637">
        <v>36304</v>
      </c>
      <c r="N637">
        <v>86</v>
      </c>
      <c r="O637">
        <v>8514</v>
      </c>
      <c r="P637">
        <v>12623</v>
      </c>
      <c r="Q637">
        <v>21137</v>
      </c>
      <c r="R637">
        <v>448</v>
      </c>
      <c r="S637">
        <v>1675</v>
      </c>
      <c r="T637">
        <v>421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2">
      <c r="A638" t="s">
        <v>1417</v>
      </c>
      <c r="B638" t="s">
        <v>61</v>
      </c>
      <c r="C638" t="s">
        <v>1418</v>
      </c>
      <c r="D638" t="s">
        <v>63</v>
      </c>
      <c r="E638" t="s">
        <v>63</v>
      </c>
      <c r="F638" t="s">
        <v>59</v>
      </c>
      <c r="G638" t="s">
        <v>46</v>
      </c>
      <c r="H638" s="1">
        <v>42895.104861111111</v>
      </c>
      <c r="I638" t="s">
        <v>35</v>
      </c>
      <c r="J638" t="s">
        <v>36</v>
      </c>
      <c r="K638" t="s">
        <v>37</v>
      </c>
      <c r="L638">
        <v>59971</v>
      </c>
      <c r="M638">
        <v>42346</v>
      </c>
      <c r="N638">
        <v>115</v>
      </c>
      <c r="O638">
        <v>2185</v>
      </c>
      <c r="P638">
        <v>18714</v>
      </c>
      <c r="Q638">
        <v>20899</v>
      </c>
      <c r="R638">
        <v>784</v>
      </c>
      <c r="S638">
        <v>1012</v>
      </c>
      <c r="T638">
        <v>579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358</v>
      </c>
      <c r="AC638">
        <v>0</v>
      </c>
    </row>
    <row r="639" spans="1:29" x14ac:dyDescent="0.2">
      <c r="A639" t="s">
        <v>1419</v>
      </c>
      <c r="B639" t="s">
        <v>61</v>
      </c>
      <c r="C639" t="s">
        <v>1420</v>
      </c>
      <c r="D639" t="s">
        <v>299</v>
      </c>
      <c r="E639" t="s">
        <v>63</v>
      </c>
      <c r="F639" t="s">
        <v>59</v>
      </c>
      <c r="G639" t="s">
        <v>46</v>
      </c>
      <c r="H639" s="1">
        <v>42895.129861111112</v>
      </c>
      <c r="I639" t="s">
        <v>41</v>
      </c>
      <c r="J639" t="s">
        <v>37</v>
      </c>
      <c r="K639" t="s">
        <v>36</v>
      </c>
      <c r="L639">
        <v>73893</v>
      </c>
      <c r="M639">
        <v>51423</v>
      </c>
      <c r="N639">
        <v>92</v>
      </c>
      <c r="O639">
        <v>2508</v>
      </c>
      <c r="P639">
        <v>24731</v>
      </c>
      <c r="Q639">
        <v>22223</v>
      </c>
      <c r="R639">
        <v>1757</v>
      </c>
      <c r="S639">
        <v>1354</v>
      </c>
      <c r="T639">
        <v>1211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147</v>
      </c>
      <c r="AC639">
        <v>0</v>
      </c>
    </row>
    <row r="640" spans="1:29" x14ac:dyDescent="0.2">
      <c r="A640" t="s">
        <v>1421</v>
      </c>
      <c r="B640" t="s">
        <v>65</v>
      </c>
      <c r="C640" t="s">
        <v>1422</v>
      </c>
      <c r="D640" t="s">
        <v>119</v>
      </c>
      <c r="E640" t="s">
        <v>68</v>
      </c>
      <c r="F640" t="s">
        <v>59</v>
      </c>
      <c r="G640" t="s">
        <v>34</v>
      </c>
      <c r="H640" s="1">
        <v>42895.029861111114</v>
      </c>
      <c r="I640" t="s">
        <v>35</v>
      </c>
      <c r="J640" t="s">
        <v>36</v>
      </c>
      <c r="K640" t="s">
        <v>37</v>
      </c>
      <c r="L640">
        <v>60265</v>
      </c>
      <c r="M640">
        <v>41676</v>
      </c>
      <c r="N640">
        <v>55</v>
      </c>
      <c r="O640">
        <v>3925</v>
      </c>
      <c r="P640">
        <v>17392</v>
      </c>
      <c r="Q640">
        <v>21317</v>
      </c>
      <c r="R640">
        <v>1133</v>
      </c>
      <c r="S640">
        <v>1556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278</v>
      </c>
      <c r="AC640">
        <v>0</v>
      </c>
    </row>
    <row r="641" spans="1:29" x14ac:dyDescent="0.2">
      <c r="A641" t="s">
        <v>1423</v>
      </c>
      <c r="B641" t="s">
        <v>65</v>
      </c>
      <c r="C641" t="s">
        <v>1424</v>
      </c>
      <c r="D641" t="s">
        <v>67</v>
      </c>
      <c r="E641" t="s">
        <v>68</v>
      </c>
      <c r="F641" t="s">
        <v>59</v>
      </c>
      <c r="G641" t="s">
        <v>34</v>
      </c>
      <c r="H641" s="1">
        <v>42895.115972222222</v>
      </c>
      <c r="I641" t="s">
        <v>35</v>
      </c>
      <c r="J641" t="s">
        <v>36</v>
      </c>
      <c r="K641" t="s">
        <v>37</v>
      </c>
      <c r="L641">
        <v>73689</v>
      </c>
      <c r="M641">
        <v>45642</v>
      </c>
      <c r="N641">
        <v>115</v>
      </c>
      <c r="O641">
        <v>8379</v>
      </c>
      <c r="P641">
        <v>17667</v>
      </c>
      <c r="Q641">
        <v>26046</v>
      </c>
      <c r="R641">
        <v>1087</v>
      </c>
      <c r="S641">
        <v>0</v>
      </c>
      <c r="T641">
        <v>842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">
      <c r="A642" t="s">
        <v>1425</v>
      </c>
      <c r="B642" t="s">
        <v>55</v>
      </c>
      <c r="C642" t="s">
        <v>1426</v>
      </c>
      <c r="D642" t="s">
        <v>87</v>
      </c>
      <c r="E642" t="s">
        <v>58</v>
      </c>
      <c r="F642" t="s">
        <v>59</v>
      </c>
      <c r="G642" t="s">
        <v>46</v>
      </c>
      <c r="H642" s="1">
        <v>42895.201388888891</v>
      </c>
      <c r="I642" t="s">
        <v>41</v>
      </c>
      <c r="J642" t="s">
        <v>37</v>
      </c>
      <c r="K642" t="s">
        <v>36</v>
      </c>
      <c r="L642">
        <v>77757</v>
      </c>
      <c r="M642">
        <v>54503</v>
      </c>
      <c r="N642">
        <v>111</v>
      </c>
      <c r="O642">
        <v>12090</v>
      </c>
      <c r="P642">
        <v>30181</v>
      </c>
      <c r="Q642">
        <v>18091</v>
      </c>
      <c r="R642">
        <v>2982</v>
      </c>
      <c r="S642">
        <v>1635</v>
      </c>
      <c r="T642">
        <v>1614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2">
      <c r="A643" t="s">
        <v>1427</v>
      </c>
      <c r="B643" t="s">
        <v>30</v>
      </c>
      <c r="C643" t="s">
        <v>1428</v>
      </c>
      <c r="D643" t="s">
        <v>40</v>
      </c>
      <c r="E643" t="s">
        <v>33</v>
      </c>
      <c r="F643" t="s">
        <v>33</v>
      </c>
      <c r="G643" t="s">
        <v>34</v>
      </c>
      <c r="H643" s="1">
        <v>42895.048611111109</v>
      </c>
      <c r="I643" t="s">
        <v>35</v>
      </c>
      <c r="J643" t="s">
        <v>36</v>
      </c>
      <c r="K643" t="s">
        <v>37</v>
      </c>
      <c r="L643">
        <v>49881</v>
      </c>
      <c r="M643">
        <v>35092</v>
      </c>
      <c r="N643">
        <v>68</v>
      </c>
      <c r="O643">
        <v>1832</v>
      </c>
      <c r="P643">
        <v>15321</v>
      </c>
      <c r="Q643">
        <v>17153</v>
      </c>
      <c r="R643">
        <v>865</v>
      </c>
      <c r="S643">
        <v>0</v>
      </c>
      <c r="T643">
        <v>0</v>
      </c>
      <c r="U643">
        <v>0</v>
      </c>
      <c r="V643">
        <v>1753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2">
      <c r="A644" t="s">
        <v>1429</v>
      </c>
      <c r="B644" t="s">
        <v>55</v>
      </c>
      <c r="C644" t="s">
        <v>1430</v>
      </c>
      <c r="D644" t="s">
        <v>98</v>
      </c>
      <c r="E644" t="s">
        <v>58</v>
      </c>
      <c r="F644" t="s">
        <v>59</v>
      </c>
      <c r="G644" t="s">
        <v>34</v>
      </c>
      <c r="H644" s="1">
        <v>42895.095833333333</v>
      </c>
      <c r="I644" t="s">
        <v>41</v>
      </c>
      <c r="J644" t="s">
        <v>37</v>
      </c>
      <c r="K644" t="s">
        <v>36</v>
      </c>
      <c r="L644">
        <v>77087</v>
      </c>
      <c r="M644">
        <v>53493</v>
      </c>
      <c r="N644">
        <v>144</v>
      </c>
      <c r="O644">
        <v>6578</v>
      </c>
      <c r="P644">
        <v>26766</v>
      </c>
      <c r="Q644">
        <v>20188</v>
      </c>
      <c r="R644">
        <v>4147</v>
      </c>
      <c r="S644">
        <v>1210</v>
      </c>
      <c r="T644">
        <v>1182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2">
      <c r="A645" t="s">
        <v>1431</v>
      </c>
      <c r="B645" t="s">
        <v>65</v>
      </c>
      <c r="C645" t="s">
        <v>1432</v>
      </c>
      <c r="D645" t="s">
        <v>211</v>
      </c>
      <c r="E645" t="s">
        <v>68</v>
      </c>
      <c r="F645" t="s">
        <v>59</v>
      </c>
      <c r="G645" t="s">
        <v>34</v>
      </c>
      <c r="H645" s="1">
        <v>42895.147916666669</v>
      </c>
      <c r="I645" t="s">
        <v>41</v>
      </c>
      <c r="J645" t="s">
        <v>37</v>
      </c>
      <c r="K645" t="s">
        <v>36</v>
      </c>
      <c r="L645">
        <v>72319</v>
      </c>
      <c r="M645">
        <v>52646</v>
      </c>
      <c r="N645">
        <v>126</v>
      </c>
      <c r="O645">
        <v>12246</v>
      </c>
      <c r="P645">
        <v>30684</v>
      </c>
      <c r="Q645">
        <v>18438</v>
      </c>
      <c r="R645">
        <v>2551</v>
      </c>
      <c r="S645">
        <v>0</v>
      </c>
      <c r="T645">
        <v>973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2">
      <c r="A646" t="s">
        <v>1433</v>
      </c>
      <c r="B646" t="s">
        <v>61</v>
      </c>
      <c r="C646" t="s">
        <v>1434</v>
      </c>
      <c r="D646" t="s">
        <v>299</v>
      </c>
      <c r="E646" t="s">
        <v>63</v>
      </c>
      <c r="F646" t="s">
        <v>59</v>
      </c>
      <c r="G646" t="s">
        <v>34</v>
      </c>
      <c r="H646" s="1">
        <v>42895.098611111112</v>
      </c>
      <c r="I646" t="s">
        <v>41</v>
      </c>
      <c r="J646" t="s">
        <v>37</v>
      </c>
      <c r="K646" t="s">
        <v>36</v>
      </c>
      <c r="L646">
        <v>77758</v>
      </c>
      <c r="M646">
        <v>51129</v>
      </c>
      <c r="N646">
        <v>90</v>
      </c>
      <c r="O646">
        <v>13334</v>
      </c>
      <c r="P646">
        <v>29859</v>
      </c>
      <c r="Q646">
        <v>16525</v>
      </c>
      <c r="R646">
        <v>1943</v>
      </c>
      <c r="S646">
        <v>1777</v>
      </c>
      <c r="T646">
        <v>1025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2">
      <c r="A647" t="s">
        <v>1435</v>
      </c>
      <c r="B647" t="s">
        <v>65</v>
      </c>
      <c r="C647" t="s">
        <v>1436</v>
      </c>
      <c r="D647" t="s">
        <v>67</v>
      </c>
      <c r="E647" t="s">
        <v>68</v>
      </c>
      <c r="F647" t="s">
        <v>59</v>
      </c>
      <c r="G647" t="s">
        <v>46</v>
      </c>
      <c r="H647" s="1">
        <v>42895.124305555553</v>
      </c>
      <c r="I647" t="s">
        <v>35</v>
      </c>
      <c r="J647" t="s">
        <v>36</v>
      </c>
      <c r="K647" t="s">
        <v>37</v>
      </c>
      <c r="L647">
        <v>76361</v>
      </c>
      <c r="M647">
        <v>45846</v>
      </c>
      <c r="N647">
        <v>71</v>
      </c>
      <c r="O647">
        <v>14944</v>
      </c>
      <c r="P647">
        <v>13581</v>
      </c>
      <c r="Q647">
        <v>28525</v>
      </c>
      <c r="R647">
        <v>1504</v>
      </c>
      <c r="S647">
        <v>1475</v>
      </c>
      <c r="T647">
        <v>576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185</v>
      </c>
      <c r="AC647">
        <v>0</v>
      </c>
    </row>
    <row r="648" spans="1:29" x14ac:dyDescent="0.2">
      <c r="A648" t="s">
        <v>1437</v>
      </c>
      <c r="B648" t="s">
        <v>130</v>
      </c>
      <c r="C648" t="s">
        <v>1438</v>
      </c>
      <c r="D648" t="s">
        <v>275</v>
      </c>
      <c r="E648" t="s">
        <v>133</v>
      </c>
      <c r="F648" t="s">
        <v>59</v>
      </c>
      <c r="G648" t="s">
        <v>34</v>
      </c>
      <c r="H648" s="1">
        <v>42895.07708333333</v>
      </c>
      <c r="I648" t="s">
        <v>41</v>
      </c>
      <c r="J648" t="s">
        <v>37</v>
      </c>
      <c r="K648" t="s">
        <v>135</v>
      </c>
      <c r="L648">
        <v>82916</v>
      </c>
      <c r="M648">
        <v>59404</v>
      </c>
      <c r="N648">
        <v>94</v>
      </c>
      <c r="O648">
        <v>14723</v>
      </c>
      <c r="P648">
        <v>32369</v>
      </c>
      <c r="Q648">
        <v>7418</v>
      </c>
      <c r="R648">
        <v>17646</v>
      </c>
      <c r="S648">
        <v>0</v>
      </c>
      <c r="T648">
        <v>1052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919</v>
      </c>
      <c r="AC648">
        <v>0</v>
      </c>
    </row>
    <row r="649" spans="1:29" x14ac:dyDescent="0.2">
      <c r="A649" t="s">
        <v>1439</v>
      </c>
      <c r="B649" t="s">
        <v>30</v>
      </c>
      <c r="C649" t="s">
        <v>1440</v>
      </c>
      <c r="D649" t="s">
        <v>80</v>
      </c>
      <c r="E649" t="s">
        <v>33</v>
      </c>
      <c r="F649" t="s">
        <v>33</v>
      </c>
      <c r="G649" t="s">
        <v>34</v>
      </c>
      <c r="H649" s="1">
        <v>42895.102777777778</v>
      </c>
      <c r="I649" t="s">
        <v>35</v>
      </c>
      <c r="J649" t="s">
        <v>36</v>
      </c>
      <c r="K649" t="s">
        <v>37</v>
      </c>
      <c r="L649">
        <v>52921</v>
      </c>
      <c r="M649">
        <v>37367</v>
      </c>
      <c r="N649">
        <v>40</v>
      </c>
      <c r="O649">
        <v>5259</v>
      </c>
      <c r="P649">
        <v>10384</v>
      </c>
      <c r="Q649">
        <v>15643</v>
      </c>
      <c r="R649">
        <v>479</v>
      </c>
      <c r="S649">
        <v>624</v>
      </c>
      <c r="T649">
        <v>0</v>
      </c>
      <c r="U649">
        <v>0</v>
      </c>
      <c r="V649">
        <v>10237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2">
      <c r="A650" t="s">
        <v>1441</v>
      </c>
      <c r="B650" t="s">
        <v>111</v>
      </c>
      <c r="C650" t="s">
        <v>1442</v>
      </c>
      <c r="D650" t="s">
        <v>667</v>
      </c>
      <c r="E650" t="s">
        <v>114</v>
      </c>
      <c r="F650" t="s">
        <v>59</v>
      </c>
      <c r="G650" t="s">
        <v>46</v>
      </c>
      <c r="H650" s="1">
        <v>42895.207638888889</v>
      </c>
      <c r="I650" t="s">
        <v>35</v>
      </c>
      <c r="J650" t="s">
        <v>36</v>
      </c>
      <c r="K650" t="s">
        <v>37</v>
      </c>
      <c r="L650">
        <v>77315</v>
      </c>
      <c r="M650">
        <v>53088</v>
      </c>
      <c r="N650">
        <v>213</v>
      </c>
      <c r="O650">
        <v>18575</v>
      </c>
      <c r="P650">
        <v>16019</v>
      </c>
      <c r="Q650">
        <v>34594</v>
      </c>
      <c r="R650">
        <v>2475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2">
      <c r="A651" t="s">
        <v>1443</v>
      </c>
      <c r="B651" t="s">
        <v>111</v>
      </c>
      <c r="C651" t="s">
        <v>1444</v>
      </c>
      <c r="D651" t="s">
        <v>667</v>
      </c>
      <c r="E651" t="s">
        <v>114</v>
      </c>
      <c r="F651" t="s">
        <v>59</v>
      </c>
      <c r="G651" t="s">
        <v>34</v>
      </c>
      <c r="H651" s="1">
        <v>42895.178472222222</v>
      </c>
      <c r="I651" t="s">
        <v>41</v>
      </c>
      <c r="J651" t="s">
        <v>37</v>
      </c>
      <c r="K651" t="s">
        <v>36</v>
      </c>
      <c r="L651">
        <v>75835</v>
      </c>
      <c r="M651">
        <v>57427</v>
      </c>
      <c r="N651">
        <v>146</v>
      </c>
      <c r="O651">
        <v>8289</v>
      </c>
      <c r="P651">
        <v>29356</v>
      </c>
      <c r="Q651">
        <v>21067</v>
      </c>
      <c r="R651">
        <v>5910</v>
      </c>
      <c r="S651">
        <v>0</v>
      </c>
      <c r="T651">
        <v>1094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1"/>
  <sheetViews>
    <sheetView workbookViewId="0">
      <selection activeCell="O2" sqref="O2"/>
    </sheetView>
  </sheetViews>
  <sheetFormatPr baseColWidth="10" defaultRowHeight="16" x14ac:dyDescent="0.2"/>
  <cols>
    <col min="4" max="4" width="15.33203125" customWidth="1"/>
  </cols>
  <sheetData>
    <row r="1" spans="1:2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1454</v>
      </c>
    </row>
    <row r="2" spans="1:28" x14ac:dyDescent="0.2">
      <c r="A2" s="2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33</v>
      </c>
      <c r="G2" s="2" t="s">
        <v>34</v>
      </c>
      <c r="H2" s="3">
        <v>42221.138194444444</v>
      </c>
      <c r="I2" s="2" t="s">
        <v>35</v>
      </c>
      <c r="J2" s="2" t="s">
        <v>36</v>
      </c>
      <c r="K2" s="2" t="s">
        <v>1455</v>
      </c>
      <c r="L2" s="2">
        <v>49821</v>
      </c>
      <c r="M2" s="2">
        <v>31523</v>
      </c>
      <c r="N2" s="2">
        <v>57</v>
      </c>
      <c r="O2" s="2">
        <v>10445</v>
      </c>
      <c r="P2" s="2">
        <v>3742</v>
      </c>
      <c r="Q2" s="2">
        <v>15416</v>
      </c>
      <c r="R2" s="2">
        <v>1397</v>
      </c>
      <c r="S2" s="2">
        <v>4971</v>
      </c>
      <c r="T2" s="2">
        <v>711</v>
      </c>
      <c r="U2" s="2">
        <v>0</v>
      </c>
      <c r="V2" s="2">
        <v>3663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1623</v>
      </c>
    </row>
    <row r="3" spans="1:28" x14ac:dyDescent="0.2">
      <c r="A3" s="2" t="s">
        <v>38</v>
      </c>
      <c r="B3" s="2" t="s">
        <v>30</v>
      </c>
      <c r="C3" s="2" t="s">
        <v>39</v>
      </c>
      <c r="D3" s="2" t="s">
        <v>40</v>
      </c>
      <c r="E3" s="2" t="s">
        <v>33</v>
      </c>
      <c r="F3" s="2" t="s">
        <v>33</v>
      </c>
      <c r="G3" s="2" t="s">
        <v>34</v>
      </c>
      <c r="H3" s="3">
        <v>42221.116666666669</v>
      </c>
      <c r="I3" s="2" t="s">
        <v>41</v>
      </c>
      <c r="J3" s="2" t="s">
        <v>37</v>
      </c>
      <c r="K3" s="2" t="s">
        <v>36</v>
      </c>
      <c r="L3" s="2">
        <v>45525</v>
      </c>
      <c r="M3" s="2">
        <v>30148</v>
      </c>
      <c r="N3" s="2">
        <v>59</v>
      </c>
      <c r="O3" s="2">
        <v>3999</v>
      </c>
      <c r="P3" s="2">
        <v>12513</v>
      </c>
      <c r="Q3" s="2">
        <v>8514</v>
      </c>
      <c r="R3" s="2">
        <v>1391</v>
      </c>
      <c r="S3" s="2">
        <v>3467</v>
      </c>
      <c r="T3" s="2">
        <v>727</v>
      </c>
      <c r="U3" s="2">
        <v>0</v>
      </c>
      <c r="V3" s="2">
        <v>3536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2">
      <c r="A4" s="2" t="s">
        <v>42</v>
      </c>
      <c r="B4" s="2" t="s">
        <v>43</v>
      </c>
      <c r="C4" s="2" t="s">
        <v>44</v>
      </c>
      <c r="D4" s="2" t="s">
        <v>45</v>
      </c>
      <c r="E4" s="2" t="s">
        <v>45</v>
      </c>
      <c r="F4" s="2" t="s">
        <v>45</v>
      </c>
      <c r="G4" s="2" t="s">
        <v>46</v>
      </c>
      <c r="H4" s="3">
        <v>42221.152777777781</v>
      </c>
      <c r="I4" s="2" t="s">
        <v>1456</v>
      </c>
      <c r="J4" s="2" t="s">
        <v>48</v>
      </c>
      <c r="K4" s="2" t="s">
        <v>36</v>
      </c>
      <c r="L4" s="2">
        <v>67745</v>
      </c>
      <c r="M4" s="2">
        <v>43936</v>
      </c>
      <c r="N4" s="2">
        <v>78</v>
      </c>
      <c r="O4" s="2">
        <v>13396</v>
      </c>
      <c r="P4" s="2">
        <v>5304</v>
      </c>
      <c r="Q4" s="2">
        <v>11397</v>
      </c>
      <c r="R4" s="2">
        <v>2050</v>
      </c>
      <c r="S4" s="2">
        <v>0</v>
      </c>
      <c r="T4" s="2">
        <v>0</v>
      </c>
      <c r="U4" s="2">
        <v>24793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392</v>
      </c>
    </row>
    <row r="5" spans="1:28" x14ac:dyDescent="0.2">
      <c r="A5" s="2" t="s">
        <v>49</v>
      </c>
      <c r="B5" s="2" t="s">
        <v>43</v>
      </c>
      <c r="C5" s="2" t="s">
        <v>50</v>
      </c>
      <c r="D5" s="2" t="s">
        <v>45</v>
      </c>
      <c r="E5" s="2" t="s">
        <v>45</v>
      </c>
      <c r="F5" s="2" t="s">
        <v>45</v>
      </c>
      <c r="G5" s="2" t="s">
        <v>46</v>
      </c>
      <c r="H5" s="3">
        <v>42221.402083333334</v>
      </c>
      <c r="I5" s="2" t="s">
        <v>1456</v>
      </c>
      <c r="J5" s="2" t="s">
        <v>48</v>
      </c>
      <c r="K5" s="2" t="s">
        <v>36</v>
      </c>
      <c r="L5" s="2">
        <v>68056</v>
      </c>
      <c r="M5" s="2">
        <v>48551</v>
      </c>
      <c r="N5" s="2">
        <v>56</v>
      </c>
      <c r="O5" s="2">
        <v>7230</v>
      </c>
      <c r="P5" s="2">
        <v>11087</v>
      </c>
      <c r="Q5" s="2">
        <v>12991</v>
      </c>
      <c r="R5" s="2">
        <v>2252</v>
      </c>
      <c r="S5" s="2">
        <v>897</v>
      </c>
      <c r="T5" s="2">
        <v>964</v>
      </c>
      <c r="U5" s="2">
        <v>20221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139</v>
      </c>
    </row>
    <row r="6" spans="1:28" x14ac:dyDescent="0.2">
      <c r="A6" s="2" t="s">
        <v>52</v>
      </c>
      <c r="B6" s="2" t="s">
        <v>43</v>
      </c>
      <c r="C6" s="2" t="s">
        <v>53</v>
      </c>
      <c r="D6" s="2" t="s">
        <v>45</v>
      </c>
      <c r="E6" s="2" t="s">
        <v>45</v>
      </c>
      <c r="F6" s="2" t="s">
        <v>45</v>
      </c>
      <c r="G6" s="2" t="s">
        <v>34</v>
      </c>
      <c r="H6" s="3">
        <v>42221.129861111112</v>
      </c>
      <c r="I6" s="2" t="s">
        <v>1456</v>
      </c>
      <c r="J6" s="2" t="s">
        <v>48</v>
      </c>
      <c r="K6" s="2" t="s">
        <v>36</v>
      </c>
      <c r="L6" s="2">
        <v>66792</v>
      </c>
      <c r="M6" s="2">
        <v>44286</v>
      </c>
      <c r="N6" s="2">
        <v>45</v>
      </c>
      <c r="O6" s="2">
        <v>8779</v>
      </c>
      <c r="P6" s="2">
        <v>3389</v>
      </c>
      <c r="Q6" s="2">
        <v>15108</v>
      </c>
      <c r="R6" s="2">
        <v>678</v>
      </c>
      <c r="S6" s="2">
        <v>1088</v>
      </c>
      <c r="T6" s="2">
        <v>0</v>
      </c>
      <c r="U6" s="2">
        <v>23887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136</v>
      </c>
    </row>
    <row r="7" spans="1:28" x14ac:dyDescent="0.2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46</v>
      </c>
      <c r="H7" s="3">
        <v>42221.193749999999</v>
      </c>
      <c r="I7" s="2" t="s">
        <v>41</v>
      </c>
      <c r="J7" s="2" t="s">
        <v>37</v>
      </c>
      <c r="K7" s="2" t="s">
        <v>36</v>
      </c>
      <c r="L7" s="2">
        <v>72430</v>
      </c>
      <c r="M7" s="2">
        <v>46191</v>
      </c>
      <c r="N7" s="2">
        <v>114</v>
      </c>
      <c r="O7" s="2">
        <v>14901</v>
      </c>
      <c r="P7" s="2">
        <v>23369</v>
      </c>
      <c r="Q7" s="2">
        <v>8468</v>
      </c>
      <c r="R7" s="2">
        <v>4076</v>
      </c>
      <c r="S7" s="2">
        <v>8253</v>
      </c>
      <c r="T7" s="2">
        <v>2025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2">
      <c r="A8" s="2" t="s">
        <v>60</v>
      </c>
      <c r="B8" s="2" t="s">
        <v>61</v>
      </c>
      <c r="C8" s="2" t="s">
        <v>62</v>
      </c>
      <c r="D8" s="2" t="s">
        <v>63</v>
      </c>
      <c r="E8" s="2" t="s">
        <v>63</v>
      </c>
      <c r="F8" s="2" t="s">
        <v>59</v>
      </c>
      <c r="G8" s="2" t="s">
        <v>46</v>
      </c>
      <c r="H8" s="3">
        <v>42221.204861111109</v>
      </c>
      <c r="I8" s="2" t="s">
        <v>41</v>
      </c>
      <c r="J8" s="2" t="s">
        <v>37</v>
      </c>
      <c r="K8" s="2" t="s">
        <v>36</v>
      </c>
      <c r="L8" s="2">
        <v>60215</v>
      </c>
      <c r="M8" s="2">
        <v>39497</v>
      </c>
      <c r="N8" s="2">
        <v>105</v>
      </c>
      <c r="O8" s="2">
        <v>11723</v>
      </c>
      <c r="P8" s="2">
        <v>20558</v>
      </c>
      <c r="Q8" s="2">
        <v>8835</v>
      </c>
      <c r="R8" s="2">
        <v>1330</v>
      </c>
      <c r="S8" s="2">
        <v>7751</v>
      </c>
      <c r="T8" s="2">
        <v>826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197</v>
      </c>
    </row>
    <row r="9" spans="1:28" x14ac:dyDescent="0.2">
      <c r="A9" s="2" t="s">
        <v>64</v>
      </c>
      <c r="B9" s="2" t="s">
        <v>65</v>
      </c>
      <c r="C9" s="2" t="s">
        <v>66</v>
      </c>
      <c r="D9" s="2" t="s">
        <v>67</v>
      </c>
      <c r="E9" s="2" t="s">
        <v>68</v>
      </c>
      <c r="F9" s="2" t="s">
        <v>59</v>
      </c>
      <c r="G9" s="2" t="s">
        <v>46</v>
      </c>
      <c r="H9" s="3">
        <v>42221.231944444444</v>
      </c>
      <c r="I9" s="2" t="s">
        <v>41</v>
      </c>
      <c r="J9" s="2" t="s">
        <v>37</v>
      </c>
      <c r="K9" s="2" t="s">
        <v>36</v>
      </c>
      <c r="L9" s="2">
        <v>71511</v>
      </c>
      <c r="M9" s="2">
        <v>50517</v>
      </c>
      <c r="N9" s="2">
        <v>158</v>
      </c>
      <c r="O9" s="2">
        <v>13290</v>
      </c>
      <c r="P9" s="2">
        <v>26771</v>
      </c>
      <c r="Q9" s="2">
        <v>13481</v>
      </c>
      <c r="R9" s="2">
        <v>4235</v>
      </c>
      <c r="S9" s="2">
        <v>4047</v>
      </c>
      <c r="T9" s="2">
        <v>1983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2">
      <c r="A10" s="2" t="s">
        <v>69</v>
      </c>
      <c r="B10" s="2" t="s">
        <v>30</v>
      </c>
      <c r="C10" s="2" t="s">
        <v>70</v>
      </c>
      <c r="D10" s="2" t="s">
        <v>40</v>
      </c>
      <c r="E10" s="2" t="s">
        <v>33</v>
      </c>
      <c r="F10" s="2" t="s">
        <v>33</v>
      </c>
      <c r="G10" s="2" t="s">
        <v>34</v>
      </c>
      <c r="H10" s="3">
        <v>42221.151388888888</v>
      </c>
      <c r="I10" s="2" t="s">
        <v>35</v>
      </c>
      <c r="J10" s="2" t="s">
        <v>36</v>
      </c>
      <c r="K10" s="2" t="s">
        <v>37</v>
      </c>
      <c r="L10" s="2">
        <v>62016</v>
      </c>
      <c r="M10" s="2">
        <v>41314</v>
      </c>
      <c r="N10" s="2">
        <v>55</v>
      </c>
      <c r="O10" s="2">
        <v>3343</v>
      </c>
      <c r="P10" s="2">
        <v>13197</v>
      </c>
      <c r="Q10" s="2">
        <v>16540</v>
      </c>
      <c r="R10" s="2">
        <v>1733</v>
      </c>
      <c r="S10" s="2">
        <v>7260</v>
      </c>
      <c r="T10" s="2">
        <v>976</v>
      </c>
      <c r="U10" s="2">
        <v>0</v>
      </c>
      <c r="V10" s="2">
        <v>1608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2">
      <c r="A11" s="2" t="s">
        <v>71</v>
      </c>
      <c r="B11" s="2" t="s">
        <v>72</v>
      </c>
      <c r="C11" s="2" t="s">
        <v>73</v>
      </c>
      <c r="D11" s="2" t="s">
        <v>74</v>
      </c>
      <c r="E11" s="2" t="s">
        <v>75</v>
      </c>
      <c r="F11" s="2" t="s">
        <v>59</v>
      </c>
      <c r="G11" s="2" t="s">
        <v>34</v>
      </c>
      <c r="H11" s="3">
        <v>42221.188194444447</v>
      </c>
      <c r="I11" s="2" t="s">
        <v>41</v>
      </c>
      <c r="J11" s="2" t="s">
        <v>37</v>
      </c>
      <c r="K11" s="2" t="s">
        <v>36</v>
      </c>
      <c r="L11" s="2">
        <v>69510</v>
      </c>
      <c r="M11" s="2">
        <v>45717</v>
      </c>
      <c r="N11" s="2">
        <v>103</v>
      </c>
      <c r="O11" s="2">
        <v>4205</v>
      </c>
      <c r="P11" s="2">
        <v>20106</v>
      </c>
      <c r="Q11" s="2">
        <v>15901</v>
      </c>
      <c r="R11" s="2">
        <v>1360</v>
      </c>
      <c r="S11" s="2">
        <v>7263</v>
      </c>
      <c r="T11" s="2">
        <v>1087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2">
      <c r="A12" s="2" t="s">
        <v>76</v>
      </c>
      <c r="B12" s="2" t="s">
        <v>43</v>
      </c>
      <c r="C12" s="2" t="s">
        <v>77</v>
      </c>
      <c r="D12" s="2" t="s">
        <v>45</v>
      </c>
      <c r="E12" s="2" t="s">
        <v>45</v>
      </c>
      <c r="F12" s="2" t="s">
        <v>45</v>
      </c>
      <c r="G12" s="2" t="s">
        <v>34</v>
      </c>
      <c r="H12" s="3">
        <v>42221.109027777777</v>
      </c>
      <c r="I12" s="2" t="s">
        <v>47</v>
      </c>
      <c r="J12" s="2" t="s">
        <v>48</v>
      </c>
      <c r="K12" s="2" t="s">
        <v>37</v>
      </c>
      <c r="L12" s="2">
        <v>65792</v>
      </c>
      <c r="M12" s="2">
        <v>44485</v>
      </c>
      <c r="N12" s="2">
        <v>35</v>
      </c>
      <c r="O12" s="2">
        <v>11230</v>
      </c>
      <c r="P12" s="2">
        <v>12900</v>
      </c>
      <c r="Q12" s="2">
        <v>3919</v>
      </c>
      <c r="R12" s="2">
        <v>1216</v>
      </c>
      <c r="S12" s="2">
        <v>1355</v>
      </c>
      <c r="T12" s="2">
        <v>965</v>
      </c>
      <c r="U12" s="2">
        <v>24130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2">
      <c r="A13" s="2" t="s">
        <v>78</v>
      </c>
      <c r="B13" s="2" t="s">
        <v>30</v>
      </c>
      <c r="C13" s="2" t="s">
        <v>79</v>
      </c>
      <c r="D13" s="2" t="s">
        <v>80</v>
      </c>
      <c r="E13" s="2" t="s">
        <v>33</v>
      </c>
      <c r="F13" s="2" t="s">
        <v>33</v>
      </c>
      <c r="G13" s="2" t="s">
        <v>34</v>
      </c>
      <c r="H13" s="3">
        <v>42221.095138888886</v>
      </c>
      <c r="I13" s="2" t="s">
        <v>81</v>
      </c>
      <c r="J13" s="2" t="s">
        <v>82</v>
      </c>
      <c r="K13" s="2" t="s">
        <v>36</v>
      </c>
      <c r="L13" s="2">
        <v>40492</v>
      </c>
      <c r="M13" s="2">
        <v>26837</v>
      </c>
      <c r="N13" s="2">
        <v>95</v>
      </c>
      <c r="O13" s="2">
        <v>3668</v>
      </c>
      <c r="P13" s="2">
        <v>3521</v>
      </c>
      <c r="Q13" s="2">
        <v>8122</v>
      </c>
      <c r="R13" s="2">
        <v>718</v>
      </c>
      <c r="S13" s="2">
        <v>2277</v>
      </c>
      <c r="T13" s="2">
        <v>0</v>
      </c>
      <c r="U13" s="2">
        <v>0</v>
      </c>
      <c r="V13" s="2">
        <v>11790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409</v>
      </c>
    </row>
    <row r="14" spans="1:28" x14ac:dyDescent="0.2">
      <c r="A14" s="2" t="s">
        <v>83</v>
      </c>
      <c r="B14" s="2" t="s">
        <v>43</v>
      </c>
      <c r="C14" s="2" t="s">
        <v>84</v>
      </c>
      <c r="D14" s="2" t="s">
        <v>45</v>
      </c>
      <c r="E14" s="2" t="s">
        <v>45</v>
      </c>
      <c r="F14" s="2" t="s">
        <v>45</v>
      </c>
      <c r="G14" s="2" t="s">
        <v>34</v>
      </c>
      <c r="H14" s="3">
        <v>42221.23541666667</v>
      </c>
      <c r="I14" s="2" t="s">
        <v>1457</v>
      </c>
      <c r="J14" s="2" t="s">
        <v>48</v>
      </c>
      <c r="K14" s="2" t="s">
        <v>135</v>
      </c>
      <c r="L14" s="2">
        <v>68875</v>
      </c>
      <c r="M14" s="2">
        <v>51883</v>
      </c>
      <c r="N14" s="2">
        <v>59</v>
      </c>
      <c r="O14" s="2">
        <v>8473</v>
      </c>
      <c r="P14" s="2">
        <v>7733</v>
      </c>
      <c r="Q14" s="2">
        <v>5394</v>
      </c>
      <c r="R14" s="2">
        <v>14486</v>
      </c>
      <c r="S14" s="2">
        <v>1311</v>
      </c>
      <c r="T14" s="2">
        <v>0</v>
      </c>
      <c r="U14" s="2">
        <v>22959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2">
      <c r="A15" s="2" t="s">
        <v>85</v>
      </c>
      <c r="B15" s="2" t="s">
        <v>55</v>
      </c>
      <c r="C15" s="2" t="s">
        <v>86</v>
      </c>
      <c r="D15" s="2" t="s">
        <v>87</v>
      </c>
      <c r="E15" s="2" t="s">
        <v>58</v>
      </c>
      <c r="F15" s="2" t="s">
        <v>59</v>
      </c>
      <c r="G15" s="2" t="s">
        <v>34</v>
      </c>
      <c r="H15" s="3">
        <v>42221.32708333333</v>
      </c>
      <c r="I15" s="2" t="s">
        <v>41</v>
      </c>
      <c r="J15" s="2" t="s">
        <v>37</v>
      </c>
      <c r="K15" s="2" t="s">
        <v>1455</v>
      </c>
      <c r="L15" s="2">
        <v>77242</v>
      </c>
      <c r="M15" s="2">
        <v>56477</v>
      </c>
      <c r="N15" s="2">
        <v>242</v>
      </c>
      <c r="O15" s="2">
        <v>26177</v>
      </c>
      <c r="P15" s="2">
        <v>34331</v>
      </c>
      <c r="Q15" s="2">
        <v>6324</v>
      </c>
      <c r="R15" s="2">
        <v>4062</v>
      </c>
      <c r="S15" s="2">
        <v>8154</v>
      </c>
      <c r="T15" s="2">
        <v>3606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2">
      <c r="A16" s="2" t="s">
        <v>88</v>
      </c>
      <c r="B16" s="2" t="s">
        <v>72</v>
      </c>
      <c r="C16" s="2" t="s">
        <v>89</v>
      </c>
      <c r="D16" s="2" t="s">
        <v>90</v>
      </c>
      <c r="E16" s="2" t="s">
        <v>75</v>
      </c>
      <c r="F16" s="2" t="s">
        <v>59</v>
      </c>
      <c r="G16" s="2" t="s">
        <v>34</v>
      </c>
      <c r="H16" s="3">
        <v>42221.236805555556</v>
      </c>
      <c r="I16" s="2" t="s">
        <v>35</v>
      </c>
      <c r="J16" s="2" t="s">
        <v>36</v>
      </c>
      <c r="K16" s="2" t="s">
        <v>37</v>
      </c>
      <c r="L16" s="2">
        <v>77091</v>
      </c>
      <c r="M16" s="2">
        <v>47409</v>
      </c>
      <c r="N16" s="2">
        <v>209</v>
      </c>
      <c r="O16" s="2">
        <v>8820</v>
      </c>
      <c r="P16" s="2">
        <v>10628</v>
      </c>
      <c r="Q16" s="2">
        <v>19448</v>
      </c>
      <c r="R16" s="2">
        <v>7030</v>
      </c>
      <c r="S16" s="2">
        <v>10150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153</v>
      </c>
    </row>
    <row r="17" spans="1:28" x14ac:dyDescent="0.2">
      <c r="A17" s="2" t="s">
        <v>91</v>
      </c>
      <c r="B17" s="2" t="s">
        <v>55</v>
      </c>
      <c r="C17" s="2" t="s">
        <v>92</v>
      </c>
      <c r="D17" s="2" t="s">
        <v>93</v>
      </c>
      <c r="E17" s="2" t="s">
        <v>58</v>
      </c>
      <c r="F17" s="2" t="s">
        <v>59</v>
      </c>
      <c r="G17" s="2" t="s">
        <v>34</v>
      </c>
      <c r="H17" s="3">
        <v>42221.22152777778</v>
      </c>
      <c r="I17" s="2" t="s">
        <v>41</v>
      </c>
      <c r="J17" s="2" t="s">
        <v>37</v>
      </c>
      <c r="K17" s="2" t="s">
        <v>1455</v>
      </c>
      <c r="L17" s="2">
        <v>85177</v>
      </c>
      <c r="M17" s="2">
        <v>57372</v>
      </c>
      <c r="N17" s="2">
        <v>175</v>
      </c>
      <c r="O17" s="2">
        <v>19296</v>
      </c>
      <c r="P17" s="2">
        <v>30094</v>
      </c>
      <c r="Q17" s="2">
        <v>10580</v>
      </c>
      <c r="R17" s="2">
        <v>3433</v>
      </c>
      <c r="S17" s="2">
        <v>10798</v>
      </c>
      <c r="T17" s="2">
        <v>2467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2">
      <c r="A18" s="2" t="s">
        <v>94</v>
      </c>
      <c r="B18" s="2" t="s">
        <v>65</v>
      </c>
      <c r="C18" s="2" t="s">
        <v>95</v>
      </c>
      <c r="D18" s="2" t="s">
        <v>67</v>
      </c>
      <c r="E18" s="2" t="s">
        <v>68</v>
      </c>
      <c r="F18" s="2" t="s">
        <v>59</v>
      </c>
      <c r="G18" s="2" t="s">
        <v>46</v>
      </c>
      <c r="H18" s="3">
        <v>42221.339583333334</v>
      </c>
      <c r="I18" s="2" t="s">
        <v>35</v>
      </c>
      <c r="J18" s="2" t="s">
        <v>36</v>
      </c>
      <c r="K18" s="2" t="s">
        <v>37</v>
      </c>
      <c r="L18" s="2">
        <v>68343</v>
      </c>
      <c r="M18" s="2">
        <v>38918</v>
      </c>
      <c r="N18" s="2">
        <v>198</v>
      </c>
      <c r="O18" s="2">
        <v>10756</v>
      </c>
      <c r="P18" s="2">
        <v>8610</v>
      </c>
      <c r="Q18" s="2">
        <v>19366</v>
      </c>
      <c r="R18" s="2">
        <v>943</v>
      </c>
      <c r="S18" s="2">
        <v>8468</v>
      </c>
      <c r="T18" s="2">
        <v>1531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2">
      <c r="A19" s="2" t="s">
        <v>96</v>
      </c>
      <c r="B19" s="2" t="s">
        <v>55</v>
      </c>
      <c r="C19" s="2" t="s">
        <v>97</v>
      </c>
      <c r="D19" s="2" t="s">
        <v>98</v>
      </c>
      <c r="E19" s="2" t="s">
        <v>58</v>
      </c>
      <c r="F19" s="2" t="s">
        <v>59</v>
      </c>
      <c r="G19" s="2" t="s">
        <v>34</v>
      </c>
      <c r="H19" s="3">
        <v>42221.25</v>
      </c>
      <c r="I19" s="2" t="s">
        <v>41</v>
      </c>
      <c r="J19" s="2" t="s">
        <v>37</v>
      </c>
      <c r="K19" s="2" t="s">
        <v>1455</v>
      </c>
      <c r="L19" s="2">
        <v>80315</v>
      </c>
      <c r="M19" s="2">
        <v>55419</v>
      </c>
      <c r="N19" s="2">
        <v>235</v>
      </c>
      <c r="O19" s="2">
        <v>17158</v>
      </c>
      <c r="P19" s="2">
        <v>28083</v>
      </c>
      <c r="Q19" s="2">
        <v>8391</v>
      </c>
      <c r="R19" s="2">
        <v>5885</v>
      </c>
      <c r="S19" s="2">
        <v>10925</v>
      </c>
      <c r="T19" s="2">
        <v>2135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2">
      <c r="A20" s="2" t="s">
        <v>99</v>
      </c>
      <c r="B20" s="2" t="s">
        <v>43</v>
      </c>
      <c r="C20" s="2" t="s">
        <v>100</v>
      </c>
      <c r="D20" s="2" t="s">
        <v>45</v>
      </c>
      <c r="E20" s="2" t="s">
        <v>45</v>
      </c>
      <c r="F20" s="2" t="s">
        <v>45</v>
      </c>
      <c r="G20" s="2" t="s">
        <v>34</v>
      </c>
      <c r="H20" s="3">
        <v>42221.402777777781</v>
      </c>
      <c r="I20" s="2" t="s">
        <v>1456</v>
      </c>
      <c r="J20" s="2" t="s">
        <v>48</v>
      </c>
      <c r="K20" s="2" t="s">
        <v>36</v>
      </c>
      <c r="L20" s="2">
        <v>72995</v>
      </c>
      <c r="M20" s="2">
        <v>52209</v>
      </c>
      <c r="N20" s="2">
        <v>59</v>
      </c>
      <c r="O20" s="2">
        <v>11265</v>
      </c>
      <c r="P20" s="2">
        <v>10355</v>
      </c>
      <c r="Q20" s="2">
        <v>14227</v>
      </c>
      <c r="R20" s="2">
        <v>855</v>
      </c>
      <c r="S20" s="2">
        <v>1280</v>
      </c>
      <c r="T20" s="2">
        <v>0</v>
      </c>
      <c r="U20" s="2">
        <v>25492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2">
      <c r="A21" s="2" t="s">
        <v>101</v>
      </c>
      <c r="B21" s="2" t="s">
        <v>55</v>
      </c>
      <c r="C21" s="2" t="s">
        <v>102</v>
      </c>
      <c r="D21" s="2" t="s">
        <v>103</v>
      </c>
      <c r="E21" s="2" t="s">
        <v>58</v>
      </c>
      <c r="F21" s="2" t="s">
        <v>59</v>
      </c>
      <c r="G21" s="2" t="s">
        <v>34</v>
      </c>
      <c r="H21" s="3">
        <v>42221.307638888888</v>
      </c>
      <c r="I21" s="2" t="s">
        <v>41</v>
      </c>
      <c r="J21" s="2" t="s">
        <v>37</v>
      </c>
      <c r="K21" s="2" t="s">
        <v>36</v>
      </c>
      <c r="L21" s="2">
        <v>86420</v>
      </c>
      <c r="M21" s="2">
        <v>58008</v>
      </c>
      <c r="N21" s="2">
        <v>183</v>
      </c>
      <c r="O21" s="2">
        <v>18395</v>
      </c>
      <c r="P21" s="2">
        <v>30749</v>
      </c>
      <c r="Q21" s="2">
        <v>12354</v>
      </c>
      <c r="R21" s="2">
        <v>3440</v>
      </c>
      <c r="S21" s="2">
        <v>8050</v>
      </c>
      <c r="T21" s="2">
        <v>2686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729</v>
      </c>
    </row>
    <row r="22" spans="1:28" x14ac:dyDescent="0.2">
      <c r="A22" s="2" t="s">
        <v>104</v>
      </c>
      <c r="B22" s="2" t="s">
        <v>43</v>
      </c>
      <c r="C22" s="2" t="s">
        <v>105</v>
      </c>
      <c r="D22" s="2" t="s">
        <v>45</v>
      </c>
      <c r="E22" s="2" t="s">
        <v>45</v>
      </c>
      <c r="F22" s="2" t="s">
        <v>45</v>
      </c>
      <c r="G22" s="2" t="s">
        <v>34</v>
      </c>
      <c r="H22" s="3">
        <v>42221.402777777781</v>
      </c>
      <c r="I22" s="2" t="s">
        <v>47</v>
      </c>
      <c r="J22" s="2" t="s">
        <v>48</v>
      </c>
      <c r="K22" s="2" t="s">
        <v>37</v>
      </c>
      <c r="L22" s="2">
        <v>68609</v>
      </c>
      <c r="M22" s="2">
        <v>45629</v>
      </c>
      <c r="N22" s="2">
        <v>112</v>
      </c>
      <c r="O22" s="2">
        <v>14339</v>
      </c>
      <c r="P22" s="2">
        <v>13148</v>
      </c>
      <c r="Q22" s="2">
        <v>2647</v>
      </c>
      <c r="R22" s="2">
        <v>2347</v>
      </c>
      <c r="S22" s="2">
        <v>0</v>
      </c>
      <c r="T22" s="2">
        <v>0</v>
      </c>
      <c r="U22" s="2">
        <v>27487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2">
      <c r="A23" s="2" t="s">
        <v>106</v>
      </c>
      <c r="B23" s="2" t="s">
        <v>107</v>
      </c>
      <c r="C23" s="2" t="s">
        <v>108</v>
      </c>
      <c r="D23" s="2" t="s">
        <v>109</v>
      </c>
      <c r="E23" s="2" t="s">
        <v>109</v>
      </c>
      <c r="F23" s="2" t="s">
        <v>59</v>
      </c>
      <c r="G23" s="2" t="s">
        <v>46</v>
      </c>
      <c r="H23" s="3">
        <v>42221.193055555559</v>
      </c>
      <c r="I23" s="2" t="s">
        <v>35</v>
      </c>
      <c r="J23" s="2" t="s">
        <v>36</v>
      </c>
      <c r="K23" s="2" t="s">
        <v>1455</v>
      </c>
      <c r="L23" s="2">
        <v>73977</v>
      </c>
      <c r="M23" s="2">
        <v>43041</v>
      </c>
      <c r="N23" s="2">
        <v>111</v>
      </c>
      <c r="O23" s="2">
        <v>15272</v>
      </c>
      <c r="P23" s="2">
        <v>7019</v>
      </c>
      <c r="Q23" s="2">
        <v>24826</v>
      </c>
      <c r="R23" s="2">
        <v>562</v>
      </c>
      <c r="S23" s="2">
        <v>9554</v>
      </c>
      <c r="T23" s="2">
        <v>897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183</v>
      </c>
    </row>
    <row r="24" spans="1:28" x14ac:dyDescent="0.2">
      <c r="A24" s="2" t="s">
        <v>110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59</v>
      </c>
      <c r="G24" s="2" t="s">
        <v>46</v>
      </c>
      <c r="H24" s="3">
        <v>42221.148611111108</v>
      </c>
      <c r="I24" s="2" t="s">
        <v>35</v>
      </c>
      <c r="J24" s="2" t="s">
        <v>36</v>
      </c>
      <c r="K24" s="2" t="s">
        <v>1455</v>
      </c>
      <c r="L24" s="2">
        <v>64534</v>
      </c>
      <c r="M24" s="2">
        <v>36560</v>
      </c>
      <c r="N24" s="2">
        <v>110</v>
      </c>
      <c r="O24" s="2">
        <v>12435</v>
      </c>
      <c r="P24" s="2">
        <v>5485</v>
      </c>
      <c r="Q24" s="2">
        <v>20376</v>
      </c>
      <c r="R24" s="2">
        <v>770</v>
      </c>
      <c r="S24" s="2">
        <v>7941</v>
      </c>
      <c r="T24" s="2">
        <v>938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1050</v>
      </c>
    </row>
    <row r="25" spans="1:28" x14ac:dyDescent="0.2">
      <c r="A25" s="2" t="s">
        <v>115</v>
      </c>
      <c r="B25" s="2" t="s">
        <v>111</v>
      </c>
      <c r="C25" s="2" t="s">
        <v>116</v>
      </c>
      <c r="D25" s="2" t="s">
        <v>113</v>
      </c>
      <c r="E25" s="2" t="s">
        <v>114</v>
      </c>
      <c r="F25" s="2" t="s">
        <v>59</v>
      </c>
      <c r="G25" s="2" t="s">
        <v>34</v>
      </c>
      <c r="H25" s="3">
        <v>42221.168055555558</v>
      </c>
      <c r="I25" s="2" t="s">
        <v>35</v>
      </c>
      <c r="J25" s="2" t="s">
        <v>36</v>
      </c>
      <c r="K25" s="2" t="s">
        <v>1455</v>
      </c>
      <c r="L25" s="2">
        <v>69135</v>
      </c>
      <c r="M25" s="2">
        <v>38517</v>
      </c>
      <c r="N25" s="2">
        <v>180</v>
      </c>
      <c r="O25" s="2">
        <v>12034</v>
      </c>
      <c r="P25" s="2">
        <v>5622</v>
      </c>
      <c r="Q25" s="2">
        <v>21079</v>
      </c>
      <c r="R25" s="2">
        <v>1217</v>
      </c>
      <c r="S25" s="2">
        <v>9045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1554</v>
      </c>
    </row>
    <row r="26" spans="1:28" x14ac:dyDescent="0.2">
      <c r="A26" s="2" t="s">
        <v>117</v>
      </c>
      <c r="B26" s="2" t="s">
        <v>65</v>
      </c>
      <c r="C26" s="2" t="s">
        <v>118</v>
      </c>
      <c r="D26" s="2" t="s">
        <v>119</v>
      </c>
      <c r="E26" s="2" t="s">
        <v>68</v>
      </c>
      <c r="F26" s="2" t="s">
        <v>59</v>
      </c>
      <c r="G26" s="2" t="s">
        <v>34</v>
      </c>
      <c r="H26" s="3">
        <v>42221.286805555559</v>
      </c>
      <c r="I26" s="2" t="s">
        <v>35</v>
      </c>
      <c r="J26" s="2" t="s">
        <v>36</v>
      </c>
      <c r="K26" s="2" t="s">
        <v>37</v>
      </c>
      <c r="L26" s="2">
        <v>68338</v>
      </c>
      <c r="M26" s="2">
        <v>43275</v>
      </c>
      <c r="N26" s="2">
        <v>159</v>
      </c>
      <c r="O26" s="2">
        <v>795</v>
      </c>
      <c r="P26" s="2">
        <v>17525</v>
      </c>
      <c r="Q26" s="2">
        <v>18320</v>
      </c>
      <c r="R26" s="2">
        <v>1169</v>
      </c>
      <c r="S26" s="2">
        <v>5070</v>
      </c>
      <c r="T26" s="2">
        <v>1061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130</v>
      </c>
    </row>
    <row r="27" spans="1:28" x14ac:dyDescent="0.2">
      <c r="A27" s="2" t="s">
        <v>120</v>
      </c>
      <c r="B27" s="2" t="s">
        <v>121</v>
      </c>
      <c r="C27" s="2" t="s">
        <v>122</v>
      </c>
      <c r="D27" s="2" t="s">
        <v>123</v>
      </c>
      <c r="E27" s="2" t="s">
        <v>124</v>
      </c>
      <c r="F27" s="2" t="s">
        <v>59</v>
      </c>
      <c r="G27" s="2" t="s">
        <v>46</v>
      </c>
      <c r="H27" s="3">
        <v>42221.140972222223</v>
      </c>
      <c r="I27" s="2" t="s">
        <v>41</v>
      </c>
      <c r="J27" s="2" t="s">
        <v>37</v>
      </c>
      <c r="K27" s="2" t="s">
        <v>36</v>
      </c>
      <c r="L27" s="2">
        <v>66347</v>
      </c>
      <c r="M27" s="2">
        <v>43028</v>
      </c>
      <c r="N27" s="2">
        <v>198</v>
      </c>
      <c r="O27" s="2">
        <v>12482</v>
      </c>
      <c r="P27" s="2">
        <v>22668</v>
      </c>
      <c r="Q27" s="2">
        <v>10186</v>
      </c>
      <c r="R27" s="2">
        <v>1636</v>
      </c>
      <c r="S27" s="2">
        <v>8538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1:28" x14ac:dyDescent="0.2">
      <c r="A28" s="2" t="s">
        <v>125</v>
      </c>
      <c r="B28" s="2" t="s">
        <v>55</v>
      </c>
      <c r="C28" s="2" t="s">
        <v>126</v>
      </c>
      <c r="D28" s="2" t="s">
        <v>57</v>
      </c>
      <c r="E28" s="2" t="s">
        <v>58</v>
      </c>
      <c r="F28" s="2" t="s">
        <v>59</v>
      </c>
      <c r="G28" s="2" t="s">
        <v>46</v>
      </c>
      <c r="H28" s="3">
        <v>42221.220138888886</v>
      </c>
      <c r="I28" s="2" t="s">
        <v>41</v>
      </c>
      <c r="J28" s="2" t="s">
        <v>37</v>
      </c>
      <c r="K28" s="2" t="s">
        <v>36</v>
      </c>
      <c r="L28" s="2">
        <v>79665</v>
      </c>
      <c r="M28" s="2">
        <v>53076</v>
      </c>
      <c r="N28" s="2">
        <v>219</v>
      </c>
      <c r="O28" s="2">
        <v>11063</v>
      </c>
      <c r="P28" s="2">
        <v>25769</v>
      </c>
      <c r="Q28" s="2">
        <v>14706</v>
      </c>
      <c r="R28" s="2">
        <v>3919</v>
      </c>
      <c r="S28" s="2">
        <v>8290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392</v>
      </c>
    </row>
    <row r="29" spans="1:28" x14ac:dyDescent="0.2">
      <c r="A29" s="2" t="s">
        <v>127</v>
      </c>
      <c r="B29" s="2" t="s">
        <v>72</v>
      </c>
      <c r="C29" s="2" t="s">
        <v>128</v>
      </c>
      <c r="D29" s="2" t="s">
        <v>90</v>
      </c>
      <c r="E29" s="2" t="s">
        <v>75</v>
      </c>
      <c r="F29" s="2" t="s">
        <v>59</v>
      </c>
      <c r="G29" s="2" t="s">
        <v>34</v>
      </c>
      <c r="H29" s="3">
        <v>42221.229861111111</v>
      </c>
      <c r="I29" s="2" t="s">
        <v>35</v>
      </c>
      <c r="J29" s="2" t="s">
        <v>36</v>
      </c>
      <c r="K29" s="2" t="s">
        <v>37</v>
      </c>
      <c r="L29" s="2">
        <v>76796</v>
      </c>
      <c r="M29" s="2">
        <v>49289</v>
      </c>
      <c r="N29" s="2">
        <v>170</v>
      </c>
      <c r="O29" s="2">
        <v>8843</v>
      </c>
      <c r="P29" s="2">
        <v>15122</v>
      </c>
      <c r="Q29" s="2">
        <v>23965</v>
      </c>
      <c r="R29" s="2">
        <v>1331</v>
      </c>
      <c r="S29" s="2">
        <v>7865</v>
      </c>
      <c r="T29" s="2">
        <v>1006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1:28" x14ac:dyDescent="0.2">
      <c r="A30" s="2" t="s">
        <v>129</v>
      </c>
      <c r="B30" s="2" t="s">
        <v>130</v>
      </c>
      <c r="C30" s="2" t="s">
        <v>131</v>
      </c>
      <c r="D30" s="2" t="s">
        <v>132</v>
      </c>
      <c r="E30" s="2" t="s">
        <v>133</v>
      </c>
      <c r="F30" s="2" t="s">
        <v>59</v>
      </c>
      <c r="G30" s="2" t="s">
        <v>46</v>
      </c>
      <c r="H30" s="3">
        <v>42221.195138888892</v>
      </c>
      <c r="I30" s="2" t="s">
        <v>1185</v>
      </c>
      <c r="J30" s="2" t="s">
        <v>37</v>
      </c>
      <c r="K30" s="2" t="s">
        <v>135</v>
      </c>
      <c r="L30" s="2">
        <v>63084</v>
      </c>
      <c r="M30" s="2">
        <v>47167</v>
      </c>
      <c r="N30" s="2">
        <v>192</v>
      </c>
      <c r="O30" s="2">
        <v>3833</v>
      </c>
      <c r="P30" s="2">
        <v>17833</v>
      </c>
      <c r="Q30" s="2">
        <v>6216</v>
      </c>
      <c r="R30" s="2">
        <v>14000</v>
      </c>
      <c r="S30" s="2">
        <v>2922</v>
      </c>
      <c r="T30" s="2">
        <v>5634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562</v>
      </c>
    </row>
    <row r="31" spans="1:28" x14ac:dyDescent="0.2">
      <c r="A31" s="2" t="s">
        <v>136</v>
      </c>
      <c r="B31" s="2" t="s">
        <v>111</v>
      </c>
      <c r="C31" s="2" t="s">
        <v>137</v>
      </c>
      <c r="D31" s="2" t="s">
        <v>138</v>
      </c>
      <c r="E31" s="2" t="s">
        <v>114</v>
      </c>
      <c r="F31" s="2" t="s">
        <v>59</v>
      </c>
      <c r="G31" s="2" t="s">
        <v>46</v>
      </c>
      <c r="H31" s="3">
        <v>42221.270138888889</v>
      </c>
      <c r="I31" s="2" t="s">
        <v>35</v>
      </c>
      <c r="J31" s="2" t="s">
        <v>36</v>
      </c>
      <c r="K31" s="2" t="s">
        <v>37</v>
      </c>
      <c r="L31" s="2">
        <v>78373</v>
      </c>
      <c r="M31" s="2">
        <v>50479</v>
      </c>
      <c r="N31" s="2">
        <v>200</v>
      </c>
      <c r="O31" s="2">
        <v>6057</v>
      </c>
      <c r="P31" s="2">
        <v>15769</v>
      </c>
      <c r="Q31" s="2">
        <v>21826</v>
      </c>
      <c r="R31" s="2">
        <v>2396</v>
      </c>
      <c r="S31" s="2">
        <v>9080</v>
      </c>
      <c r="T31" s="2">
        <v>1232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176</v>
      </c>
    </row>
    <row r="32" spans="1:28" x14ac:dyDescent="0.2">
      <c r="A32" s="2" t="s">
        <v>139</v>
      </c>
      <c r="B32" s="2" t="s">
        <v>107</v>
      </c>
      <c r="C32" s="2" t="s">
        <v>140</v>
      </c>
      <c r="D32" s="2" t="s">
        <v>109</v>
      </c>
      <c r="E32" s="2" t="s">
        <v>109</v>
      </c>
      <c r="F32" s="2" t="s">
        <v>59</v>
      </c>
      <c r="G32" s="2" t="s">
        <v>46</v>
      </c>
      <c r="H32" s="3">
        <v>42221.057638888888</v>
      </c>
      <c r="I32" s="2" t="s">
        <v>41</v>
      </c>
      <c r="J32" s="2" t="s">
        <v>37</v>
      </c>
      <c r="K32" s="2" t="s">
        <v>36</v>
      </c>
      <c r="L32" s="2">
        <v>76111</v>
      </c>
      <c r="M32" s="2">
        <v>51031</v>
      </c>
      <c r="N32" s="2">
        <v>141</v>
      </c>
      <c r="O32" s="2">
        <v>7938</v>
      </c>
      <c r="P32" s="2">
        <v>26730</v>
      </c>
      <c r="Q32" s="2">
        <v>18792</v>
      </c>
      <c r="R32" s="2">
        <v>2241</v>
      </c>
      <c r="S32" s="2">
        <v>1586</v>
      </c>
      <c r="T32" s="2">
        <v>1682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1:28" x14ac:dyDescent="0.2">
      <c r="A33" s="2" t="s">
        <v>142</v>
      </c>
      <c r="B33" s="2" t="s">
        <v>55</v>
      </c>
      <c r="C33" s="2" t="s">
        <v>143</v>
      </c>
      <c r="D33" s="2" t="s">
        <v>98</v>
      </c>
      <c r="E33" s="2" t="s">
        <v>58</v>
      </c>
      <c r="F33" s="2" t="s">
        <v>59</v>
      </c>
      <c r="G33" s="2" t="s">
        <v>34</v>
      </c>
      <c r="H33" s="3">
        <v>42221.285416666666</v>
      </c>
      <c r="I33" s="2" t="s">
        <v>41</v>
      </c>
      <c r="J33" s="2" t="s">
        <v>37</v>
      </c>
      <c r="K33" s="2" t="s">
        <v>1455</v>
      </c>
      <c r="L33" s="2">
        <v>74726</v>
      </c>
      <c r="M33" s="2">
        <v>53163</v>
      </c>
      <c r="N33" s="2">
        <v>261</v>
      </c>
      <c r="O33" s="2">
        <v>26311</v>
      </c>
      <c r="P33" s="2">
        <v>33621</v>
      </c>
      <c r="Q33" s="2">
        <v>6074</v>
      </c>
      <c r="R33" s="2">
        <v>3927</v>
      </c>
      <c r="S33" s="2">
        <v>7310</v>
      </c>
      <c r="T33" s="2">
        <v>2231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1:28" x14ac:dyDescent="0.2">
      <c r="A34" s="2" t="s">
        <v>144</v>
      </c>
      <c r="B34" s="2" t="s">
        <v>107</v>
      </c>
      <c r="C34" s="2" t="s">
        <v>145</v>
      </c>
      <c r="D34" s="2" t="s">
        <v>109</v>
      </c>
      <c r="E34" s="2" t="s">
        <v>109</v>
      </c>
      <c r="F34" s="2" t="s">
        <v>59</v>
      </c>
      <c r="G34" s="2" t="s">
        <v>46</v>
      </c>
      <c r="H34" s="3">
        <v>42221.152777777781</v>
      </c>
      <c r="I34" s="2" t="s">
        <v>41</v>
      </c>
      <c r="J34" s="2" t="s">
        <v>37</v>
      </c>
      <c r="K34" s="2" t="s">
        <v>36</v>
      </c>
      <c r="L34" s="2">
        <v>67439</v>
      </c>
      <c r="M34" s="2">
        <v>48803</v>
      </c>
      <c r="N34" s="2">
        <v>119</v>
      </c>
      <c r="O34" s="2">
        <v>18471</v>
      </c>
      <c r="P34" s="2">
        <v>27955</v>
      </c>
      <c r="Q34" s="2">
        <v>9484</v>
      </c>
      <c r="R34" s="2">
        <v>3378</v>
      </c>
      <c r="S34" s="2">
        <v>6108</v>
      </c>
      <c r="T34" s="2">
        <v>1878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1:28" x14ac:dyDescent="0.2">
      <c r="A35" s="2" t="s">
        <v>146</v>
      </c>
      <c r="B35" s="2" t="s">
        <v>121</v>
      </c>
      <c r="C35" s="2" t="s">
        <v>147</v>
      </c>
      <c r="D35" s="2" t="s">
        <v>148</v>
      </c>
      <c r="E35" s="2" t="s">
        <v>124</v>
      </c>
      <c r="F35" s="2" t="s">
        <v>59</v>
      </c>
      <c r="G35" s="2" t="s">
        <v>46</v>
      </c>
      <c r="H35" s="3">
        <v>42221.388194444444</v>
      </c>
      <c r="I35" s="2" t="s">
        <v>41</v>
      </c>
      <c r="J35" s="2" t="s">
        <v>37</v>
      </c>
      <c r="K35" s="2" t="s">
        <v>36</v>
      </c>
      <c r="L35" s="2">
        <v>69311</v>
      </c>
      <c r="M35" s="2">
        <v>46086</v>
      </c>
      <c r="N35" s="2">
        <v>258</v>
      </c>
      <c r="O35" s="2">
        <v>1097</v>
      </c>
      <c r="P35" s="2">
        <v>19625</v>
      </c>
      <c r="Q35" s="2">
        <v>18528</v>
      </c>
      <c r="R35" s="2">
        <v>1958</v>
      </c>
      <c r="S35" s="2">
        <v>4434</v>
      </c>
      <c r="T35" s="2">
        <v>1412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129</v>
      </c>
    </row>
    <row r="36" spans="1:28" x14ac:dyDescent="0.2">
      <c r="A36" s="2" t="s">
        <v>149</v>
      </c>
      <c r="B36" s="2" t="s">
        <v>150</v>
      </c>
      <c r="C36" s="2" t="s">
        <v>151</v>
      </c>
      <c r="D36" s="2" t="s">
        <v>152</v>
      </c>
      <c r="E36" s="2" t="s">
        <v>152</v>
      </c>
      <c r="F36" s="2" t="s">
        <v>152</v>
      </c>
      <c r="G36" s="2" t="s">
        <v>46</v>
      </c>
      <c r="H36" s="3">
        <v>42221.115972222222</v>
      </c>
      <c r="I36" s="2" t="s">
        <v>1458</v>
      </c>
      <c r="J36" s="2" t="s">
        <v>154</v>
      </c>
      <c r="K36" s="2" t="s">
        <v>155</v>
      </c>
      <c r="L36" s="2">
        <v>63157</v>
      </c>
      <c r="M36" s="2">
        <v>39682</v>
      </c>
      <c r="N36" s="2">
        <v>178</v>
      </c>
      <c r="O36" s="2">
        <v>2597</v>
      </c>
      <c r="P36" s="2">
        <v>1121</v>
      </c>
      <c r="Q36" s="2">
        <v>0</v>
      </c>
      <c r="R36" s="2">
        <v>0</v>
      </c>
      <c r="S36" s="2">
        <v>0</v>
      </c>
      <c r="T36" s="2">
        <v>1058</v>
      </c>
      <c r="U36" s="2">
        <v>0</v>
      </c>
      <c r="V36" s="2">
        <v>0</v>
      </c>
      <c r="W36" s="2">
        <v>19575</v>
      </c>
      <c r="X36" s="2">
        <v>823</v>
      </c>
      <c r="Y36" s="2">
        <v>127</v>
      </c>
      <c r="Z36" s="2">
        <v>0</v>
      </c>
      <c r="AA36" s="2">
        <v>16978</v>
      </c>
      <c r="AB36" s="2">
        <v>0</v>
      </c>
    </row>
    <row r="37" spans="1:28" x14ac:dyDescent="0.2">
      <c r="A37" s="2" t="s">
        <v>156</v>
      </c>
      <c r="B37" s="2" t="s">
        <v>150</v>
      </c>
      <c r="C37" s="2" t="s">
        <v>157</v>
      </c>
      <c r="D37" s="2" t="s">
        <v>152</v>
      </c>
      <c r="E37" s="2" t="s">
        <v>152</v>
      </c>
      <c r="F37" s="2" t="s">
        <v>152</v>
      </c>
      <c r="G37" s="2" t="s">
        <v>46</v>
      </c>
      <c r="H37" s="3">
        <v>42221.145138888889</v>
      </c>
      <c r="I37" s="2" t="s">
        <v>153</v>
      </c>
      <c r="J37" s="2" t="s">
        <v>154</v>
      </c>
      <c r="K37" s="2" t="s">
        <v>158</v>
      </c>
      <c r="L37" s="2">
        <v>68553</v>
      </c>
      <c r="M37" s="2">
        <v>40593</v>
      </c>
      <c r="N37" s="2">
        <v>294</v>
      </c>
      <c r="O37" s="2">
        <v>5326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19096</v>
      </c>
      <c r="X37" s="2">
        <v>13770</v>
      </c>
      <c r="Y37" s="2">
        <v>3338</v>
      </c>
      <c r="Z37" s="2">
        <v>0</v>
      </c>
      <c r="AA37" s="2">
        <v>2941</v>
      </c>
      <c r="AB37" s="2">
        <v>1448</v>
      </c>
    </row>
    <row r="38" spans="1:28" x14ac:dyDescent="0.2">
      <c r="A38" s="2" t="s">
        <v>159</v>
      </c>
      <c r="B38" s="2" t="s">
        <v>150</v>
      </c>
      <c r="C38" s="2" t="s">
        <v>160</v>
      </c>
      <c r="D38" s="2" t="s">
        <v>152</v>
      </c>
      <c r="E38" s="2" t="s">
        <v>152</v>
      </c>
      <c r="F38" s="2" t="s">
        <v>152</v>
      </c>
      <c r="G38" s="2" t="s">
        <v>46</v>
      </c>
      <c r="H38" s="3">
        <v>42221.15902777778</v>
      </c>
      <c r="I38" s="2" t="s">
        <v>1459</v>
      </c>
      <c r="J38" s="2" t="s">
        <v>162</v>
      </c>
      <c r="K38" s="2" t="s">
        <v>154</v>
      </c>
      <c r="L38" s="2">
        <v>64927</v>
      </c>
      <c r="M38" s="2">
        <v>38957</v>
      </c>
      <c r="N38" s="2">
        <v>183</v>
      </c>
      <c r="O38" s="2">
        <v>906</v>
      </c>
      <c r="P38" s="2">
        <v>582</v>
      </c>
      <c r="Q38" s="2">
        <v>0</v>
      </c>
      <c r="R38" s="2">
        <v>0</v>
      </c>
      <c r="S38" s="2">
        <v>1900</v>
      </c>
      <c r="T38" s="2">
        <v>2238</v>
      </c>
      <c r="U38" s="2">
        <v>0</v>
      </c>
      <c r="V38" s="2">
        <v>0</v>
      </c>
      <c r="W38" s="2">
        <v>8654</v>
      </c>
      <c r="X38" s="2">
        <v>5402</v>
      </c>
      <c r="Y38" s="2">
        <v>9560</v>
      </c>
      <c r="Z38" s="2">
        <v>3549</v>
      </c>
      <c r="AA38" s="2">
        <v>6711</v>
      </c>
      <c r="AB38" s="2">
        <v>361</v>
      </c>
    </row>
    <row r="39" spans="1:28" x14ac:dyDescent="0.2">
      <c r="A39" s="2" t="s">
        <v>163</v>
      </c>
      <c r="B39" s="2" t="s">
        <v>150</v>
      </c>
      <c r="C39" s="2" t="s">
        <v>164</v>
      </c>
      <c r="D39" s="2" t="s">
        <v>152</v>
      </c>
      <c r="E39" s="2" t="s">
        <v>152</v>
      </c>
      <c r="F39" s="2" t="s">
        <v>152</v>
      </c>
      <c r="G39" s="2" t="s">
        <v>46</v>
      </c>
      <c r="H39" s="3">
        <v>42221.12777777778</v>
      </c>
      <c r="I39" s="2" t="s">
        <v>165</v>
      </c>
      <c r="J39" s="2" t="s">
        <v>158</v>
      </c>
      <c r="K39" s="2" t="s">
        <v>1460</v>
      </c>
      <c r="L39" s="2">
        <v>62697</v>
      </c>
      <c r="M39" s="2">
        <v>35329</v>
      </c>
      <c r="N39" s="2">
        <v>281</v>
      </c>
      <c r="O39" s="2">
        <v>12365</v>
      </c>
      <c r="P39" s="2">
        <v>34</v>
      </c>
      <c r="Q39" s="2">
        <v>0</v>
      </c>
      <c r="R39" s="2">
        <v>0</v>
      </c>
      <c r="S39" s="2">
        <v>765</v>
      </c>
      <c r="T39" s="2">
        <v>0</v>
      </c>
      <c r="U39" s="2">
        <v>0</v>
      </c>
      <c r="V39" s="2">
        <v>0</v>
      </c>
      <c r="W39" s="2">
        <v>2773</v>
      </c>
      <c r="X39" s="2">
        <v>19163</v>
      </c>
      <c r="Y39" s="2">
        <v>3475</v>
      </c>
      <c r="Z39" s="2">
        <v>1088</v>
      </c>
      <c r="AA39" s="2">
        <v>636</v>
      </c>
      <c r="AB39" s="2">
        <v>7395</v>
      </c>
    </row>
    <row r="40" spans="1:28" x14ac:dyDescent="0.2">
      <c r="A40" s="2" t="s">
        <v>166</v>
      </c>
      <c r="B40" s="2" t="s">
        <v>107</v>
      </c>
      <c r="C40" s="2" t="s">
        <v>167</v>
      </c>
      <c r="D40" s="2" t="s">
        <v>109</v>
      </c>
      <c r="E40" s="2" t="s">
        <v>109</v>
      </c>
      <c r="F40" s="2" t="s">
        <v>59</v>
      </c>
      <c r="G40" s="2" t="s">
        <v>46</v>
      </c>
      <c r="H40" s="3">
        <v>42221.174305555556</v>
      </c>
      <c r="I40" s="2" t="s">
        <v>785</v>
      </c>
      <c r="J40" s="2" t="s">
        <v>36</v>
      </c>
      <c r="K40" s="2" t="s">
        <v>135</v>
      </c>
      <c r="L40" s="2">
        <v>83298</v>
      </c>
      <c r="M40" s="2">
        <v>51424</v>
      </c>
      <c r="N40" s="2">
        <v>206</v>
      </c>
      <c r="O40" s="2">
        <v>4489</v>
      </c>
      <c r="P40" s="2">
        <v>6051</v>
      </c>
      <c r="Q40" s="2">
        <v>22146</v>
      </c>
      <c r="R40" s="2">
        <v>17657</v>
      </c>
      <c r="S40" s="2">
        <v>3254</v>
      </c>
      <c r="T40" s="2">
        <v>2023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293</v>
      </c>
    </row>
    <row r="41" spans="1:28" x14ac:dyDescent="0.2">
      <c r="A41" s="2" t="s">
        <v>168</v>
      </c>
      <c r="B41" s="2" t="s">
        <v>43</v>
      </c>
      <c r="C41" s="2" t="s">
        <v>169</v>
      </c>
      <c r="D41" s="2" t="s">
        <v>45</v>
      </c>
      <c r="E41" s="2" t="s">
        <v>45</v>
      </c>
      <c r="F41" s="2" t="s">
        <v>45</v>
      </c>
      <c r="G41" s="2" t="s">
        <v>34</v>
      </c>
      <c r="H41" s="3">
        <v>42221.306944444441</v>
      </c>
      <c r="I41" s="2" t="s">
        <v>1457</v>
      </c>
      <c r="J41" s="2" t="s">
        <v>48</v>
      </c>
      <c r="K41" s="2" t="s">
        <v>37</v>
      </c>
      <c r="L41" s="2">
        <v>74214</v>
      </c>
      <c r="M41" s="2">
        <v>55038</v>
      </c>
      <c r="N41" s="2">
        <v>56</v>
      </c>
      <c r="O41" s="2">
        <v>328</v>
      </c>
      <c r="P41" s="2">
        <v>19817</v>
      </c>
      <c r="Q41" s="2">
        <v>2700</v>
      </c>
      <c r="R41" s="2">
        <v>10294</v>
      </c>
      <c r="S41" s="2">
        <v>1316</v>
      </c>
      <c r="T41" s="2">
        <v>631</v>
      </c>
      <c r="U41" s="2">
        <v>20145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135</v>
      </c>
    </row>
    <row r="42" spans="1:28" x14ac:dyDescent="0.2">
      <c r="A42" s="2" t="s">
        <v>170</v>
      </c>
      <c r="B42" s="2" t="s">
        <v>171</v>
      </c>
      <c r="C42" s="2" t="s">
        <v>172</v>
      </c>
      <c r="D42" s="2" t="s">
        <v>173</v>
      </c>
      <c r="E42" s="2" t="s">
        <v>174</v>
      </c>
      <c r="F42" s="2" t="s">
        <v>59</v>
      </c>
      <c r="G42" s="2" t="s">
        <v>34</v>
      </c>
      <c r="H42" s="3">
        <v>42221.540972222225</v>
      </c>
      <c r="I42" s="2" t="s">
        <v>1185</v>
      </c>
      <c r="J42" s="2" t="s">
        <v>37</v>
      </c>
      <c r="K42" s="2" t="s">
        <v>135</v>
      </c>
      <c r="L42" s="2">
        <v>56969</v>
      </c>
      <c r="M42" s="2">
        <v>40423</v>
      </c>
      <c r="N42" s="2">
        <v>78</v>
      </c>
      <c r="O42" s="2">
        <v>4914</v>
      </c>
      <c r="P42" s="2">
        <v>16603</v>
      </c>
      <c r="Q42" s="2">
        <v>6042</v>
      </c>
      <c r="R42" s="2">
        <v>11689</v>
      </c>
      <c r="S42" s="2">
        <v>4513</v>
      </c>
      <c r="T42" s="2">
        <v>1488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88</v>
      </c>
    </row>
    <row r="43" spans="1:28" x14ac:dyDescent="0.2">
      <c r="A43" s="2" t="s">
        <v>175</v>
      </c>
      <c r="B43" s="2" t="s">
        <v>107</v>
      </c>
      <c r="C43" s="2" t="s">
        <v>176</v>
      </c>
      <c r="D43" s="2" t="s">
        <v>109</v>
      </c>
      <c r="E43" s="2" t="s">
        <v>109</v>
      </c>
      <c r="F43" s="2" t="s">
        <v>59</v>
      </c>
      <c r="G43" s="2" t="s">
        <v>46</v>
      </c>
      <c r="H43" s="3">
        <v>42221.234722222223</v>
      </c>
      <c r="I43" s="2" t="s">
        <v>35</v>
      </c>
      <c r="J43" s="2" t="s">
        <v>36</v>
      </c>
      <c r="K43" s="2" t="s">
        <v>37</v>
      </c>
      <c r="L43" s="2">
        <v>82727</v>
      </c>
      <c r="M43" s="2">
        <v>52924</v>
      </c>
      <c r="N43" s="2">
        <v>263</v>
      </c>
      <c r="O43" s="2">
        <v>24317</v>
      </c>
      <c r="P43" s="2">
        <v>8070</v>
      </c>
      <c r="Q43" s="2">
        <v>32387</v>
      </c>
      <c r="R43" s="2">
        <v>2395</v>
      </c>
      <c r="S43" s="2">
        <v>3219</v>
      </c>
      <c r="T43" s="2">
        <v>4906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1947</v>
      </c>
    </row>
    <row r="44" spans="1:28" x14ac:dyDescent="0.2">
      <c r="A44" s="2" t="s">
        <v>177</v>
      </c>
      <c r="B44" s="2" t="s">
        <v>111</v>
      </c>
      <c r="C44" s="2" t="s">
        <v>178</v>
      </c>
      <c r="D44" s="2" t="s">
        <v>179</v>
      </c>
      <c r="E44" s="2" t="s">
        <v>114</v>
      </c>
      <c r="F44" s="2" t="s">
        <v>59</v>
      </c>
      <c r="G44" s="2" t="s">
        <v>34</v>
      </c>
      <c r="H44" s="3">
        <v>42221.591666666667</v>
      </c>
      <c r="I44" s="2" t="s">
        <v>41</v>
      </c>
      <c r="J44" s="2" t="s">
        <v>37</v>
      </c>
      <c r="K44" s="2" t="s">
        <v>36</v>
      </c>
      <c r="L44" s="2">
        <v>80805</v>
      </c>
      <c r="M44" s="2">
        <v>52677</v>
      </c>
      <c r="N44" s="2">
        <v>159</v>
      </c>
      <c r="O44" s="2">
        <v>12203</v>
      </c>
      <c r="P44" s="2">
        <v>25363</v>
      </c>
      <c r="Q44" s="2">
        <v>13160</v>
      </c>
      <c r="R44" s="2">
        <v>2900</v>
      </c>
      <c r="S44" s="2">
        <v>8794</v>
      </c>
      <c r="T44" s="2">
        <v>1802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658</v>
      </c>
    </row>
    <row r="45" spans="1:28" x14ac:dyDescent="0.2">
      <c r="A45" s="2" t="s">
        <v>180</v>
      </c>
      <c r="B45" s="2" t="s">
        <v>55</v>
      </c>
      <c r="C45" s="2" t="s">
        <v>181</v>
      </c>
      <c r="D45" s="2" t="s">
        <v>182</v>
      </c>
      <c r="E45" s="2" t="s">
        <v>58</v>
      </c>
      <c r="F45" s="2" t="s">
        <v>59</v>
      </c>
      <c r="G45" s="2" t="s">
        <v>34</v>
      </c>
      <c r="H45" s="3">
        <v>42221.318749999999</v>
      </c>
      <c r="I45" s="2" t="s">
        <v>41</v>
      </c>
      <c r="J45" s="2" t="s">
        <v>37</v>
      </c>
      <c r="K45" s="2" t="s">
        <v>1455</v>
      </c>
      <c r="L45" s="2">
        <v>78796</v>
      </c>
      <c r="M45" s="2">
        <v>55218</v>
      </c>
      <c r="N45" s="2">
        <v>300</v>
      </c>
      <c r="O45" s="2">
        <v>20075</v>
      </c>
      <c r="P45" s="2">
        <v>30245</v>
      </c>
      <c r="Q45" s="2">
        <v>7797</v>
      </c>
      <c r="R45" s="2">
        <v>4199</v>
      </c>
      <c r="S45" s="2">
        <v>10170</v>
      </c>
      <c r="T45" s="2">
        <v>2807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1:28" x14ac:dyDescent="0.2">
      <c r="A46" s="2" t="s">
        <v>183</v>
      </c>
      <c r="B46" s="2" t="s">
        <v>107</v>
      </c>
      <c r="C46" s="2" t="s">
        <v>184</v>
      </c>
      <c r="D46" s="2" t="s">
        <v>109</v>
      </c>
      <c r="E46" s="2" t="s">
        <v>109</v>
      </c>
      <c r="F46" s="2" t="s">
        <v>59</v>
      </c>
      <c r="G46" s="2" t="s">
        <v>46</v>
      </c>
      <c r="H46" s="3">
        <v>42221.157638888886</v>
      </c>
      <c r="I46" s="2" t="s">
        <v>41</v>
      </c>
      <c r="J46" s="2" t="s">
        <v>37</v>
      </c>
      <c r="K46" s="2" t="s">
        <v>36</v>
      </c>
      <c r="L46" s="2">
        <v>64828</v>
      </c>
      <c r="M46" s="2">
        <v>43685</v>
      </c>
      <c r="N46" s="2">
        <v>110</v>
      </c>
      <c r="O46" s="2">
        <v>9192</v>
      </c>
      <c r="P46" s="2">
        <v>20643</v>
      </c>
      <c r="Q46" s="2">
        <v>11451</v>
      </c>
      <c r="R46" s="2">
        <v>1308</v>
      </c>
      <c r="S46" s="2">
        <v>9182</v>
      </c>
      <c r="T46" s="2">
        <v>950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151</v>
      </c>
    </row>
    <row r="47" spans="1:28" x14ac:dyDescent="0.2">
      <c r="A47" s="2" t="s">
        <v>185</v>
      </c>
      <c r="B47" s="2" t="s">
        <v>65</v>
      </c>
      <c r="C47" s="2" t="s">
        <v>186</v>
      </c>
      <c r="D47" s="2" t="s">
        <v>187</v>
      </c>
      <c r="E47" s="2" t="s">
        <v>68</v>
      </c>
      <c r="F47" s="2" t="s">
        <v>59</v>
      </c>
      <c r="G47" s="2" t="s">
        <v>46</v>
      </c>
      <c r="H47" s="3">
        <v>42221.544444444444</v>
      </c>
      <c r="I47" s="2" t="s">
        <v>35</v>
      </c>
      <c r="J47" s="2" t="s">
        <v>36</v>
      </c>
      <c r="K47" s="2" t="s">
        <v>37</v>
      </c>
      <c r="L47" s="2">
        <v>62410</v>
      </c>
      <c r="M47" s="2">
        <v>39144</v>
      </c>
      <c r="N47" s="2">
        <v>125</v>
      </c>
      <c r="O47" s="2">
        <v>20652</v>
      </c>
      <c r="P47" s="2">
        <v>5816</v>
      </c>
      <c r="Q47" s="2">
        <v>26468</v>
      </c>
      <c r="R47" s="2">
        <v>1396</v>
      </c>
      <c r="S47" s="2">
        <v>3838</v>
      </c>
      <c r="T47" s="2">
        <v>1626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1:28" x14ac:dyDescent="0.2">
      <c r="A48" s="2" t="s">
        <v>188</v>
      </c>
      <c r="B48" s="2" t="s">
        <v>61</v>
      </c>
      <c r="C48" s="2" t="s">
        <v>189</v>
      </c>
      <c r="D48" s="2" t="s">
        <v>63</v>
      </c>
      <c r="E48" s="2" t="s">
        <v>63</v>
      </c>
      <c r="F48" s="2" t="s">
        <v>59</v>
      </c>
      <c r="G48" s="2" t="s">
        <v>46</v>
      </c>
      <c r="H48" s="3">
        <v>42221.248611111114</v>
      </c>
      <c r="I48" s="2" t="s">
        <v>35</v>
      </c>
      <c r="J48" s="2" t="s">
        <v>36</v>
      </c>
      <c r="K48" s="2" t="s">
        <v>37</v>
      </c>
      <c r="L48" s="2">
        <v>65591</v>
      </c>
      <c r="M48" s="2">
        <v>41293</v>
      </c>
      <c r="N48" s="2">
        <v>156</v>
      </c>
      <c r="O48" s="2">
        <v>2706</v>
      </c>
      <c r="P48" s="2">
        <v>15812</v>
      </c>
      <c r="Q48" s="2">
        <v>18518</v>
      </c>
      <c r="R48" s="2">
        <v>1184</v>
      </c>
      <c r="S48" s="2">
        <v>4154</v>
      </c>
      <c r="T48" s="2">
        <v>1371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254</v>
      </c>
    </row>
    <row r="49" spans="1:28" x14ac:dyDescent="0.2">
      <c r="A49" s="2" t="s">
        <v>190</v>
      </c>
      <c r="B49" s="2" t="s">
        <v>61</v>
      </c>
      <c r="C49" s="2" t="s">
        <v>191</v>
      </c>
      <c r="D49" s="2" t="s">
        <v>63</v>
      </c>
      <c r="E49" s="2" t="s">
        <v>63</v>
      </c>
      <c r="F49" s="2" t="s">
        <v>59</v>
      </c>
      <c r="G49" s="2" t="s">
        <v>46</v>
      </c>
      <c r="H49" s="3">
        <v>42221.200694444444</v>
      </c>
      <c r="I49" s="2" t="s">
        <v>35</v>
      </c>
      <c r="J49" s="2" t="s">
        <v>36</v>
      </c>
      <c r="K49" s="2" t="s">
        <v>37</v>
      </c>
      <c r="L49" s="2">
        <v>65128</v>
      </c>
      <c r="M49" s="2">
        <v>34684</v>
      </c>
      <c r="N49" s="2">
        <v>109</v>
      </c>
      <c r="O49" s="2">
        <v>5129</v>
      </c>
      <c r="P49" s="2">
        <v>10695</v>
      </c>
      <c r="Q49" s="2">
        <v>15824</v>
      </c>
      <c r="R49" s="2">
        <v>965</v>
      </c>
      <c r="S49" s="2">
        <v>6040</v>
      </c>
      <c r="T49" s="2">
        <v>948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212</v>
      </c>
    </row>
    <row r="50" spans="1:28" x14ac:dyDescent="0.2">
      <c r="A50" s="2" t="s">
        <v>192</v>
      </c>
      <c r="B50" s="2" t="s">
        <v>61</v>
      </c>
      <c r="C50" s="2" t="s">
        <v>193</v>
      </c>
      <c r="D50" s="2" t="s">
        <v>63</v>
      </c>
      <c r="E50" s="2" t="s">
        <v>63</v>
      </c>
      <c r="F50" s="2" t="s">
        <v>59</v>
      </c>
      <c r="G50" s="2" t="s">
        <v>46</v>
      </c>
      <c r="H50" s="3">
        <v>42221.252083333333</v>
      </c>
      <c r="I50" s="2" t="s">
        <v>35</v>
      </c>
      <c r="J50" s="2" t="s">
        <v>36</v>
      </c>
      <c r="K50" s="2" t="s">
        <v>37</v>
      </c>
      <c r="L50" s="2">
        <v>76330</v>
      </c>
      <c r="M50" s="2">
        <v>47046</v>
      </c>
      <c r="N50" s="2">
        <v>277</v>
      </c>
      <c r="O50" s="2">
        <v>19818</v>
      </c>
      <c r="P50" s="2">
        <v>8329</v>
      </c>
      <c r="Q50" s="2">
        <v>28147</v>
      </c>
      <c r="R50" s="2">
        <v>5459</v>
      </c>
      <c r="S50" s="2">
        <v>2131</v>
      </c>
      <c r="T50" s="2">
        <v>2200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780</v>
      </c>
    </row>
    <row r="51" spans="1:28" x14ac:dyDescent="0.2">
      <c r="A51" s="2" t="s">
        <v>194</v>
      </c>
      <c r="B51" s="2" t="s">
        <v>61</v>
      </c>
      <c r="C51" s="2" t="s">
        <v>195</v>
      </c>
      <c r="D51" s="2" t="s">
        <v>63</v>
      </c>
      <c r="E51" s="2" t="s">
        <v>63</v>
      </c>
      <c r="F51" s="2" t="s">
        <v>59</v>
      </c>
      <c r="G51" s="2" t="s">
        <v>46</v>
      </c>
      <c r="H51" s="3">
        <v>42221.219444444447</v>
      </c>
      <c r="I51" s="2" t="s">
        <v>35</v>
      </c>
      <c r="J51" s="2" t="s">
        <v>36</v>
      </c>
      <c r="K51" s="2" t="s">
        <v>37</v>
      </c>
      <c r="L51" s="2">
        <v>75302</v>
      </c>
      <c r="M51" s="2">
        <v>41039</v>
      </c>
      <c r="N51" s="2">
        <v>267</v>
      </c>
      <c r="O51" s="2">
        <v>23362</v>
      </c>
      <c r="P51" s="2">
        <v>4707</v>
      </c>
      <c r="Q51" s="2">
        <v>28069</v>
      </c>
      <c r="R51" s="2">
        <v>2624</v>
      </c>
      <c r="S51" s="2">
        <v>4651</v>
      </c>
      <c r="T51" s="2">
        <v>835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153</v>
      </c>
    </row>
    <row r="52" spans="1:28" x14ac:dyDescent="0.2">
      <c r="A52" s="2" t="s">
        <v>196</v>
      </c>
      <c r="B52" s="2" t="s">
        <v>61</v>
      </c>
      <c r="C52" s="2" t="s">
        <v>197</v>
      </c>
      <c r="D52" s="2" t="s">
        <v>63</v>
      </c>
      <c r="E52" s="2" t="s">
        <v>63</v>
      </c>
      <c r="F52" s="2" t="s">
        <v>59</v>
      </c>
      <c r="G52" s="2" t="s">
        <v>46</v>
      </c>
      <c r="H52" s="3">
        <v>42221.241666666669</v>
      </c>
      <c r="I52" s="2" t="s">
        <v>35</v>
      </c>
      <c r="J52" s="2" t="s">
        <v>36</v>
      </c>
      <c r="K52" s="2" t="s">
        <v>37</v>
      </c>
      <c r="L52" s="2">
        <v>68128</v>
      </c>
      <c r="M52" s="2">
        <v>35916</v>
      </c>
      <c r="N52" s="2">
        <v>253</v>
      </c>
      <c r="O52" s="2">
        <v>21868</v>
      </c>
      <c r="P52" s="2">
        <v>4576</v>
      </c>
      <c r="Q52" s="2">
        <v>26444</v>
      </c>
      <c r="R52" s="2">
        <v>1374</v>
      </c>
      <c r="S52" s="2">
        <v>1805</v>
      </c>
      <c r="T52" s="2">
        <v>1501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216</v>
      </c>
    </row>
    <row r="53" spans="1:28" x14ac:dyDescent="0.2">
      <c r="A53" s="2" t="s">
        <v>198</v>
      </c>
      <c r="B53" s="2" t="s">
        <v>61</v>
      </c>
      <c r="C53" s="2" t="s">
        <v>199</v>
      </c>
      <c r="D53" s="2" t="s">
        <v>63</v>
      </c>
      <c r="E53" s="2" t="s">
        <v>63</v>
      </c>
      <c r="F53" s="2" t="s">
        <v>59</v>
      </c>
      <c r="G53" s="2" t="s">
        <v>46</v>
      </c>
      <c r="H53" s="3">
        <v>42221.191666666666</v>
      </c>
      <c r="I53" s="2" t="s">
        <v>35</v>
      </c>
      <c r="J53" s="2" t="s">
        <v>36</v>
      </c>
      <c r="K53" s="2" t="s">
        <v>37</v>
      </c>
      <c r="L53" s="2">
        <v>71428</v>
      </c>
      <c r="M53" s="2">
        <v>42461</v>
      </c>
      <c r="N53" s="2">
        <v>98</v>
      </c>
      <c r="O53" s="2">
        <v>2509</v>
      </c>
      <c r="P53" s="2">
        <v>15164</v>
      </c>
      <c r="Q53" s="2">
        <v>17673</v>
      </c>
      <c r="R53" s="2">
        <v>1349</v>
      </c>
      <c r="S53" s="2">
        <v>7106</v>
      </c>
      <c r="T53" s="2">
        <v>1169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1:28" x14ac:dyDescent="0.2">
      <c r="A54" s="2" t="s">
        <v>200</v>
      </c>
      <c r="B54" s="2" t="s">
        <v>61</v>
      </c>
      <c r="C54" s="2" t="s">
        <v>201</v>
      </c>
      <c r="D54" s="2" t="s">
        <v>63</v>
      </c>
      <c r="E54" s="2" t="s">
        <v>63</v>
      </c>
      <c r="F54" s="2" t="s">
        <v>59</v>
      </c>
      <c r="G54" s="2" t="s">
        <v>46</v>
      </c>
      <c r="H54" s="3">
        <v>42221.258333333331</v>
      </c>
      <c r="I54" s="2" t="s">
        <v>35</v>
      </c>
      <c r="J54" s="2" t="s">
        <v>36</v>
      </c>
      <c r="K54" s="2" t="s">
        <v>37</v>
      </c>
      <c r="L54" s="2">
        <v>69943</v>
      </c>
      <c r="M54" s="2">
        <v>41260</v>
      </c>
      <c r="N54" s="2">
        <v>272</v>
      </c>
      <c r="O54" s="2">
        <v>14828</v>
      </c>
      <c r="P54" s="2">
        <v>8869</v>
      </c>
      <c r="Q54" s="2">
        <v>23697</v>
      </c>
      <c r="R54" s="2">
        <v>2001</v>
      </c>
      <c r="S54" s="2">
        <v>5032</v>
      </c>
      <c r="T54" s="2">
        <v>1330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331</v>
      </c>
    </row>
    <row r="55" spans="1:28" x14ac:dyDescent="0.2">
      <c r="A55" s="2" t="s">
        <v>202</v>
      </c>
      <c r="B55" s="2" t="s">
        <v>61</v>
      </c>
      <c r="C55" s="2" t="s">
        <v>203</v>
      </c>
      <c r="D55" s="2" t="s">
        <v>63</v>
      </c>
      <c r="E55" s="2" t="s">
        <v>63</v>
      </c>
      <c r="F55" s="2" t="s">
        <v>59</v>
      </c>
      <c r="G55" s="2" t="s">
        <v>46</v>
      </c>
      <c r="H55" s="3">
        <v>42221.224999999999</v>
      </c>
      <c r="I55" s="2" t="s">
        <v>35</v>
      </c>
      <c r="J55" s="2" t="s">
        <v>36</v>
      </c>
      <c r="K55" s="2" t="s">
        <v>37</v>
      </c>
      <c r="L55" s="2">
        <v>75092</v>
      </c>
      <c r="M55" s="2">
        <v>45294</v>
      </c>
      <c r="N55" s="2">
        <v>175</v>
      </c>
      <c r="O55" s="2">
        <v>8447</v>
      </c>
      <c r="P55" s="2">
        <v>13137</v>
      </c>
      <c r="Q55" s="2">
        <v>21584</v>
      </c>
      <c r="R55" s="2">
        <v>2517</v>
      </c>
      <c r="S55" s="2">
        <v>5755</v>
      </c>
      <c r="T55" s="2">
        <v>2301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1:28" x14ac:dyDescent="0.2">
      <c r="A56" s="2" t="s">
        <v>204</v>
      </c>
      <c r="B56" s="2" t="s">
        <v>61</v>
      </c>
      <c r="C56" s="2" t="s">
        <v>205</v>
      </c>
      <c r="D56" s="2" t="s">
        <v>63</v>
      </c>
      <c r="E56" s="2" t="s">
        <v>63</v>
      </c>
      <c r="F56" s="2" t="s">
        <v>59</v>
      </c>
      <c r="G56" s="2" t="s">
        <v>46</v>
      </c>
      <c r="H56" s="3">
        <v>42221.231249999997</v>
      </c>
      <c r="I56" s="2" t="s">
        <v>785</v>
      </c>
      <c r="J56" s="2" t="s">
        <v>36</v>
      </c>
      <c r="K56" s="2" t="s">
        <v>135</v>
      </c>
      <c r="L56" s="2">
        <v>72146</v>
      </c>
      <c r="M56" s="2">
        <v>41151</v>
      </c>
      <c r="N56" s="2">
        <v>162</v>
      </c>
      <c r="O56" s="2">
        <v>6595</v>
      </c>
      <c r="P56" s="2">
        <v>5760</v>
      </c>
      <c r="Q56" s="2">
        <v>17129</v>
      </c>
      <c r="R56" s="2">
        <v>10534</v>
      </c>
      <c r="S56" s="2">
        <v>6637</v>
      </c>
      <c r="T56" s="2">
        <v>698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393</v>
      </c>
    </row>
    <row r="57" spans="1:28" x14ac:dyDescent="0.2">
      <c r="A57" s="2" t="s">
        <v>206</v>
      </c>
      <c r="B57" s="2" t="s">
        <v>171</v>
      </c>
      <c r="C57" s="2" t="s">
        <v>207</v>
      </c>
      <c r="D57" s="2" t="s">
        <v>208</v>
      </c>
      <c r="E57" s="2" t="s">
        <v>174</v>
      </c>
      <c r="F57" s="2" t="s">
        <v>59</v>
      </c>
      <c r="G57" s="2" t="s">
        <v>34</v>
      </c>
      <c r="H57" s="3">
        <v>42221.156944444447</v>
      </c>
      <c r="I57" s="2" t="s">
        <v>35</v>
      </c>
      <c r="J57" s="2" t="s">
        <v>36</v>
      </c>
      <c r="K57" s="2" t="s">
        <v>37</v>
      </c>
      <c r="L57" s="2">
        <v>66070</v>
      </c>
      <c r="M57" s="2">
        <v>39389</v>
      </c>
      <c r="N57" s="2">
        <v>68</v>
      </c>
      <c r="O57" s="2">
        <v>3508</v>
      </c>
      <c r="P57" s="2">
        <v>12799</v>
      </c>
      <c r="Q57" s="2">
        <v>16307</v>
      </c>
      <c r="R57" s="2">
        <v>1723</v>
      </c>
      <c r="S57" s="2">
        <v>7015</v>
      </c>
      <c r="T57" s="2">
        <v>1545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1:28" x14ac:dyDescent="0.2">
      <c r="A58" s="2" t="s">
        <v>209</v>
      </c>
      <c r="B58" s="2" t="s">
        <v>65</v>
      </c>
      <c r="C58" s="2" t="s">
        <v>210</v>
      </c>
      <c r="D58" s="2" t="s">
        <v>211</v>
      </c>
      <c r="E58" s="2" t="s">
        <v>68</v>
      </c>
      <c r="F58" s="2" t="s">
        <v>59</v>
      </c>
      <c r="G58" s="2" t="s">
        <v>46</v>
      </c>
      <c r="H58" s="3">
        <v>42221.134722222225</v>
      </c>
      <c r="I58" s="2" t="s">
        <v>35</v>
      </c>
      <c r="J58" s="2" t="s">
        <v>36</v>
      </c>
      <c r="K58" s="2" t="s">
        <v>37</v>
      </c>
      <c r="L58" s="2">
        <v>73260</v>
      </c>
      <c r="M58" s="2">
        <v>43999</v>
      </c>
      <c r="N58" s="2">
        <v>325</v>
      </c>
      <c r="O58" s="2">
        <v>12760</v>
      </c>
      <c r="P58" s="2">
        <v>12002</v>
      </c>
      <c r="Q58" s="2">
        <v>24762</v>
      </c>
      <c r="R58" s="2">
        <v>955</v>
      </c>
      <c r="S58" s="2">
        <v>6280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1:28" x14ac:dyDescent="0.2">
      <c r="A59" s="2" t="s">
        <v>212</v>
      </c>
      <c r="B59" s="2" t="s">
        <v>65</v>
      </c>
      <c r="C59" s="2" t="s">
        <v>213</v>
      </c>
      <c r="D59" s="2" t="s">
        <v>67</v>
      </c>
      <c r="E59" s="2" t="s">
        <v>68</v>
      </c>
      <c r="F59" s="2" t="s">
        <v>59</v>
      </c>
      <c r="G59" s="2" t="s">
        <v>46</v>
      </c>
      <c r="H59" s="3">
        <v>42221.190972222219</v>
      </c>
      <c r="I59" s="2" t="s">
        <v>35</v>
      </c>
      <c r="J59" s="2" t="s">
        <v>36</v>
      </c>
      <c r="K59" s="2" t="s">
        <v>1455</v>
      </c>
      <c r="L59" s="2">
        <v>71913</v>
      </c>
      <c r="M59" s="2">
        <v>37112</v>
      </c>
      <c r="N59" s="2">
        <v>194</v>
      </c>
      <c r="O59" s="2">
        <v>16874</v>
      </c>
      <c r="P59" s="2">
        <v>5581</v>
      </c>
      <c r="Q59" s="2">
        <v>22982</v>
      </c>
      <c r="R59" s="2">
        <v>874</v>
      </c>
      <c r="S59" s="2">
        <v>6108</v>
      </c>
      <c r="T59" s="2">
        <v>1567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1:28" x14ac:dyDescent="0.2">
      <c r="A60" s="2" t="s">
        <v>214</v>
      </c>
      <c r="B60" s="2" t="s">
        <v>65</v>
      </c>
      <c r="C60" s="2" t="s">
        <v>215</v>
      </c>
      <c r="D60" s="2" t="s">
        <v>211</v>
      </c>
      <c r="E60" s="2" t="s">
        <v>68</v>
      </c>
      <c r="F60" s="2" t="s">
        <v>59</v>
      </c>
      <c r="G60" s="2" t="s">
        <v>46</v>
      </c>
      <c r="H60" s="3">
        <v>42221.23541666667</v>
      </c>
      <c r="I60" s="2" t="s">
        <v>41</v>
      </c>
      <c r="J60" s="2" t="s">
        <v>37</v>
      </c>
      <c r="K60" s="2" t="s">
        <v>36</v>
      </c>
      <c r="L60" s="2">
        <v>62468</v>
      </c>
      <c r="M60" s="2">
        <v>39393</v>
      </c>
      <c r="N60" s="2">
        <v>207</v>
      </c>
      <c r="O60" s="2">
        <v>3340</v>
      </c>
      <c r="P60" s="2">
        <v>17508</v>
      </c>
      <c r="Q60" s="2">
        <v>14168</v>
      </c>
      <c r="R60" s="2">
        <v>948</v>
      </c>
      <c r="S60" s="2">
        <v>5823</v>
      </c>
      <c r="T60" s="2">
        <v>889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57</v>
      </c>
    </row>
    <row r="61" spans="1:28" x14ac:dyDescent="0.2">
      <c r="A61" s="2" t="s">
        <v>216</v>
      </c>
      <c r="B61" s="2" t="s">
        <v>65</v>
      </c>
      <c r="C61" s="2" t="s">
        <v>217</v>
      </c>
      <c r="D61" s="2" t="s">
        <v>211</v>
      </c>
      <c r="E61" s="2" t="s">
        <v>68</v>
      </c>
      <c r="F61" s="2" t="s">
        <v>59</v>
      </c>
      <c r="G61" s="2" t="s">
        <v>46</v>
      </c>
      <c r="H61" s="3">
        <v>42221.211805555555</v>
      </c>
      <c r="I61" s="2" t="s">
        <v>35</v>
      </c>
      <c r="J61" s="2" t="s">
        <v>36</v>
      </c>
      <c r="K61" s="2" t="s">
        <v>37</v>
      </c>
      <c r="L61" s="2">
        <v>57411</v>
      </c>
      <c r="M61" s="2">
        <v>32436</v>
      </c>
      <c r="N61" s="2">
        <v>192</v>
      </c>
      <c r="O61" s="2">
        <v>2585</v>
      </c>
      <c r="P61" s="2">
        <v>10963</v>
      </c>
      <c r="Q61" s="2">
        <v>13548</v>
      </c>
      <c r="R61" s="2">
        <v>743</v>
      </c>
      <c r="S61" s="2">
        <v>5613</v>
      </c>
      <c r="T61" s="2">
        <v>841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728</v>
      </c>
    </row>
    <row r="62" spans="1:28" x14ac:dyDescent="0.2">
      <c r="A62" s="2" t="s">
        <v>218</v>
      </c>
      <c r="B62" s="2" t="s">
        <v>30</v>
      </c>
      <c r="C62" s="2" t="s">
        <v>219</v>
      </c>
      <c r="D62" s="2" t="s">
        <v>220</v>
      </c>
      <c r="E62" s="2" t="s">
        <v>33</v>
      </c>
      <c r="F62" s="2" t="s">
        <v>33</v>
      </c>
      <c r="G62" s="2" t="s">
        <v>34</v>
      </c>
      <c r="H62" s="3">
        <v>42221.094444444447</v>
      </c>
      <c r="I62" s="2" t="s">
        <v>35</v>
      </c>
      <c r="J62" s="2" t="s">
        <v>36</v>
      </c>
      <c r="K62" s="2" t="s">
        <v>1455</v>
      </c>
      <c r="L62" s="2">
        <v>51335</v>
      </c>
      <c r="M62" s="2">
        <v>31683</v>
      </c>
      <c r="N62" s="2">
        <v>74</v>
      </c>
      <c r="O62" s="2">
        <v>12703</v>
      </c>
      <c r="P62" s="2">
        <v>3419</v>
      </c>
      <c r="Q62" s="2">
        <v>18380</v>
      </c>
      <c r="R62" s="2">
        <v>620</v>
      </c>
      <c r="S62" s="2">
        <v>5677</v>
      </c>
      <c r="T62" s="2">
        <v>738</v>
      </c>
      <c r="U62" s="2">
        <v>0</v>
      </c>
      <c r="V62" s="2">
        <v>2849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1:28" x14ac:dyDescent="0.2">
      <c r="A63" s="2" t="s">
        <v>221</v>
      </c>
      <c r="B63" s="2" t="s">
        <v>171</v>
      </c>
      <c r="C63" s="2" t="s">
        <v>222</v>
      </c>
      <c r="D63" s="2" t="s">
        <v>223</v>
      </c>
      <c r="E63" s="2" t="s">
        <v>174</v>
      </c>
      <c r="F63" s="2" t="s">
        <v>59</v>
      </c>
      <c r="G63" s="2" t="s">
        <v>46</v>
      </c>
      <c r="H63" s="3">
        <v>42221.195833333331</v>
      </c>
      <c r="I63" s="2" t="s">
        <v>35</v>
      </c>
      <c r="J63" s="2" t="s">
        <v>36</v>
      </c>
      <c r="K63" s="2" t="s">
        <v>1455</v>
      </c>
      <c r="L63" s="2">
        <v>67901</v>
      </c>
      <c r="M63" s="2">
        <v>44936</v>
      </c>
      <c r="N63" s="2">
        <v>96</v>
      </c>
      <c r="O63" s="2">
        <v>14227</v>
      </c>
      <c r="P63" s="2">
        <v>7838</v>
      </c>
      <c r="Q63" s="2">
        <v>22090</v>
      </c>
      <c r="R63" s="2">
        <v>5497</v>
      </c>
      <c r="S63" s="2">
        <v>7863</v>
      </c>
      <c r="T63" s="2">
        <v>1648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1:28" x14ac:dyDescent="0.2">
      <c r="A64" s="2" t="s">
        <v>224</v>
      </c>
      <c r="B64" s="2" t="s">
        <v>171</v>
      </c>
      <c r="C64" s="2" t="s">
        <v>225</v>
      </c>
      <c r="D64" s="2" t="s">
        <v>173</v>
      </c>
      <c r="E64" s="2" t="s">
        <v>174</v>
      </c>
      <c r="F64" s="2" t="s">
        <v>59</v>
      </c>
      <c r="G64" s="2" t="s">
        <v>46</v>
      </c>
      <c r="H64" s="3">
        <v>42221.541666666664</v>
      </c>
      <c r="I64" s="2" t="s">
        <v>35</v>
      </c>
      <c r="J64" s="2" t="s">
        <v>36</v>
      </c>
      <c r="K64" s="2" t="s">
        <v>1455</v>
      </c>
      <c r="L64" s="2">
        <v>61247</v>
      </c>
      <c r="M64" s="2">
        <v>38461</v>
      </c>
      <c r="N64" s="2">
        <v>41</v>
      </c>
      <c r="O64" s="2">
        <v>9229</v>
      </c>
      <c r="P64" s="2">
        <v>8346</v>
      </c>
      <c r="Q64" s="2">
        <v>17813</v>
      </c>
      <c r="R64" s="2">
        <v>2265</v>
      </c>
      <c r="S64" s="2">
        <v>8584</v>
      </c>
      <c r="T64" s="2">
        <v>1453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1:28" x14ac:dyDescent="0.2">
      <c r="A65" s="2" t="s">
        <v>226</v>
      </c>
      <c r="B65" s="2" t="s">
        <v>55</v>
      </c>
      <c r="C65" s="2" t="s">
        <v>227</v>
      </c>
      <c r="D65" s="2" t="s">
        <v>87</v>
      </c>
      <c r="E65" s="2" t="s">
        <v>58</v>
      </c>
      <c r="F65" s="2" t="s">
        <v>59</v>
      </c>
      <c r="G65" s="2" t="s">
        <v>34</v>
      </c>
      <c r="H65" s="3">
        <v>42221.301388888889</v>
      </c>
      <c r="I65" s="2" t="s">
        <v>41</v>
      </c>
      <c r="J65" s="2" t="s">
        <v>37</v>
      </c>
      <c r="K65" s="2" t="s">
        <v>1455</v>
      </c>
      <c r="L65" s="2">
        <v>72995</v>
      </c>
      <c r="M65" s="2">
        <v>47116</v>
      </c>
      <c r="N65" s="2">
        <v>224</v>
      </c>
      <c r="O65" s="2">
        <v>13944</v>
      </c>
      <c r="P65" s="2">
        <v>24185</v>
      </c>
      <c r="Q65" s="2">
        <v>6508</v>
      </c>
      <c r="R65" s="2">
        <v>4240</v>
      </c>
      <c r="S65" s="2">
        <v>10241</v>
      </c>
      <c r="T65" s="2">
        <v>1942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1:28" x14ac:dyDescent="0.2">
      <c r="A66" s="2" t="s">
        <v>228</v>
      </c>
      <c r="B66" s="2" t="s">
        <v>72</v>
      </c>
      <c r="C66" s="2" t="s">
        <v>229</v>
      </c>
      <c r="D66" s="2" t="s">
        <v>74</v>
      </c>
      <c r="E66" s="2" t="s">
        <v>75</v>
      </c>
      <c r="F66" s="2" t="s">
        <v>59</v>
      </c>
      <c r="G66" s="2" t="s">
        <v>34</v>
      </c>
      <c r="H66" s="3">
        <v>42221.298611111109</v>
      </c>
      <c r="I66" s="2" t="s">
        <v>35</v>
      </c>
      <c r="J66" s="2" t="s">
        <v>36</v>
      </c>
      <c r="K66" s="2" t="s">
        <v>37</v>
      </c>
      <c r="L66" s="2">
        <v>71979</v>
      </c>
      <c r="M66" s="2">
        <v>43998</v>
      </c>
      <c r="N66" s="2">
        <v>193</v>
      </c>
      <c r="O66" s="2">
        <v>11778</v>
      </c>
      <c r="P66" s="2">
        <v>10764</v>
      </c>
      <c r="Q66" s="2">
        <v>22542</v>
      </c>
      <c r="R66" s="2">
        <v>1464</v>
      </c>
      <c r="S66" s="2">
        <v>9228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1:28" x14ac:dyDescent="0.2">
      <c r="A67" s="2" t="s">
        <v>230</v>
      </c>
      <c r="B67" s="2" t="s">
        <v>65</v>
      </c>
      <c r="C67" s="2" t="s">
        <v>231</v>
      </c>
      <c r="D67" s="2" t="s">
        <v>67</v>
      </c>
      <c r="E67" s="2" t="s">
        <v>68</v>
      </c>
      <c r="F67" s="2" t="s">
        <v>59</v>
      </c>
      <c r="G67" s="2" t="s">
        <v>46</v>
      </c>
      <c r="H67" s="3">
        <v>42221.229166666664</v>
      </c>
      <c r="I67" s="2" t="s">
        <v>35</v>
      </c>
      <c r="J67" s="2" t="s">
        <v>36</v>
      </c>
      <c r="K67" s="2" t="s">
        <v>37</v>
      </c>
      <c r="L67" s="2">
        <v>67895</v>
      </c>
      <c r="M67" s="2">
        <v>43161</v>
      </c>
      <c r="N67" s="2">
        <v>150</v>
      </c>
      <c r="O67" s="2">
        <v>4377</v>
      </c>
      <c r="P67" s="2">
        <v>14164</v>
      </c>
      <c r="Q67" s="2">
        <v>18541</v>
      </c>
      <c r="R67" s="2">
        <v>1236</v>
      </c>
      <c r="S67" s="2">
        <v>8117</v>
      </c>
      <c r="T67" s="2">
        <v>1103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1:28" x14ac:dyDescent="0.2">
      <c r="A68" s="2" t="s">
        <v>232</v>
      </c>
      <c r="B68" s="2" t="s">
        <v>65</v>
      </c>
      <c r="C68" s="2" t="s">
        <v>233</v>
      </c>
      <c r="D68" s="2" t="s">
        <v>67</v>
      </c>
      <c r="E68" s="2" t="s">
        <v>68</v>
      </c>
      <c r="F68" s="2" t="s">
        <v>59</v>
      </c>
      <c r="G68" s="2" t="s">
        <v>46</v>
      </c>
      <c r="H68" s="3">
        <v>42221.1875</v>
      </c>
      <c r="I68" s="2" t="s">
        <v>35</v>
      </c>
      <c r="J68" s="2" t="s">
        <v>36</v>
      </c>
      <c r="K68" s="2" t="s">
        <v>1455</v>
      </c>
      <c r="L68" s="2">
        <v>69687</v>
      </c>
      <c r="M68" s="2">
        <v>40743</v>
      </c>
      <c r="N68" s="2">
        <v>134</v>
      </c>
      <c r="O68" s="2">
        <v>10928</v>
      </c>
      <c r="P68" s="2">
        <v>8289</v>
      </c>
      <c r="Q68" s="2">
        <v>20555</v>
      </c>
      <c r="R68" s="2">
        <v>1072</v>
      </c>
      <c r="S68" s="2">
        <v>9627</v>
      </c>
      <c r="T68" s="2">
        <v>1200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1:28" x14ac:dyDescent="0.2">
      <c r="A69" s="2" t="s">
        <v>234</v>
      </c>
      <c r="B69" s="2" t="s">
        <v>65</v>
      </c>
      <c r="C69" s="2" t="s">
        <v>235</v>
      </c>
      <c r="D69" s="2" t="s">
        <v>67</v>
      </c>
      <c r="E69" s="2" t="s">
        <v>68</v>
      </c>
      <c r="F69" s="2" t="s">
        <v>59</v>
      </c>
      <c r="G69" s="2" t="s">
        <v>34</v>
      </c>
      <c r="H69" s="3">
        <v>42221.224305555559</v>
      </c>
      <c r="I69" s="2" t="s">
        <v>428</v>
      </c>
      <c r="J69" s="2" t="s">
        <v>37</v>
      </c>
      <c r="K69" s="2" t="s">
        <v>36</v>
      </c>
      <c r="L69" s="2">
        <v>72719</v>
      </c>
      <c r="M69" s="2">
        <v>48592</v>
      </c>
      <c r="N69" s="2">
        <v>197</v>
      </c>
      <c r="O69" s="2">
        <v>801</v>
      </c>
      <c r="P69" s="2">
        <v>19744</v>
      </c>
      <c r="Q69" s="2">
        <v>18943</v>
      </c>
      <c r="R69" s="2">
        <v>1947</v>
      </c>
      <c r="S69" s="2">
        <v>7428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530</v>
      </c>
    </row>
    <row r="70" spans="1:28" x14ac:dyDescent="0.2">
      <c r="A70" s="2" t="s">
        <v>236</v>
      </c>
      <c r="B70" s="2" t="s">
        <v>65</v>
      </c>
      <c r="C70" s="2" t="s">
        <v>237</v>
      </c>
      <c r="D70" s="2" t="s">
        <v>187</v>
      </c>
      <c r="E70" s="2" t="s">
        <v>68</v>
      </c>
      <c r="F70" s="2" t="s">
        <v>59</v>
      </c>
      <c r="G70" s="2" t="s">
        <v>46</v>
      </c>
      <c r="H70" s="3">
        <v>42221.15</v>
      </c>
      <c r="I70" s="2" t="s">
        <v>35</v>
      </c>
      <c r="J70" s="2" t="s">
        <v>36</v>
      </c>
      <c r="K70" s="2" t="s">
        <v>1455</v>
      </c>
      <c r="L70" s="2">
        <v>70145</v>
      </c>
      <c r="M70" s="2">
        <v>45152</v>
      </c>
      <c r="N70" s="2">
        <v>148</v>
      </c>
      <c r="O70" s="2">
        <v>28704</v>
      </c>
      <c r="P70" s="2">
        <v>3639</v>
      </c>
      <c r="Q70" s="2">
        <v>33619</v>
      </c>
      <c r="R70" s="2">
        <v>978</v>
      </c>
      <c r="S70" s="2">
        <v>4915</v>
      </c>
      <c r="T70" s="2">
        <v>1501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500</v>
      </c>
    </row>
    <row r="71" spans="1:28" x14ac:dyDescent="0.2">
      <c r="A71" s="2" t="s">
        <v>238</v>
      </c>
      <c r="B71" s="2" t="s">
        <v>72</v>
      </c>
      <c r="C71" s="2" t="s">
        <v>239</v>
      </c>
      <c r="D71" s="2" t="s">
        <v>240</v>
      </c>
      <c r="E71" s="2" t="s">
        <v>75</v>
      </c>
      <c r="F71" s="2" t="s">
        <v>59</v>
      </c>
      <c r="G71" s="2" t="s">
        <v>34</v>
      </c>
      <c r="H71" s="3">
        <v>42221.267361111109</v>
      </c>
      <c r="I71" s="2" t="s">
        <v>41</v>
      </c>
      <c r="J71" s="2" t="s">
        <v>37</v>
      </c>
      <c r="K71" s="2" t="s">
        <v>1455</v>
      </c>
      <c r="L71" s="2">
        <v>67064</v>
      </c>
      <c r="M71" s="2">
        <v>43339</v>
      </c>
      <c r="N71" s="2">
        <v>179</v>
      </c>
      <c r="O71" s="2">
        <v>4336</v>
      </c>
      <c r="P71" s="2">
        <v>18981</v>
      </c>
      <c r="Q71" s="2">
        <v>7142</v>
      </c>
      <c r="R71" s="2">
        <v>1015</v>
      </c>
      <c r="S71" s="2">
        <v>14645</v>
      </c>
      <c r="T71" s="2">
        <v>800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756</v>
      </c>
    </row>
    <row r="72" spans="1:28" x14ac:dyDescent="0.2">
      <c r="A72" s="2" t="s">
        <v>241</v>
      </c>
      <c r="B72" s="2" t="s">
        <v>72</v>
      </c>
      <c r="C72" s="2" t="s">
        <v>242</v>
      </c>
      <c r="D72" s="2" t="s">
        <v>243</v>
      </c>
      <c r="E72" s="2" t="s">
        <v>75</v>
      </c>
      <c r="F72" s="2" t="s">
        <v>59</v>
      </c>
      <c r="G72" s="2" t="s">
        <v>34</v>
      </c>
      <c r="H72" s="3">
        <v>42221.236111111109</v>
      </c>
      <c r="I72" s="2" t="s">
        <v>41</v>
      </c>
      <c r="J72" s="2" t="s">
        <v>37</v>
      </c>
      <c r="K72" s="2" t="s">
        <v>135</v>
      </c>
      <c r="L72" s="2">
        <v>79738</v>
      </c>
      <c r="M72" s="2">
        <v>53582</v>
      </c>
      <c r="N72" s="2">
        <v>206</v>
      </c>
      <c r="O72" s="2">
        <v>10988</v>
      </c>
      <c r="P72" s="2">
        <v>22939</v>
      </c>
      <c r="Q72" s="2">
        <v>9354</v>
      </c>
      <c r="R72" s="2">
        <v>11951</v>
      </c>
      <c r="S72" s="2">
        <v>9338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1:28" x14ac:dyDescent="0.2">
      <c r="A73" s="2" t="s">
        <v>244</v>
      </c>
      <c r="B73" s="2" t="s">
        <v>130</v>
      </c>
      <c r="C73" s="2" t="s">
        <v>245</v>
      </c>
      <c r="D73" s="2" t="s">
        <v>246</v>
      </c>
      <c r="E73" s="2" t="s">
        <v>133</v>
      </c>
      <c r="F73" s="2" t="s">
        <v>59</v>
      </c>
      <c r="G73" s="2" t="s">
        <v>46</v>
      </c>
      <c r="H73" s="3">
        <v>42221.265277777777</v>
      </c>
      <c r="I73" s="2" t="s">
        <v>41</v>
      </c>
      <c r="J73" s="2" t="s">
        <v>37</v>
      </c>
      <c r="K73" s="2" t="s">
        <v>36</v>
      </c>
      <c r="L73" s="2">
        <v>72275</v>
      </c>
      <c r="M73" s="2">
        <v>44827</v>
      </c>
      <c r="N73" s="2">
        <v>191</v>
      </c>
      <c r="O73" s="2">
        <v>14612</v>
      </c>
      <c r="P73" s="2">
        <v>22060</v>
      </c>
      <c r="Q73" s="2">
        <v>7448</v>
      </c>
      <c r="R73" s="2">
        <v>3752</v>
      </c>
      <c r="S73" s="2">
        <v>7401</v>
      </c>
      <c r="T73" s="2">
        <v>3263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903</v>
      </c>
    </row>
    <row r="74" spans="1:28" x14ac:dyDescent="0.2">
      <c r="A74" s="2" t="s">
        <v>247</v>
      </c>
      <c r="B74" s="2" t="s">
        <v>130</v>
      </c>
      <c r="C74" s="2" t="s">
        <v>248</v>
      </c>
      <c r="D74" s="2" t="s">
        <v>246</v>
      </c>
      <c r="E74" s="2" t="s">
        <v>133</v>
      </c>
      <c r="F74" s="2" t="s">
        <v>59</v>
      </c>
      <c r="G74" s="2" t="s">
        <v>46</v>
      </c>
      <c r="H74" s="3">
        <v>42221.247916666667</v>
      </c>
      <c r="I74" s="2" t="s">
        <v>41</v>
      </c>
      <c r="J74" s="2" t="s">
        <v>37</v>
      </c>
      <c r="K74" s="2" t="s">
        <v>1455</v>
      </c>
      <c r="L74" s="2">
        <v>72082</v>
      </c>
      <c r="M74" s="2">
        <v>41773</v>
      </c>
      <c r="N74" s="2">
        <v>171</v>
      </c>
      <c r="O74" s="2">
        <v>12410</v>
      </c>
      <c r="P74" s="2">
        <v>20155</v>
      </c>
      <c r="Q74" s="2">
        <v>7386</v>
      </c>
      <c r="R74" s="2">
        <v>3281</v>
      </c>
      <c r="S74" s="2">
        <v>7745</v>
      </c>
      <c r="T74" s="2">
        <v>3107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99</v>
      </c>
    </row>
    <row r="75" spans="1:28" x14ac:dyDescent="0.2">
      <c r="A75" s="2" t="s">
        <v>249</v>
      </c>
      <c r="B75" s="2" t="s">
        <v>55</v>
      </c>
      <c r="C75" s="2" t="s">
        <v>250</v>
      </c>
      <c r="D75" s="2" t="s">
        <v>251</v>
      </c>
      <c r="E75" s="2" t="s">
        <v>58</v>
      </c>
      <c r="F75" s="2" t="s">
        <v>59</v>
      </c>
      <c r="G75" s="2" t="s">
        <v>34</v>
      </c>
      <c r="H75" s="3">
        <v>42221.238888888889</v>
      </c>
      <c r="I75" s="2" t="s">
        <v>41</v>
      </c>
      <c r="J75" s="2" t="s">
        <v>37</v>
      </c>
      <c r="K75" s="2" t="s">
        <v>36</v>
      </c>
      <c r="L75" s="2">
        <v>81271</v>
      </c>
      <c r="M75" s="2">
        <v>53086</v>
      </c>
      <c r="N75" s="2">
        <v>215</v>
      </c>
      <c r="O75" s="2">
        <v>20650</v>
      </c>
      <c r="P75" s="2">
        <v>29606</v>
      </c>
      <c r="Q75" s="2">
        <v>8956</v>
      </c>
      <c r="R75" s="2">
        <v>3983</v>
      </c>
      <c r="S75" s="2">
        <v>8339</v>
      </c>
      <c r="T75" s="2">
        <v>2202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1:28" x14ac:dyDescent="0.2">
      <c r="A76" s="2" t="s">
        <v>252</v>
      </c>
      <c r="B76" s="2" t="s">
        <v>111</v>
      </c>
      <c r="C76" s="2" t="s">
        <v>253</v>
      </c>
      <c r="D76" s="2" t="s">
        <v>138</v>
      </c>
      <c r="E76" s="2" t="s">
        <v>114</v>
      </c>
      <c r="F76" s="2" t="s">
        <v>59</v>
      </c>
      <c r="G76" s="2" t="s">
        <v>46</v>
      </c>
      <c r="H76" s="3">
        <v>42221.238194444442</v>
      </c>
      <c r="I76" s="2" t="s">
        <v>785</v>
      </c>
      <c r="J76" s="2" t="s">
        <v>36</v>
      </c>
      <c r="K76" s="2" t="s">
        <v>135</v>
      </c>
      <c r="L76" s="2">
        <v>66121</v>
      </c>
      <c r="M76" s="2">
        <v>41406</v>
      </c>
      <c r="N76" s="2">
        <v>207</v>
      </c>
      <c r="O76" s="2">
        <v>7084</v>
      </c>
      <c r="P76" s="2">
        <v>4682</v>
      </c>
      <c r="Q76" s="2">
        <v>19312</v>
      </c>
      <c r="R76" s="2">
        <v>12228</v>
      </c>
      <c r="S76" s="2">
        <v>4103</v>
      </c>
      <c r="T76" s="2">
        <v>871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210</v>
      </c>
    </row>
    <row r="77" spans="1:28" x14ac:dyDescent="0.2">
      <c r="A77" s="2" t="s">
        <v>254</v>
      </c>
      <c r="B77" s="2" t="s">
        <v>111</v>
      </c>
      <c r="C77" s="2" t="s">
        <v>255</v>
      </c>
      <c r="D77" s="2" t="s">
        <v>138</v>
      </c>
      <c r="E77" s="2" t="s">
        <v>114</v>
      </c>
      <c r="F77" s="2" t="s">
        <v>59</v>
      </c>
      <c r="G77" s="2" t="s">
        <v>46</v>
      </c>
      <c r="H77" s="3">
        <v>42221.265972222223</v>
      </c>
      <c r="I77" s="2" t="s">
        <v>35</v>
      </c>
      <c r="J77" s="2" t="s">
        <v>36</v>
      </c>
      <c r="K77" s="2" t="s">
        <v>37</v>
      </c>
      <c r="L77" s="2">
        <v>63674</v>
      </c>
      <c r="M77" s="2">
        <v>37600</v>
      </c>
      <c r="N77" s="2">
        <v>106</v>
      </c>
      <c r="O77" s="2">
        <v>6450</v>
      </c>
      <c r="P77" s="2">
        <v>9878</v>
      </c>
      <c r="Q77" s="2">
        <v>16328</v>
      </c>
      <c r="R77" s="2">
        <v>1094</v>
      </c>
      <c r="S77" s="2">
        <v>9057</v>
      </c>
      <c r="T77" s="2">
        <v>1243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1:28" x14ac:dyDescent="0.2">
      <c r="A78" s="2" t="s">
        <v>256</v>
      </c>
      <c r="B78" s="2" t="s">
        <v>111</v>
      </c>
      <c r="C78" s="2" t="s">
        <v>257</v>
      </c>
      <c r="D78" s="2" t="s">
        <v>138</v>
      </c>
      <c r="E78" s="2" t="s">
        <v>114</v>
      </c>
      <c r="F78" s="2" t="s">
        <v>59</v>
      </c>
      <c r="G78" s="2" t="s">
        <v>46</v>
      </c>
      <c r="H78" s="3">
        <v>42221.254861111112</v>
      </c>
      <c r="I78" s="2" t="s">
        <v>35</v>
      </c>
      <c r="J78" s="2" t="s">
        <v>36</v>
      </c>
      <c r="K78" s="2" t="s">
        <v>1461</v>
      </c>
      <c r="L78" s="2">
        <v>63372</v>
      </c>
      <c r="M78" s="2">
        <v>40290</v>
      </c>
      <c r="N78" s="2">
        <v>237</v>
      </c>
      <c r="O78" s="2">
        <v>11420</v>
      </c>
      <c r="P78" s="2">
        <v>6160</v>
      </c>
      <c r="Q78" s="2">
        <v>19977</v>
      </c>
      <c r="R78" s="2">
        <v>1173</v>
      </c>
      <c r="S78" s="2">
        <v>3140</v>
      </c>
      <c r="T78" s="2">
        <v>1085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8755</v>
      </c>
    </row>
    <row r="79" spans="1:28" x14ac:dyDescent="0.2">
      <c r="A79" s="2" t="s">
        <v>258</v>
      </c>
      <c r="B79" s="2" t="s">
        <v>121</v>
      </c>
      <c r="C79" s="2" t="s">
        <v>259</v>
      </c>
      <c r="D79" s="2" t="s">
        <v>123</v>
      </c>
      <c r="E79" s="2" t="s">
        <v>124</v>
      </c>
      <c r="F79" s="2" t="s">
        <v>59</v>
      </c>
      <c r="G79" s="2" t="s">
        <v>34</v>
      </c>
      <c r="H79" s="3">
        <v>42221.239583333336</v>
      </c>
      <c r="I79" s="2" t="s">
        <v>41</v>
      </c>
      <c r="J79" s="2" t="s">
        <v>37</v>
      </c>
      <c r="K79" s="2" t="s">
        <v>1455</v>
      </c>
      <c r="L79" s="2">
        <v>73557</v>
      </c>
      <c r="M79" s="2">
        <v>50283</v>
      </c>
      <c r="N79" s="2">
        <v>201</v>
      </c>
      <c r="O79" s="2">
        <v>17610</v>
      </c>
      <c r="P79" s="2">
        <v>27071</v>
      </c>
      <c r="Q79" s="2">
        <v>9296</v>
      </c>
      <c r="R79" s="2">
        <v>2488</v>
      </c>
      <c r="S79" s="2">
        <v>9461</v>
      </c>
      <c r="T79" s="2">
        <v>1564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403</v>
      </c>
    </row>
    <row r="80" spans="1:28" x14ac:dyDescent="0.2">
      <c r="A80" s="2" t="s">
        <v>260</v>
      </c>
      <c r="B80" s="2" t="s">
        <v>30</v>
      </c>
      <c r="C80" s="2" t="s">
        <v>261</v>
      </c>
      <c r="D80" s="2" t="s">
        <v>262</v>
      </c>
      <c r="E80" s="2" t="s">
        <v>33</v>
      </c>
      <c r="F80" s="2" t="s">
        <v>33</v>
      </c>
      <c r="G80" s="2" t="s">
        <v>34</v>
      </c>
      <c r="H80" s="3">
        <v>42221.120138888888</v>
      </c>
      <c r="I80" s="2" t="s">
        <v>1185</v>
      </c>
      <c r="J80" s="2" t="s">
        <v>37</v>
      </c>
      <c r="K80" s="2" t="s">
        <v>135</v>
      </c>
      <c r="L80" s="2">
        <v>54441</v>
      </c>
      <c r="M80" s="2">
        <v>40074</v>
      </c>
      <c r="N80" s="2">
        <v>71</v>
      </c>
      <c r="O80" s="2">
        <v>5102</v>
      </c>
      <c r="P80" s="2">
        <v>16453</v>
      </c>
      <c r="Q80" s="2">
        <v>5904</v>
      </c>
      <c r="R80" s="2">
        <v>11351</v>
      </c>
      <c r="S80" s="2">
        <v>3338</v>
      </c>
      <c r="T80" s="2">
        <v>1261</v>
      </c>
      <c r="U80" s="2">
        <v>0</v>
      </c>
      <c r="V80" s="2">
        <v>1767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1:28" x14ac:dyDescent="0.2">
      <c r="A81" s="2" t="s">
        <v>263</v>
      </c>
      <c r="B81" s="2" t="s">
        <v>107</v>
      </c>
      <c r="C81" s="2" t="s">
        <v>264</v>
      </c>
      <c r="D81" s="2" t="s">
        <v>109</v>
      </c>
      <c r="E81" s="2" t="s">
        <v>109</v>
      </c>
      <c r="F81" s="2" t="s">
        <v>59</v>
      </c>
      <c r="G81" s="2" t="s">
        <v>46</v>
      </c>
      <c r="H81" s="3">
        <v>42221.152083333334</v>
      </c>
      <c r="I81" s="2" t="s">
        <v>785</v>
      </c>
      <c r="J81" s="2" t="s">
        <v>36</v>
      </c>
      <c r="K81" s="2" t="s">
        <v>37</v>
      </c>
      <c r="L81" s="2">
        <v>77038</v>
      </c>
      <c r="M81" s="2">
        <v>47032</v>
      </c>
      <c r="N81" s="2">
        <v>260</v>
      </c>
      <c r="O81" s="2">
        <v>19649</v>
      </c>
      <c r="P81" s="2">
        <v>9567</v>
      </c>
      <c r="Q81" s="2">
        <v>29216</v>
      </c>
      <c r="R81" s="2">
        <v>3937</v>
      </c>
      <c r="S81" s="2">
        <v>1850</v>
      </c>
      <c r="T81" s="2">
        <v>1912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550</v>
      </c>
    </row>
    <row r="82" spans="1:28" x14ac:dyDescent="0.2">
      <c r="A82" s="2" t="s">
        <v>265</v>
      </c>
      <c r="B82" s="2" t="s">
        <v>107</v>
      </c>
      <c r="C82" s="2" t="s">
        <v>266</v>
      </c>
      <c r="D82" s="2" t="s">
        <v>109</v>
      </c>
      <c r="E82" s="2" t="s">
        <v>109</v>
      </c>
      <c r="F82" s="2" t="s">
        <v>59</v>
      </c>
      <c r="G82" s="2" t="s">
        <v>46</v>
      </c>
      <c r="H82" s="3">
        <v>42221.206250000003</v>
      </c>
      <c r="I82" s="2" t="s">
        <v>141</v>
      </c>
      <c r="J82" s="2" t="s">
        <v>36</v>
      </c>
      <c r="K82" s="2" t="s">
        <v>37</v>
      </c>
      <c r="L82" s="2">
        <v>84602</v>
      </c>
      <c r="M82" s="2">
        <v>57355</v>
      </c>
      <c r="N82" s="2">
        <v>147</v>
      </c>
      <c r="O82" s="2">
        <v>465</v>
      </c>
      <c r="P82" s="2">
        <v>24631</v>
      </c>
      <c r="Q82" s="2">
        <v>25096</v>
      </c>
      <c r="R82" s="2">
        <v>2305</v>
      </c>
      <c r="S82" s="2">
        <v>3203</v>
      </c>
      <c r="T82" s="2">
        <v>2120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1:28" x14ac:dyDescent="0.2">
      <c r="A83" s="2" t="s">
        <v>267</v>
      </c>
      <c r="B83" s="2" t="s">
        <v>107</v>
      </c>
      <c r="C83" s="2" t="s">
        <v>268</v>
      </c>
      <c r="D83" s="2" t="s">
        <v>109</v>
      </c>
      <c r="E83" s="2" t="s">
        <v>109</v>
      </c>
      <c r="F83" s="2" t="s">
        <v>59</v>
      </c>
      <c r="G83" s="2" t="s">
        <v>46</v>
      </c>
      <c r="H83" s="3">
        <v>42221.191666666666</v>
      </c>
      <c r="I83" s="2" t="s">
        <v>35</v>
      </c>
      <c r="J83" s="2" t="s">
        <v>36</v>
      </c>
      <c r="K83" s="2" t="s">
        <v>37</v>
      </c>
      <c r="L83" s="2">
        <v>82196</v>
      </c>
      <c r="M83" s="2">
        <v>52235</v>
      </c>
      <c r="N83" s="2">
        <v>291</v>
      </c>
      <c r="O83" s="2">
        <v>10834</v>
      </c>
      <c r="P83" s="2">
        <v>17517</v>
      </c>
      <c r="Q83" s="2">
        <v>28351</v>
      </c>
      <c r="R83" s="2">
        <v>2607</v>
      </c>
      <c r="S83" s="2">
        <v>2024</v>
      </c>
      <c r="T83" s="2">
        <v>1539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197</v>
      </c>
    </row>
    <row r="84" spans="1:28" x14ac:dyDescent="0.2">
      <c r="A84" s="2" t="s">
        <v>269</v>
      </c>
      <c r="B84" s="2" t="s">
        <v>121</v>
      </c>
      <c r="C84" s="2" t="s">
        <v>270</v>
      </c>
      <c r="D84" s="2" t="s">
        <v>123</v>
      </c>
      <c r="E84" s="2" t="s">
        <v>124</v>
      </c>
      <c r="F84" s="2" t="s">
        <v>59</v>
      </c>
      <c r="G84" s="2" t="s">
        <v>34</v>
      </c>
      <c r="H84" s="3">
        <v>42221.1875</v>
      </c>
      <c r="I84" s="2" t="s">
        <v>41</v>
      </c>
      <c r="J84" s="2" t="s">
        <v>37</v>
      </c>
      <c r="K84" s="2" t="s">
        <v>1455</v>
      </c>
      <c r="L84" s="2">
        <v>71918</v>
      </c>
      <c r="M84" s="2">
        <v>51897</v>
      </c>
      <c r="N84" s="2">
        <v>151</v>
      </c>
      <c r="O84" s="2">
        <v>21810</v>
      </c>
      <c r="P84" s="2">
        <v>30534</v>
      </c>
      <c r="Q84" s="2">
        <v>6492</v>
      </c>
      <c r="R84" s="2">
        <v>4577</v>
      </c>
      <c r="S84" s="2">
        <v>8724</v>
      </c>
      <c r="T84" s="2">
        <v>1397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173</v>
      </c>
    </row>
    <row r="85" spans="1:28" x14ac:dyDescent="0.2">
      <c r="A85" s="2" t="s">
        <v>271</v>
      </c>
      <c r="B85" s="2" t="s">
        <v>30</v>
      </c>
      <c r="C85" s="2" t="s">
        <v>272</v>
      </c>
      <c r="D85" s="2" t="s">
        <v>220</v>
      </c>
      <c r="E85" s="2" t="s">
        <v>33</v>
      </c>
      <c r="F85" s="2" t="s">
        <v>33</v>
      </c>
      <c r="G85" s="2" t="s">
        <v>34</v>
      </c>
      <c r="H85" s="3">
        <v>42221.38958333333</v>
      </c>
      <c r="I85" s="2" t="s">
        <v>35</v>
      </c>
      <c r="J85" s="2" t="s">
        <v>36</v>
      </c>
      <c r="K85" s="2" t="s">
        <v>37</v>
      </c>
      <c r="L85" s="2">
        <v>59998</v>
      </c>
      <c r="M85" s="2">
        <v>39453</v>
      </c>
      <c r="N85" s="2">
        <v>63</v>
      </c>
      <c r="O85" s="2">
        <v>1927</v>
      </c>
      <c r="P85" s="2">
        <v>12697</v>
      </c>
      <c r="Q85" s="2">
        <v>14624</v>
      </c>
      <c r="R85" s="2">
        <v>1648</v>
      </c>
      <c r="S85" s="2">
        <v>5911</v>
      </c>
      <c r="T85" s="2">
        <v>736</v>
      </c>
      <c r="U85" s="2">
        <v>0</v>
      </c>
      <c r="V85" s="2">
        <v>2784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1053</v>
      </c>
    </row>
    <row r="86" spans="1:28" x14ac:dyDescent="0.2">
      <c r="A86" s="2" t="s">
        <v>273</v>
      </c>
      <c r="B86" s="2" t="s">
        <v>130</v>
      </c>
      <c r="C86" s="2" t="s">
        <v>274</v>
      </c>
      <c r="D86" s="2" t="s">
        <v>275</v>
      </c>
      <c r="E86" s="2" t="s">
        <v>133</v>
      </c>
      <c r="F86" s="2" t="s">
        <v>59</v>
      </c>
      <c r="G86" s="2" t="s">
        <v>34</v>
      </c>
      <c r="H86" s="3">
        <v>42221.356249999997</v>
      </c>
      <c r="I86" s="2" t="s">
        <v>41</v>
      </c>
      <c r="J86" s="2" t="s">
        <v>37</v>
      </c>
      <c r="K86" s="2" t="s">
        <v>1455</v>
      </c>
      <c r="L86" s="2">
        <v>80491</v>
      </c>
      <c r="M86" s="2">
        <v>54447</v>
      </c>
      <c r="N86" s="2">
        <v>203</v>
      </c>
      <c r="O86" s="2">
        <v>14583</v>
      </c>
      <c r="P86" s="2">
        <v>25020</v>
      </c>
      <c r="Q86" s="2">
        <v>9589</v>
      </c>
      <c r="R86" s="2">
        <v>6765</v>
      </c>
      <c r="S86" s="2">
        <v>10437</v>
      </c>
      <c r="T86" s="2">
        <v>2636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1:28" x14ac:dyDescent="0.2">
      <c r="A87" s="2" t="s">
        <v>276</v>
      </c>
      <c r="B87" s="2" t="s">
        <v>111</v>
      </c>
      <c r="C87" s="2" t="s">
        <v>277</v>
      </c>
      <c r="D87" s="2" t="s">
        <v>179</v>
      </c>
      <c r="E87" s="2" t="s">
        <v>114</v>
      </c>
      <c r="F87" s="2" t="s">
        <v>59</v>
      </c>
      <c r="G87" s="2" t="s">
        <v>34</v>
      </c>
      <c r="H87" s="3">
        <v>42221.226388888892</v>
      </c>
      <c r="I87" s="2" t="s">
        <v>41</v>
      </c>
      <c r="J87" s="2" t="s">
        <v>37</v>
      </c>
      <c r="K87" s="2" t="s">
        <v>36</v>
      </c>
      <c r="L87" s="2">
        <v>68488</v>
      </c>
      <c r="M87" s="2">
        <v>43270</v>
      </c>
      <c r="N87" s="2">
        <v>168</v>
      </c>
      <c r="O87" s="2">
        <v>11176</v>
      </c>
      <c r="P87" s="2">
        <v>22946</v>
      </c>
      <c r="Q87" s="2">
        <v>11770</v>
      </c>
      <c r="R87" s="2">
        <v>764</v>
      </c>
      <c r="S87" s="2">
        <v>6694</v>
      </c>
      <c r="T87" s="2">
        <v>915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181</v>
      </c>
    </row>
    <row r="88" spans="1:28" x14ac:dyDescent="0.2">
      <c r="A88" s="2" t="s">
        <v>278</v>
      </c>
      <c r="B88" s="2" t="s">
        <v>55</v>
      </c>
      <c r="C88" s="2" t="s">
        <v>279</v>
      </c>
      <c r="D88" s="2" t="s">
        <v>182</v>
      </c>
      <c r="E88" s="2" t="s">
        <v>58</v>
      </c>
      <c r="F88" s="2" t="s">
        <v>59</v>
      </c>
      <c r="G88" s="2" t="s">
        <v>46</v>
      </c>
      <c r="H88" s="3">
        <v>42221.281944444447</v>
      </c>
      <c r="I88" s="2" t="s">
        <v>41</v>
      </c>
      <c r="J88" s="2" t="s">
        <v>37</v>
      </c>
      <c r="K88" s="2" t="s">
        <v>36</v>
      </c>
      <c r="L88" s="2">
        <v>67858</v>
      </c>
      <c r="M88" s="2">
        <v>45306</v>
      </c>
      <c r="N88" s="2">
        <v>177</v>
      </c>
      <c r="O88" s="2">
        <v>690</v>
      </c>
      <c r="P88" s="2">
        <v>18428</v>
      </c>
      <c r="Q88" s="2">
        <v>17738</v>
      </c>
      <c r="R88" s="2">
        <v>1365</v>
      </c>
      <c r="S88" s="2">
        <v>4446</v>
      </c>
      <c r="T88" s="2">
        <v>3187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142</v>
      </c>
    </row>
    <row r="89" spans="1:28" x14ac:dyDescent="0.2">
      <c r="A89" s="2" t="s">
        <v>280</v>
      </c>
      <c r="B89" s="2" t="s">
        <v>55</v>
      </c>
      <c r="C89" s="2" t="s">
        <v>281</v>
      </c>
      <c r="D89" s="2" t="s">
        <v>182</v>
      </c>
      <c r="E89" s="2" t="s">
        <v>58</v>
      </c>
      <c r="F89" s="2" t="s">
        <v>59</v>
      </c>
      <c r="G89" s="2" t="s">
        <v>46</v>
      </c>
      <c r="H89" s="3">
        <v>42221.316666666666</v>
      </c>
      <c r="I89" s="2" t="s">
        <v>282</v>
      </c>
      <c r="J89" s="2" t="s">
        <v>283</v>
      </c>
      <c r="K89" s="2" t="s">
        <v>36</v>
      </c>
      <c r="L89" s="2">
        <v>76557</v>
      </c>
      <c r="M89" s="2">
        <v>54676</v>
      </c>
      <c r="N89" s="2">
        <v>186</v>
      </c>
      <c r="O89" s="2">
        <v>7967</v>
      </c>
      <c r="P89" s="2">
        <v>12448</v>
      </c>
      <c r="Q89" s="2">
        <v>14904</v>
      </c>
      <c r="R89" s="2">
        <v>1525</v>
      </c>
      <c r="S89" s="2">
        <v>2724</v>
      </c>
      <c r="T89" s="2">
        <v>22871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204</v>
      </c>
    </row>
    <row r="90" spans="1:28" x14ac:dyDescent="0.2">
      <c r="A90" s="2" t="s">
        <v>284</v>
      </c>
      <c r="B90" s="2" t="s">
        <v>130</v>
      </c>
      <c r="C90" s="2" t="s">
        <v>285</v>
      </c>
      <c r="D90" s="2" t="s">
        <v>132</v>
      </c>
      <c r="E90" s="2" t="s">
        <v>133</v>
      </c>
      <c r="F90" s="2" t="s">
        <v>59</v>
      </c>
      <c r="G90" s="2" t="s">
        <v>46</v>
      </c>
      <c r="H90" s="3">
        <v>42221.243055555555</v>
      </c>
      <c r="I90" s="2" t="s">
        <v>35</v>
      </c>
      <c r="J90" s="2" t="s">
        <v>36</v>
      </c>
      <c r="K90" s="2" t="s">
        <v>37</v>
      </c>
      <c r="L90" s="2">
        <v>71193</v>
      </c>
      <c r="M90" s="2">
        <v>46213</v>
      </c>
      <c r="N90" s="2">
        <v>162</v>
      </c>
      <c r="O90" s="2">
        <v>3980</v>
      </c>
      <c r="P90" s="2">
        <v>14168</v>
      </c>
      <c r="Q90" s="2">
        <v>18148</v>
      </c>
      <c r="R90" s="2">
        <v>2689</v>
      </c>
      <c r="S90" s="2">
        <v>7152</v>
      </c>
      <c r="T90" s="2">
        <v>3827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229</v>
      </c>
    </row>
    <row r="91" spans="1:28" x14ac:dyDescent="0.2">
      <c r="A91" s="2" t="s">
        <v>286</v>
      </c>
      <c r="B91" s="2" t="s">
        <v>130</v>
      </c>
      <c r="C91" s="2" t="s">
        <v>287</v>
      </c>
      <c r="D91" s="2" t="s">
        <v>132</v>
      </c>
      <c r="E91" s="2" t="s">
        <v>133</v>
      </c>
      <c r="F91" s="2" t="s">
        <v>59</v>
      </c>
      <c r="G91" s="2" t="s">
        <v>46</v>
      </c>
      <c r="H91" s="3">
        <v>42221.188888888886</v>
      </c>
      <c r="I91" s="2" t="s">
        <v>41</v>
      </c>
      <c r="J91" s="2" t="s">
        <v>37</v>
      </c>
      <c r="K91" s="2" t="s">
        <v>36</v>
      </c>
      <c r="L91" s="2">
        <v>74743</v>
      </c>
      <c r="M91" s="2">
        <v>51805</v>
      </c>
      <c r="N91" s="2">
        <v>121</v>
      </c>
      <c r="O91" s="2">
        <v>4944</v>
      </c>
      <c r="P91" s="2">
        <v>22767</v>
      </c>
      <c r="Q91" s="2">
        <v>17823</v>
      </c>
      <c r="R91" s="2">
        <v>3214</v>
      </c>
      <c r="S91" s="2">
        <v>4889</v>
      </c>
      <c r="T91" s="2">
        <v>2952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160</v>
      </c>
    </row>
    <row r="92" spans="1:28" x14ac:dyDescent="0.2">
      <c r="A92" s="2" t="s">
        <v>288</v>
      </c>
      <c r="B92" s="2" t="s">
        <v>130</v>
      </c>
      <c r="C92" s="2" t="s">
        <v>289</v>
      </c>
      <c r="D92" s="2" t="s">
        <v>132</v>
      </c>
      <c r="E92" s="2" t="s">
        <v>133</v>
      </c>
      <c r="F92" s="2" t="s">
        <v>59</v>
      </c>
      <c r="G92" s="2" t="s">
        <v>46</v>
      </c>
      <c r="H92" s="3">
        <v>42221.257638888892</v>
      </c>
      <c r="I92" s="2" t="s">
        <v>35</v>
      </c>
      <c r="J92" s="2" t="s">
        <v>36</v>
      </c>
      <c r="K92" s="2" t="s">
        <v>37</v>
      </c>
      <c r="L92" s="2">
        <v>81496</v>
      </c>
      <c r="M92" s="2">
        <v>50842</v>
      </c>
      <c r="N92" s="2">
        <v>164</v>
      </c>
      <c r="O92" s="2">
        <v>7128</v>
      </c>
      <c r="P92" s="2">
        <v>12377</v>
      </c>
      <c r="Q92" s="2">
        <v>19505</v>
      </c>
      <c r="R92" s="2">
        <v>4416</v>
      </c>
      <c r="S92" s="2">
        <v>8381</v>
      </c>
      <c r="T92" s="2">
        <v>5861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302</v>
      </c>
    </row>
    <row r="93" spans="1:28" x14ac:dyDescent="0.2">
      <c r="A93" s="2" t="s">
        <v>290</v>
      </c>
      <c r="B93" s="2" t="s">
        <v>130</v>
      </c>
      <c r="C93" s="2" t="s">
        <v>291</v>
      </c>
      <c r="D93" s="2" t="s">
        <v>132</v>
      </c>
      <c r="E93" s="2" t="s">
        <v>133</v>
      </c>
      <c r="F93" s="2" t="s">
        <v>59</v>
      </c>
      <c r="G93" s="2" t="s">
        <v>46</v>
      </c>
      <c r="H93" s="3">
        <v>42221.283333333333</v>
      </c>
      <c r="I93" s="2" t="s">
        <v>785</v>
      </c>
      <c r="J93" s="2" t="s">
        <v>36</v>
      </c>
      <c r="K93" s="2" t="s">
        <v>283</v>
      </c>
      <c r="L93" s="2">
        <v>91236</v>
      </c>
      <c r="M93" s="2">
        <v>64218</v>
      </c>
      <c r="N93" s="2">
        <v>198</v>
      </c>
      <c r="O93" s="2">
        <v>5673</v>
      </c>
      <c r="P93" s="2">
        <v>9752</v>
      </c>
      <c r="Q93" s="2">
        <v>22900</v>
      </c>
      <c r="R93" s="2">
        <v>12103</v>
      </c>
      <c r="S93" s="2">
        <v>1940</v>
      </c>
      <c r="T93" s="2">
        <v>17227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296</v>
      </c>
    </row>
    <row r="94" spans="1:28" x14ac:dyDescent="0.2">
      <c r="A94" s="2" t="s">
        <v>292</v>
      </c>
      <c r="B94" s="2" t="s">
        <v>121</v>
      </c>
      <c r="C94" s="2" t="s">
        <v>293</v>
      </c>
      <c r="D94" s="2" t="s">
        <v>294</v>
      </c>
      <c r="E94" s="2" t="s">
        <v>124</v>
      </c>
      <c r="F94" s="2" t="s">
        <v>59</v>
      </c>
      <c r="G94" s="2" t="s">
        <v>34</v>
      </c>
      <c r="H94" s="3">
        <v>42221.395833333336</v>
      </c>
      <c r="I94" s="2" t="s">
        <v>41</v>
      </c>
      <c r="J94" s="2" t="s">
        <v>37</v>
      </c>
      <c r="K94" s="2" t="s">
        <v>36</v>
      </c>
      <c r="L94" s="2">
        <v>73552</v>
      </c>
      <c r="M94" s="2">
        <v>53089</v>
      </c>
      <c r="N94" s="2">
        <v>182</v>
      </c>
      <c r="O94" s="2">
        <v>16838</v>
      </c>
      <c r="P94" s="2">
        <v>26808</v>
      </c>
      <c r="Q94" s="2">
        <v>9970</v>
      </c>
      <c r="R94" s="2">
        <v>5178</v>
      </c>
      <c r="S94" s="2">
        <v>8881</v>
      </c>
      <c r="T94" s="2">
        <v>2252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1:28" x14ac:dyDescent="0.2">
      <c r="A95" s="2" t="s">
        <v>295</v>
      </c>
      <c r="B95" s="2" t="s">
        <v>107</v>
      </c>
      <c r="C95" s="2" t="s">
        <v>296</v>
      </c>
      <c r="D95" s="2" t="s">
        <v>109</v>
      </c>
      <c r="E95" s="2" t="s">
        <v>109</v>
      </c>
      <c r="F95" s="2" t="s">
        <v>59</v>
      </c>
      <c r="G95" s="2" t="s">
        <v>46</v>
      </c>
      <c r="H95" s="3">
        <v>42221.131944444445</v>
      </c>
      <c r="I95" s="2" t="s">
        <v>41</v>
      </c>
      <c r="J95" s="2" t="s">
        <v>37</v>
      </c>
      <c r="K95" s="2" t="s">
        <v>36</v>
      </c>
      <c r="L95" s="2">
        <v>65477</v>
      </c>
      <c r="M95" s="2">
        <v>44066</v>
      </c>
      <c r="N95" s="2">
        <v>131</v>
      </c>
      <c r="O95" s="2">
        <v>13564</v>
      </c>
      <c r="P95" s="2">
        <v>23343</v>
      </c>
      <c r="Q95" s="2">
        <v>9779</v>
      </c>
      <c r="R95" s="2">
        <v>2836</v>
      </c>
      <c r="S95" s="2">
        <v>6285</v>
      </c>
      <c r="T95" s="2">
        <v>1823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1:28" x14ac:dyDescent="0.2">
      <c r="A96" s="2" t="s">
        <v>297</v>
      </c>
      <c r="B96" s="2" t="s">
        <v>61</v>
      </c>
      <c r="C96" s="2" t="s">
        <v>298</v>
      </c>
      <c r="D96" s="2" t="s">
        <v>299</v>
      </c>
      <c r="E96" s="2" t="s">
        <v>63</v>
      </c>
      <c r="F96" s="2" t="s">
        <v>59</v>
      </c>
      <c r="G96" s="2" t="s">
        <v>34</v>
      </c>
      <c r="H96" s="3">
        <v>42221.296527777777</v>
      </c>
      <c r="I96" s="2" t="s">
        <v>41</v>
      </c>
      <c r="J96" s="2" t="s">
        <v>37</v>
      </c>
      <c r="K96" s="2" t="s">
        <v>36</v>
      </c>
      <c r="L96" s="2">
        <v>73337</v>
      </c>
      <c r="M96" s="2">
        <v>52245</v>
      </c>
      <c r="N96" s="2">
        <v>173</v>
      </c>
      <c r="O96" s="2">
        <v>16529</v>
      </c>
      <c r="P96" s="2">
        <v>28133</v>
      </c>
      <c r="Q96" s="2">
        <v>11604</v>
      </c>
      <c r="R96" s="2">
        <v>2616</v>
      </c>
      <c r="S96" s="2">
        <v>8163</v>
      </c>
      <c r="T96" s="2">
        <v>1729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1:28" x14ac:dyDescent="0.2">
      <c r="A97" s="2" t="s">
        <v>300</v>
      </c>
      <c r="B97" s="2" t="s">
        <v>121</v>
      </c>
      <c r="C97" s="2" t="s">
        <v>301</v>
      </c>
      <c r="D97" s="2" t="s">
        <v>302</v>
      </c>
      <c r="E97" s="2" t="s">
        <v>124</v>
      </c>
      <c r="F97" s="2" t="s">
        <v>59</v>
      </c>
      <c r="G97" s="2" t="s">
        <v>46</v>
      </c>
      <c r="H97" s="3">
        <v>42221.102777777778</v>
      </c>
      <c r="I97" s="2" t="s">
        <v>41</v>
      </c>
      <c r="J97" s="2" t="s">
        <v>37</v>
      </c>
      <c r="K97" s="2" t="s">
        <v>1455</v>
      </c>
      <c r="L97" s="2">
        <v>72944</v>
      </c>
      <c r="M97" s="2">
        <v>46024</v>
      </c>
      <c r="N97" s="2">
        <v>125</v>
      </c>
      <c r="O97" s="2">
        <v>16723</v>
      </c>
      <c r="P97" s="2">
        <v>25797</v>
      </c>
      <c r="Q97" s="2">
        <v>8470</v>
      </c>
      <c r="R97" s="2">
        <v>1467</v>
      </c>
      <c r="S97" s="2">
        <v>9074</v>
      </c>
      <c r="T97" s="2">
        <v>1216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1:28" x14ac:dyDescent="0.2">
      <c r="A98" s="2" t="s">
        <v>303</v>
      </c>
      <c r="B98" s="2" t="s">
        <v>72</v>
      </c>
      <c r="C98" s="2" t="s">
        <v>304</v>
      </c>
      <c r="D98" s="2" t="s">
        <v>90</v>
      </c>
      <c r="E98" s="2" t="s">
        <v>75</v>
      </c>
      <c r="F98" s="2" t="s">
        <v>59</v>
      </c>
      <c r="G98" s="2" t="s">
        <v>34</v>
      </c>
      <c r="H98" s="3">
        <v>42221.21597222222</v>
      </c>
      <c r="I98" s="2" t="s">
        <v>41</v>
      </c>
      <c r="J98" s="2" t="s">
        <v>37</v>
      </c>
      <c r="K98" s="2" t="s">
        <v>36</v>
      </c>
      <c r="L98" s="2">
        <v>71764</v>
      </c>
      <c r="M98" s="2">
        <v>53440</v>
      </c>
      <c r="N98" s="2">
        <v>200</v>
      </c>
      <c r="O98" s="2">
        <v>4287</v>
      </c>
      <c r="P98" s="2">
        <v>24163</v>
      </c>
      <c r="Q98" s="2">
        <v>19876</v>
      </c>
      <c r="R98" s="2">
        <v>2120</v>
      </c>
      <c r="S98" s="2">
        <v>5674</v>
      </c>
      <c r="T98" s="2">
        <v>1544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63</v>
      </c>
    </row>
    <row r="99" spans="1:28" x14ac:dyDescent="0.2">
      <c r="A99" s="2" t="s">
        <v>305</v>
      </c>
      <c r="B99" s="2" t="s">
        <v>55</v>
      </c>
      <c r="C99" s="2" t="s">
        <v>306</v>
      </c>
      <c r="D99" s="2" t="s">
        <v>98</v>
      </c>
      <c r="E99" s="2" t="s">
        <v>58</v>
      </c>
      <c r="F99" s="2" t="s">
        <v>59</v>
      </c>
      <c r="G99" s="2" t="s">
        <v>34</v>
      </c>
      <c r="H99" s="3">
        <v>42221.263194444444</v>
      </c>
      <c r="I99" s="2" t="s">
        <v>307</v>
      </c>
      <c r="J99" s="2" t="s">
        <v>308</v>
      </c>
      <c r="K99" s="2" t="s">
        <v>1455</v>
      </c>
      <c r="L99" s="2">
        <v>77425</v>
      </c>
      <c r="M99" s="2">
        <v>53692</v>
      </c>
      <c r="N99" s="2">
        <v>1289</v>
      </c>
      <c r="O99" s="2">
        <v>22942</v>
      </c>
      <c r="P99" s="2">
        <v>0</v>
      </c>
      <c r="Q99" s="2">
        <v>0</v>
      </c>
      <c r="R99" s="2">
        <v>0</v>
      </c>
      <c r="S99" s="2">
        <v>11675</v>
      </c>
      <c r="T99" s="2">
        <v>7400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34617</v>
      </c>
    </row>
    <row r="100" spans="1:28" x14ac:dyDescent="0.2">
      <c r="A100" s="2" t="s">
        <v>309</v>
      </c>
      <c r="B100" s="2" t="s">
        <v>65</v>
      </c>
      <c r="C100" s="2" t="s">
        <v>310</v>
      </c>
      <c r="D100" s="2" t="s">
        <v>211</v>
      </c>
      <c r="E100" s="2" t="s">
        <v>68</v>
      </c>
      <c r="F100" s="2" t="s">
        <v>59</v>
      </c>
      <c r="G100" s="2" t="s">
        <v>46</v>
      </c>
      <c r="H100" s="3">
        <v>42221.120833333334</v>
      </c>
      <c r="I100" s="2" t="s">
        <v>785</v>
      </c>
      <c r="J100" s="2" t="s">
        <v>36</v>
      </c>
      <c r="K100" s="2" t="s">
        <v>135</v>
      </c>
      <c r="L100" s="2">
        <v>64477</v>
      </c>
      <c r="M100" s="2">
        <v>39746</v>
      </c>
      <c r="N100" s="2">
        <v>150</v>
      </c>
      <c r="O100" s="2">
        <v>3244</v>
      </c>
      <c r="P100" s="2">
        <v>5374</v>
      </c>
      <c r="Q100" s="2">
        <v>14951</v>
      </c>
      <c r="R100" s="2">
        <v>11707</v>
      </c>
      <c r="S100" s="2">
        <v>6864</v>
      </c>
      <c r="T100" s="2">
        <v>850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1:28" x14ac:dyDescent="0.2">
      <c r="A101" s="2" t="s">
        <v>311</v>
      </c>
      <c r="B101" s="2" t="s">
        <v>61</v>
      </c>
      <c r="C101" s="2" t="s">
        <v>312</v>
      </c>
      <c r="D101" s="2" t="s">
        <v>313</v>
      </c>
      <c r="E101" s="2" t="s">
        <v>63</v>
      </c>
      <c r="F101" s="2" t="s">
        <v>59</v>
      </c>
      <c r="G101" s="2" t="s">
        <v>34</v>
      </c>
      <c r="H101" s="3">
        <v>42221.239583333336</v>
      </c>
      <c r="I101" s="2" t="s">
        <v>41</v>
      </c>
      <c r="J101" s="2" t="s">
        <v>37</v>
      </c>
      <c r="K101" s="2" t="s">
        <v>36</v>
      </c>
      <c r="L101" s="2">
        <v>75248</v>
      </c>
      <c r="M101" s="2">
        <v>48974</v>
      </c>
      <c r="N101" s="2">
        <v>176</v>
      </c>
      <c r="O101" s="2">
        <v>10892</v>
      </c>
      <c r="P101" s="2">
        <v>24376</v>
      </c>
      <c r="Q101" s="2">
        <v>13484</v>
      </c>
      <c r="R101" s="2">
        <v>1232</v>
      </c>
      <c r="S101" s="2">
        <v>8658</v>
      </c>
      <c r="T101" s="2">
        <v>1224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1:28" x14ac:dyDescent="0.2">
      <c r="A102" s="2" t="s">
        <v>314</v>
      </c>
      <c r="B102" s="2" t="s">
        <v>65</v>
      </c>
      <c r="C102" s="2" t="s">
        <v>315</v>
      </c>
      <c r="D102" s="2" t="s">
        <v>67</v>
      </c>
      <c r="E102" s="2" t="s">
        <v>68</v>
      </c>
      <c r="F102" s="2" t="s">
        <v>59</v>
      </c>
      <c r="G102" s="2" t="s">
        <v>46</v>
      </c>
      <c r="H102" s="3">
        <v>42221.220138888886</v>
      </c>
      <c r="I102" s="2" t="s">
        <v>41</v>
      </c>
      <c r="J102" s="2" t="s">
        <v>37</v>
      </c>
      <c r="K102" s="2" t="s">
        <v>36</v>
      </c>
      <c r="L102" s="2">
        <v>67580</v>
      </c>
      <c r="M102" s="2">
        <v>45230</v>
      </c>
      <c r="N102" s="2">
        <v>186</v>
      </c>
      <c r="O102" s="2">
        <v>378</v>
      </c>
      <c r="P102" s="2">
        <v>18970</v>
      </c>
      <c r="Q102" s="2">
        <v>18592</v>
      </c>
      <c r="R102" s="2">
        <v>932</v>
      </c>
      <c r="S102" s="2">
        <v>5595</v>
      </c>
      <c r="T102" s="2">
        <v>1141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1:28" x14ac:dyDescent="0.2">
      <c r="A103" s="2" t="s">
        <v>316</v>
      </c>
      <c r="B103" s="2" t="s">
        <v>65</v>
      </c>
      <c r="C103" s="2" t="s">
        <v>317</v>
      </c>
      <c r="D103" s="2" t="s">
        <v>67</v>
      </c>
      <c r="E103" s="2" t="s">
        <v>68</v>
      </c>
      <c r="F103" s="2" t="s">
        <v>59</v>
      </c>
      <c r="G103" s="2" t="s">
        <v>46</v>
      </c>
      <c r="H103" s="3">
        <v>42221.19027777778</v>
      </c>
      <c r="I103" s="2" t="s">
        <v>35</v>
      </c>
      <c r="J103" s="2" t="s">
        <v>36</v>
      </c>
      <c r="K103" s="2" t="s">
        <v>37</v>
      </c>
      <c r="L103" s="2">
        <v>73883</v>
      </c>
      <c r="M103" s="2">
        <v>47215</v>
      </c>
      <c r="N103" s="2">
        <v>181</v>
      </c>
      <c r="O103" s="2">
        <v>4922</v>
      </c>
      <c r="P103" s="2">
        <v>16350</v>
      </c>
      <c r="Q103" s="2">
        <v>21272</v>
      </c>
      <c r="R103" s="2">
        <v>1690</v>
      </c>
      <c r="S103" s="2">
        <v>6299</v>
      </c>
      <c r="T103" s="2">
        <v>1434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170</v>
      </c>
    </row>
    <row r="104" spans="1:28" x14ac:dyDescent="0.2">
      <c r="A104" s="2" t="s">
        <v>318</v>
      </c>
      <c r="B104" s="2" t="s">
        <v>121</v>
      </c>
      <c r="C104" s="2" t="s">
        <v>319</v>
      </c>
      <c r="D104" s="2" t="s">
        <v>320</v>
      </c>
      <c r="E104" s="2" t="s">
        <v>124</v>
      </c>
      <c r="F104" s="2" t="s">
        <v>59</v>
      </c>
      <c r="G104" s="2" t="s">
        <v>34</v>
      </c>
      <c r="H104" s="3">
        <v>42221.298611111109</v>
      </c>
      <c r="I104" s="2" t="s">
        <v>41</v>
      </c>
      <c r="J104" s="2" t="s">
        <v>37</v>
      </c>
      <c r="K104" s="2" t="s">
        <v>36</v>
      </c>
      <c r="L104" s="2">
        <v>85982</v>
      </c>
      <c r="M104" s="2">
        <v>59341</v>
      </c>
      <c r="N104" s="2">
        <v>237</v>
      </c>
      <c r="O104" s="2">
        <v>21301</v>
      </c>
      <c r="P104" s="2">
        <v>31815</v>
      </c>
      <c r="Q104" s="2">
        <v>10514</v>
      </c>
      <c r="R104" s="2">
        <v>3581</v>
      </c>
      <c r="S104" s="2">
        <v>8739</v>
      </c>
      <c r="T104" s="2">
        <v>4692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1:28" x14ac:dyDescent="0.2">
      <c r="A105" s="2" t="s">
        <v>321</v>
      </c>
      <c r="B105" s="2" t="s">
        <v>30</v>
      </c>
      <c r="C105" s="2" t="s">
        <v>322</v>
      </c>
      <c r="D105" s="2" t="s">
        <v>220</v>
      </c>
      <c r="E105" s="2" t="s">
        <v>33</v>
      </c>
      <c r="F105" s="2" t="s">
        <v>33</v>
      </c>
      <c r="G105" s="2" t="s">
        <v>34</v>
      </c>
      <c r="H105" s="3">
        <v>42221.124305555553</v>
      </c>
      <c r="I105" s="2" t="s">
        <v>35</v>
      </c>
      <c r="J105" s="2" t="s">
        <v>36</v>
      </c>
      <c r="K105" s="2" t="s">
        <v>1455</v>
      </c>
      <c r="L105" s="2">
        <v>63603</v>
      </c>
      <c r="M105" s="2">
        <v>40283</v>
      </c>
      <c r="N105" s="2">
        <v>81</v>
      </c>
      <c r="O105" s="2">
        <v>10073</v>
      </c>
      <c r="P105" s="2">
        <v>6683</v>
      </c>
      <c r="Q105" s="2">
        <v>17864</v>
      </c>
      <c r="R105" s="2">
        <v>935</v>
      </c>
      <c r="S105" s="2">
        <v>7791</v>
      </c>
      <c r="T105" s="2">
        <v>937</v>
      </c>
      <c r="U105" s="2">
        <v>0</v>
      </c>
      <c r="V105" s="2">
        <v>5895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178</v>
      </c>
    </row>
    <row r="106" spans="1:28" x14ac:dyDescent="0.2">
      <c r="A106" s="2" t="s">
        <v>323</v>
      </c>
      <c r="B106" s="2" t="s">
        <v>43</v>
      </c>
      <c r="C106" s="2" t="s">
        <v>324</v>
      </c>
      <c r="D106" s="2" t="s">
        <v>45</v>
      </c>
      <c r="E106" s="2" t="s">
        <v>45</v>
      </c>
      <c r="F106" s="2" t="s">
        <v>45</v>
      </c>
      <c r="G106" s="2" t="s">
        <v>34</v>
      </c>
      <c r="H106" s="3">
        <v>42221.197222222225</v>
      </c>
      <c r="I106" s="2" t="s">
        <v>1457</v>
      </c>
      <c r="J106" s="2" t="s">
        <v>48</v>
      </c>
      <c r="K106" s="2" t="s">
        <v>135</v>
      </c>
      <c r="L106" s="2">
        <v>47558</v>
      </c>
      <c r="M106" s="2">
        <v>34186</v>
      </c>
      <c r="N106" s="2">
        <v>45</v>
      </c>
      <c r="O106" s="2">
        <v>3844</v>
      </c>
      <c r="P106" s="2">
        <v>2326</v>
      </c>
      <c r="Q106" s="2">
        <v>3061</v>
      </c>
      <c r="R106" s="2">
        <v>11987</v>
      </c>
      <c r="S106" s="2">
        <v>981</v>
      </c>
      <c r="T106" s="2">
        <v>0</v>
      </c>
      <c r="U106" s="2">
        <v>15831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7" spans="1:28" x14ac:dyDescent="0.2">
      <c r="A107" s="2" t="s">
        <v>326</v>
      </c>
      <c r="B107" s="2" t="s">
        <v>111</v>
      </c>
      <c r="C107" s="2" t="s">
        <v>327</v>
      </c>
      <c r="D107" s="2" t="s">
        <v>138</v>
      </c>
      <c r="E107" s="2" t="s">
        <v>114</v>
      </c>
      <c r="F107" s="2" t="s">
        <v>59</v>
      </c>
      <c r="G107" s="2" t="s">
        <v>34</v>
      </c>
      <c r="H107" s="3">
        <v>42221.334027777775</v>
      </c>
      <c r="I107" s="2" t="s">
        <v>41</v>
      </c>
      <c r="J107" s="2" t="s">
        <v>37</v>
      </c>
      <c r="K107" s="2" t="s">
        <v>36</v>
      </c>
      <c r="L107" s="2">
        <v>77754</v>
      </c>
      <c r="M107" s="2">
        <v>53541</v>
      </c>
      <c r="N107" s="2">
        <v>220</v>
      </c>
      <c r="O107" s="2">
        <v>4427</v>
      </c>
      <c r="P107" s="2">
        <v>23354</v>
      </c>
      <c r="Q107" s="2">
        <v>18927</v>
      </c>
      <c r="R107" s="2">
        <v>2666</v>
      </c>
      <c r="S107" s="2">
        <v>5950</v>
      </c>
      <c r="T107" s="2">
        <v>2090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554</v>
      </c>
    </row>
    <row r="108" spans="1:28" x14ac:dyDescent="0.2">
      <c r="A108" s="2" t="s">
        <v>328</v>
      </c>
      <c r="B108" s="2" t="s">
        <v>107</v>
      </c>
      <c r="C108" s="2" t="s">
        <v>329</v>
      </c>
      <c r="D108" s="2" t="s">
        <v>109</v>
      </c>
      <c r="E108" s="2" t="s">
        <v>109</v>
      </c>
      <c r="F108" s="2" t="s">
        <v>59</v>
      </c>
      <c r="G108" s="2" t="s">
        <v>46</v>
      </c>
      <c r="H108" s="3">
        <v>42221.198611111111</v>
      </c>
      <c r="I108" s="2" t="s">
        <v>35</v>
      </c>
      <c r="J108" s="2" t="s">
        <v>36</v>
      </c>
      <c r="K108" s="2" t="s">
        <v>37</v>
      </c>
      <c r="L108" s="2">
        <v>82746</v>
      </c>
      <c r="M108" s="2">
        <v>51561</v>
      </c>
      <c r="N108" s="2">
        <v>218</v>
      </c>
      <c r="O108" s="2">
        <v>25824</v>
      </c>
      <c r="P108" s="2">
        <v>6790</v>
      </c>
      <c r="Q108" s="2">
        <v>32614</v>
      </c>
      <c r="R108" s="2">
        <v>2580</v>
      </c>
      <c r="S108" s="2">
        <v>2413</v>
      </c>
      <c r="T108" s="2">
        <v>5187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1977</v>
      </c>
    </row>
    <row r="109" spans="1:28" x14ac:dyDescent="0.2">
      <c r="A109" s="2" t="s">
        <v>330</v>
      </c>
      <c r="B109" s="2" t="s">
        <v>130</v>
      </c>
      <c r="C109" s="2" t="s">
        <v>331</v>
      </c>
      <c r="D109" s="2" t="s">
        <v>332</v>
      </c>
      <c r="E109" s="2" t="s">
        <v>133</v>
      </c>
      <c r="F109" s="2" t="s">
        <v>59</v>
      </c>
      <c r="G109" s="2" t="s">
        <v>34</v>
      </c>
      <c r="H109" s="3">
        <v>42221.209722222222</v>
      </c>
      <c r="I109" s="2" t="s">
        <v>41</v>
      </c>
      <c r="J109" s="2" t="s">
        <v>37</v>
      </c>
      <c r="K109" s="2" t="s">
        <v>36</v>
      </c>
      <c r="L109" s="2">
        <v>66944</v>
      </c>
      <c r="M109" s="2">
        <v>45868</v>
      </c>
      <c r="N109" s="2">
        <v>84</v>
      </c>
      <c r="O109" s="2">
        <v>7004</v>
      </c>
      <c r="P109" s="2">
        <v>18452</v>
      </c>
      <c r="Q109" s="2">
        <v>11448</v>
      </c>
      <c r="R109" s="2">
        <v>5687</v>
      </c>
      <c r="S109" s="2">
        <v>6776</v>
      </c>
      <c r="T109" s="2">
        <v>2608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897</v>
      </c>
    </row>
    <row r="110" spans="1:28" x14ac:dyDescent="0.2">
      <c r="A110" s="2" t="s">
        <v>333</v>
      </c>
      <c r="B110" s="2" t="s">
        <v>121</v>
      </c>
      <c r="C110" s="2" t="s">
        <v>334</v>
      </c>
      <c r="D110" s="2" t="s">
        <v>335</v>
      </c>
      <c r="E110" s="2" t="s">
        <v>124</v>
      </c>
      <c r="F110" s="2" t="s">
        <v>59</v>
      </c>
      <c r="G110" s="2" t="s">
        <v>46</v>
      </c>
      <c r="H110" s="3">
        <v>42221.25</v>
      </c>
      <c r="I110" s="2" t="s">
        <v>785</v>
      </c>
      <c r="J110" s="2" t="s">
        <v>36</v>
      </c>
      <c r="K110" s="2" t="s">
        <v>135</v>
      </c>
      <c r="L110" s="2">
        <v>83384</v>
      </c>
      <c r="M110" s="2">
        <v>51774</v>
      </c>
      <c r="N110" s="2">
        <v>171</v>
      </c>
      <c r="O110" s="2">
        <v>599</v>
      </c>
      <c r="P110" s="2">
        <v>8117</v>
      </c>
      <c r="Q110" s="2">
        <v>18646</v>
      </c>
      <c r="R110" s="2">
        <v>18047</v>
      </c>
      <c r="S110" s="2">
        <v>2668</v>
      </c>
      <c r="T110" s="2">
        <v>4109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187</v>
      </c>
    </row>
    <row r="111" spans="1:28" x14ac:dyDescent="0.2">
      <c r="A111" s="2" t="s">
        <v>336</v>
      </c>
      <c r="B111" s="2" t="s">
        <v>61</v>
      </c>
      <c r="C111" s="2" t="s">
        <v>337</v>
      </c>
      <c r="D111" s="2" t="s">
        <v>313</v>
      </c>
      <c r="E111" s="2" t="s">
        <v>63</v>
      </c>
      <c r="F111" s="2" t="s">
        <v>59</v>
      </c>
      <c r="G111" s="2" t="s">
        <v>34</v>
      </c>
      <c r="H111" s="3">
        <v>42221.216666666667</v>
      </c>
      <c r="I111" s="2" t="s">
        <v>41</v>
      </c>
      <c r="J111" s="2" t="s">
        <v>37</v>
      </c>
      <c r="K111" s="2" t="s">
        <v>36</v>
      </c>
      <c r="L111" s="2">
        <v>74532</v>
      </c>
      <c r="M111" s="2">
        <v>47099</v>
      </c>
      <c r="N111" s="2">
        <v>169</v>
      </c>
      <c r="O111" s="2">
        <v>4923</v>
      </c>
      <c r="P111" s="2">
        <v>20811</v>
      </c>
      <c r="Q111" s="2">
        <v>15888</v>
      </c>
      <c r="R111" s="2">
        <v>1270</v>
      </c>
      <c r="S111" s="2">
        <v>8224</v>
      </c>
      <c r="T111" s="2">
        <v>906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1:28" x14ac:dyDescent="0.2">
      <c r="A112" s="2" t="s">
        <v>338</v>
      </c>
      <c r="B112" s="2" t="s">
        <v>55</v>
      </c>
      <c r="C112" s="2" t="s">
        <v>339</v>
      </c>
      <c r="D112" s="2" t="s">
        <v>93</v>
      </c>
      <c r="E112" s="2" t="s">
        <v>58</v>
      </c>
      <c r="F112" s="2" t="s">
        <v>59</v>
      </c>
      <c r="G112" s="2" t="s">
        <v>34</v>
      </c>
      <c r="H112" s="3">
        <v>42221.194444444445</v>
      </c>
      <c r="I112" s="2" t="s">
        <v>41</v>
      </c>
      <c r="J112" s="2" t="s">
        <v>37</v>
      </c>
      <c r="K112" s="2" t="s">
        <v>36</v>
      </c>
      <c r="L112" s="2">
        <v>81341</v>
      </c>
      <c r="M112" s="2">
        <v>53465</v>
      </c>
      <c r="N112" s="2">
        <v>182</v>
      </c>
      <c r="O112" s="2">
        <v>9798</v>
      </c>
      <c r="P112" s="2">
        <v>22918</v>
      </c>
      <c r="Q112" s="2">
        <v>13120</v>
      </c>
      <c r="R112" s="2">
        <v>6227</v>
      </c>
      <c r="S112" s="2">
        <v>7289</v>
      </c>
      <c r="T112" s="2">
        <v>3746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165</v>
      </c>
    </row>
    <row r="113" spans="1:28" x14ac:dyDescent="0.2">
      <c r="A113" s="2" t="s">
        <v>340</v>
      </c>
      <c r="B113" s="2" t="s">
        <v>30</v>
      </c>
      <c r="C113" s="2" t="s">
        <v>341</v>
      </c>
      <c r="D113" s="2" t="s">
        <v>342</v>
      </c>
      <c r="E113" s="2" t="s">
        <v>33</v>
      </c>
      <c r="F113" s="2" t="s">
        <v>33</v>
      </c>
      <c r="G113" s="2" t="s">
        <v>46</v>
      </c>
      <c r="H113" s="3">
        <v>42221.145138888889</v>
      </c>
      <c r="I113" s="2" t="s">
        <v>785</v>
      </c>
      <c r="J113" s="2" t="s">
        <v>36</v>
      </c>
      <c r="K113" s="2" t="s">
        <v>135</v>
      </c>
      <c r="L113" s="2">
        <v>57456</v>
      </c>
      <c r="M113" s="2">
        <v>38646</v>
      </c>
      <c r="N113" s="2">
        <v>117</v>
      </c>
      <c r="O113" s="2">
        <v>4981</v>
      </c>
      <c r="P113" s="2">
        <v>5674</v>
      </c>
      <c r="Q113" s="2">
        <v>15462</v>
      </c>
      <c r="R113" s="2">
        <v>10481</v>
      </c>
      <c r="S113" s="2">
        <v>2499</v>
      </c>
      <c r="T113" s="2">
        <v>2461</v>
      </c>
      <c r="U113" s="2">
        <v>0</v>
      </c>
      <c r="V113" s="2">
        <v>1925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144</v>
      </c>
    </row>
    <row r="114" spans="1:28" x14ac:dyDescent="0.2">
      <c r="A114" s="2" t="s">
        <v>343</v>
      </c>
      <c r="B114" s="2" t="s">
        <v>30</v>
      </c>
      <c r="C114" s="2" t="s">
        <v>344</v>
      </c>
      <c r="D114" s="2" t="s">
        <v>342</v>
      </c>
      <c r="E114" s="2" t="s">
        <v>33</v>
      </c>
      <c r="F114" s="2" t="s">
        <v>33</v>
      </c>
      <c r="G114" s="2" t="s">
        <v>46</v>
      </c>
      <c r="H114" s="3">
        <v>42221.173611111109</v>
      </c>
      <c r="I114" s="2" t="s">
        <v>41</v>
      </c>
      <c r="J114" s="2" t="s">
        <v>37</v>
      </c>
      <c r="K114" s="2" t="s">
        <v>36</v>
      </c>
      <c r="L114" s="2">
        <v>67196</v>
      </c>
      <c r="M114" s="2">
        <v>51151</v>
      </c>
      <c r="N114" s="2">
        <v>80</v>
      </c>
      <c r="O114" s="2">
        <v>2137</v>
      </c>
      <c r="P114" s="2">
        <v>21709</v>
      </c>
      <c r="Q114" s="2">
        <v>19572</v>
      </c>
      <c r="R114" s="2">
        <v>1953</v>
      </c>
      <c r="S114" s="2">
        <v>3953</v>
      </c>
      <c r="T114" s="2">
        <v>1254</v>
      </c>
      <c r="U114" s="2">
        <v>0</v>
      </c>
      <c r="V114" s="2">
        <v>2301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409</v>
      </c>
    </row>
    <row r="115" spans="1:28" x14ac:dyDescent="0.2">
      <c r="A115" s="2" t="s">
        <v>345</v>
      </c>
      <c r="B115" s="2" t="s">
        <v>30</v>
      </c>
      <c r="C115" s="2" t="s">
        <v>346</v>
      </c>
      <c r="D115" s="2" t="s">
        <v>342</v>
      </c>
      <c r="E115" s="2" t="s">
        <v>33</v>
      </c>
      <c r="F115" s="2" t="s">
        <v>33</v>
      </c>
      <c r="G115" s="2" t="s">
        <v>46</v>
      </c>
      <c r="H115" s="3">
        <v>42221.15625</v>
      </c>
      <c r="I115" s="2" t="s">
        <v>35</v>
      </c>
      <c r="J115" s="2" t="s">
        <v>36</v>
      </c>
      <c r="K115" s="2" t="s">
        <v>37</v>
      </c>
      <c r="L115" s="2">
        <v>76006</v>
      </c>
      <c r="M115" s="2">
        <v>46667</v>
      </c>
      <c r="N115" s="2">
        <v>121</v>
      </c>
      <c r="O115" s="2">
        <v>7453</v>
      </c>
      <c r="P115" s="2">
        <v>12513</v>
      </c>
      <c r="Q115" s="2">
        <v>19966</v>
      </c>
      <c r="R115" s="2">
        <v>2318</v>
      </c>
      <c r="S115" s="2">
        <v>6423</v>
      </c>
      <c r="T115" s="2">
        <v>1746</v>
      </c>
      <c r="U115" s="2">
        <v>0</v>
      </c>
      <c r="V115" s="2">
        <v>3443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258</v>
      </c>
    </row>
    <row r="116" spans="1:28" x14ac:dyDescent="0.2">
      <c r="A116" s="2" t="s">
        <v>347</v>
      </c>
      <c r="B116" s="2" t="s">
        <v>30</v>
      </c>
      <c r="C116" s="2" t="s">
        <v>348</v>
      </c>
      <c r="D116" s="2" t="s">
        <v>342</v>
      </c>
      <c r="E116" s="2" t="s">
        <v>33</v>
      </c>
      <c r="F116" s="2" t="s">
        <v>33</v>
      </c>
      <c r="G116" s="2" t="s">
        <v>46</v>
      </c>
      <c r="H116" s="3">
        <v>42221.254861111112</v>
      </c>
      <c r="I116" s="2" t="s">
        <v>35</v>
      </c>
      <c r="J116" s="2" t="s">
        <v>36</v>
      </c>
      <c r="K116" s="2" t="s">
        <v>37</v>
      </c>
      <c r="L116" s="2">
        <v>66762</v>
      </c>
      <c r="M116" s="2">
        <v>43792</v>
      </c>
      <c r="N116" s="2">
        <v>113</v>
      </c>
      <c r="O116" s="2">
        <v>6789</v>
      </c>
      <c r="P116" s="2">
        <v>11014</v>
      </c>
      <c r="Q116" s="2">
        <v>17803</v>
      </c>
      <c r="R116" s="2">
        <v>2069</v>
      </c>
      <c r="S116" s="2">
        <v>4923</v>
      </c>
      <c r="T116" s="2">
        <v>1704</v>
      </c>
      <c r="U116" s="2">
        <v>0</v>
      </c>
      <c r="V116" s="2">
        <v>6096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183</v>
      </c>
    </row>
    <row r="117" spans="1:28" x14ac:dyDescent="0.2">
      <c r="A117" s="2" t="s">
        <v>349</v>
      </c>
      <c r="B117" s="2" t="s">
        <v>65</v>
      </c>
      <c r="C117" s="2" t="s">
        <v>350</v>
      </c>
      <c r="D117" s="2" t="s">
        <v>119</v>
      </c>
      <c r="E117" s="2" t="s">
        <v>68</v>
      </c>
      <c r="F117" s="2" t="s">
        <v>59</v>
      </c>
      <c r="G117" s="2" t="s">
        <v>34</v>
      </c>
      <c r="H117" s="3">
        <v>42221.156944444447</v>
      </c>
      <c r="I117" s="2" t="s">
        <v>41</v>
      </c>
      <c r="J117" s="2" t="s">
        <v>37</v>
      </c>
      <c r="K117" s="2" t="s">
        <v>36</v>
      </c>
      <c r="L117" s="2">
        <v>65827</v>
      </c>
      <c r="M117" s="2">
        <v>42587</v>
      </c>
      <c r="N117" s="2">
        <v>93</v>
      </c>
      <c r="O117" s="2">
        <v>2774</v>
      </c>
      <c r="P117" s="2">
        <v>18873</v>
      </c>
      <c r="Q117" s="2">
        <v>16099</v>
      </c>
      <c r="R117" s="2">
        <v>1087</v>
      </c>
      <c r="S117" s="2">
        <v>5277</v>
      </c>
      <c r="T117" s="2">
        <v>1125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126</v>
      </c>
    </row>
    <row r="118" spans="1:28" x14ac:dyDescent="0.2">
      <c r="A118" s="2" t="s">
        <v>351</v>
      </c>
      <c r="B118" s="2" t="s">
        <v>30</v>
      </c>
      <c r="C118" s="2" t="s">
        <v>352</v>
      </c>
      <c r="D118" s="2" t="s">
        <v>353</v>
      </c>
      <c r="E118" s="2" t="s">
        <v>33</v>
      </c>
      <c r="F118" s="2" t="s">
        <v>33</v>
      </c>
      <c r="G118" s="2" t="s">
        <v>34</v>
      </c>
      <c r="H118" s="3">
        <v>42221.115277777775</v>
      </c>
      <c r="I118" s="2" t="s">
        <v>81</v>
      </c>
      <c r="J118" s="2" t="s">
        <v>82</v>
      </c>
      <c r="K118" s="2" t="s">
        <v>36</v>
      </c>
      <c r="L118" s="2">
        <v>55750</v>
      </c>
      <c r="M118" s="2">
        <v>39399</v>
      </c>
      <c r="N118" s="2">
        <v>61</v>
      </c>
      <c r="O118" s="2">
        <v>5599</v>
      </c>
      <c r="P118" s="2">
        <v>8336</v>
      </c>
      <c r="Q118" s="2">
        <v>9541</v>
      </c>
      <c r="R118" s="2">
        <v>928</v>
      </c>
      <c r="S118" s="2">
        <v>4363</v>
      </c>
      <c r="T118" s="2">
        <v>1091</v>
      </c>
      <c r="U118" s="2">
        <v>0</v>
      </c>
      <c r="V118" s="2">
        <v>15140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1:28" x14ac:dyDescent="0.2">
      <c r="A119" s="2" t="s">
        <v>354</v>
      </c>
      <c r="B119" s="2" t="s">
        <v>30</v>
      </c>
      <c r="C119" s="2" t="s">
        <v>355</v>
      </c>
      <c r="D119" s="2" t="s">
        <v>353</v>
      </c>
      <c r="E119" s="2" t="s">
        <v>33</v>
      </c>
      <c r="F119" s="2" t="s">
        <v>33</v>
      </c>
      <c r="G119" s="2" t="s">
        <v>34</v>
      </c>
      <c r="H119" s="3">
        <v>42221.163888888892</v>
      </c>
      <c r="I119" s="2" t="s">
        <v>41</v>
      </c>
      <c r="J119" s="2" t="s">
        <v>37</v>
      </c>
      <c r="K119" s="2" t="s">
        <v>36</v>
      </c>
      <c r="L119" s="2">
        <v>57755</v>
      </c>
      <c r="M119" s="2">
        <v>40350</v>
      </c>
      <c r="N119" s="2">
        <v>69</v>
      </c>
      <c r="O119" s="2">
        <v>6054</v>
      </c>
      <c r="P119" s="2">
        <v>17626</v>
      </c>
      <c r="Q119" s="2">
        <v>11572</v>
      </c>
      <c r="R119" s="2">
        <v>963</v>
      </c>
      <c r="S119" s="2">
        <v>4698</v>
      </c>
      <c r="T119" s="2">
        <v>1290</v>
      </c>
      <c r="U119" s="2">
        <v>0</v>
      </c>
      <c r="V119" s="2">
        <v>4201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1:28" x14ac:dyDescent="0.2">
      <c r="A120" s="2" t="s">
        <v>356</v>
      </c>
      <c r="B120" s="2" t="s">
        <v>107</v>
      </c>
      <c r="C120" s="2" t="s">
        <v>357</v>
      </c>
      <c r="D120" s="2" t="s">
        <v>109</v>
      </c>
      <c r="E120" s="2" t="s">
        <v>109</v>
      </c>
      <c r="F120" s="2" t="s">
        <v>59</v>
      </c>
      <c r="G120" s="2" t="s">
        <v>46</v>
      </c>
      <c r="H120" s="3">
        <v>42221.192361111112</v>
      </c>
      <c r="I120" s="2" t="s">
        <v>358</v>
      </c>
      <c r="J120" s="2" t="s">
        <v>135</v>
      </c>
      <c r="K120" s="2" t="s">
        <v>37</v>
      </c>
      <c r="L120" s="2">
        <v>69981</v>
      </c>
      <c r="M120" s="2">
        <v>47613</v>
      </c>
      <c r="N120" s="2">
        <v>131</v>
      </c>
      <c r="O120" s="2">
        <v>1510</v>
      </c>
      <c r="P120" s="2">
        <v>15093</v>
      </c>
      <c r="Q120" s="2">
        <v>7150</v>
      </c>
      <c r="R120" s="2">
        <v>16603</v>
      </c>
      <c r="S120" s="2">
        <v>7049</v>
      </c>
      <c r="T120" s="2">
        <v>1492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226</v>
      </c>
    </row>
    <row r="121" spans="1:28" x14ac:dyDescent="0.2">
      <c r="A121" s="2" t="s">
        <v>359</v>
      </c>
      <c r="B121" s="2" t="s">
        <v>121</v>
      </c>
      <c r="C121" s="2" t="s">
        <v>360</v>
      </c>
      <c r="D121" s="2" t="s">
        <v>123</v>
      </c>
      <c r="E121" s="2" t="s">
        <v>124</v>
      </c>
      <c r="F121" s="2" t="s">
        <v>59</v>
      </c>
      <c r="G121" s="2" t="s">
        <v>46</v>
      </c>
      <c r="H121" s="3">
        <v>42221.386805555558</v>
      </c>
      <c r="I121" s="2" t="s">
        <v>41</v>
      </c>
      <c r="J121" s="2" t="s">
        <v>37</v>
      </c>
      <c r="K121" s="2" t="s">
        <v>1455</v>
      </c>
      <c r="L121" s="2">
        <v>68170</v>
      </c>
      <c r="M121" s="2">
        <v>45450</v>
      </c>
      <c r="N121" s="2">
        <v>117</v>
      </c>
      <c r="O121" s="2">
        <v>8934</v>
      </c>
      <c r="P121" s="2">
        <v>23112</v>
      </c>
      <c r="Q121" s="2">
        <v>6283</v>
      </c>
      <c r="R121" s="2">
        <v>801</v>
      </c>
      <c r="S121" s="2">
        <v>14178</v>
      </c>
      <c r="T121" s="2">
        <v>1076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1:28" x14ac:dyDescent="0.2">
      <c r="A122" s="2" t="s">
        <v>361</v>
      </c>
      <c r="B122" s="2" t="s">
        <v>43</v>
      </c>
      <c r="C122" s="2" t="s">
        <v>362</v>
      </c>
      <c r="D122" s="2" t="s">
        <v>45</v>
      </c>
      <c r="E122" s="2" t="s">
        <v>45</v>
      </c>
      <c r="F122" s="2" t="s">
        <v>45</v>
      </c>
      <c r="G122" s="2" t="s">
        <v>34</v>
      </c>
      <c r="H122" s="3">
        <v>42221.161111111112</v>
      </c>
      <c r="I122" s="2" t="s">
        <v>1456</v>
      </c>
      <c r="J122" s="2" t="s">
        <v>48</v>
      </c>
      <c r="K122" s="2" t="s">
        <v>36</v>
      </c>
      <c r="L122" s="2">
        <v>70021</v>
      </c>
      <c r="M122" s="2">
        <v>50774</v>
      </c>
      <c r="N122" s="2">
        <v>68</v>
      </c>
      <c r="O122" s="2">
        <v>13589</v>
      </c>
      <c r="P122" s="2">
        <v>8803</v>
      </c>
      <c r="Q122" s="2">
        <v>13410</v>
      </c>
      <c r="R122" s="2">
        <v>917</v>
      </c>
      <c r="S122" s="2">
        <v>0</v>
      </c>
      <c r="T122" s="2">
        <v>645</v>
      </c>
      <c r="U122" s="2">
        <v>26999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1:28" x14ac:dyDescent="0.2">
      <c r="A123" s="2" t="s">
        <v>363</v>
      </c>
      <c r="B123" s="2" t="s">
        <v>130</v>
      </c>
      <c r="C123" s="2" t="s">
        <v>364</v>
      </c>
      <c r="D123" s="2" t="s">
        <v>365</v>
      </c>
      <c r="E123" s="2" t="s">
        <v>133</v>
      </c>
      <c r="F123" s="2" t="s">
        <v>59</v>
      </c>
      <c r="G123" s="2" t="s">
        <v>34</v>
      </c>
      <c r="H123" s="3">
        <v>42221.477083333331</v>
      </c>
      <c r="I123" s="2" t="s">
        <v>41</v>
      </c>
      <c r="J123" s="2" t="s">
        <v>37</v>
      </c>
      <c r="K123" s="2" t="s">
        <v>1455</v>
      </c>
      <c r="L123" s="2">
        <v>72737</v>
      </c>
      <c r="M123" s="2">
        <v>54448</v>
      </c>
      <c r="N123" s="2">
        <v>192</v>
      </c>
      <c r="O123" s="2">
        <v>21265</v>
      </c>
      <c r="P123" s="2">
        <v>28436</v>
      </c>
      <c r="Q123" s="2">
        <v>6985</v>
      </c>
      <c r="R123" s="2">
        <v>6643</v>
      </c>
      <c r="S123" s="2">
        <v>7171</v>
      </c>
      <c r="T123" s="2">
        <v>4866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347</v>
      </c>
    </row>
    <row r="124" spans="1:28" x14ac:dyDescent="0.2">
      <c r="A124" s="2" t="s">
        <v>366</v>
      </c>
      <c r="B124" s="2" t="s">
        <v>121</v>
      </c>
      <c r="C124" s="2" t="s">
        <v>367</v>
      </c>
      <c r="D124" s="2" t="s">
        <v>320</v>
      </c>
      <c r="E124" s="2" t="s">
        <v>124</v>
      </c>
      <c r="F124" s="2" t="s">
        <v>59</v>
      </c>
      <c r="G124" s="2" t="s">
        <v>34</v>
      </c>
      <c r="H124" s="3">
        <v>42221.283333333333</v>
      </c>
      <c r="I124" s="2" t="s">
        <v>41</v>
      </c>
      <c r="J124" s="2" t="s">
        <v>37</v>
      </c>
      <c r="K124" s="2" t="s">
        <v>36</v>
      </c>
      <c r="L124" s="2">
        <v>76666</v>
      </c>
      <c r="M124" s="2">
        <v>54089</v>
      </c>
      <c r="N124" s="2">
        <v>145</v>
      </c>
      <c r="O124" s="2">
        <v>20144</v>
      </c>
      <c r="P124" s="2">
        <v>30317</v>
      </c>
      <c r="Q124" s="2">
        <v>10173</v>
      </c>
      <c r="R124" s="2">
        <v>3314</v>
      </c>
      <c r="S124" s="2">
        <v>7459</v>
      </c>
      <c r="T124" s="2">
        <v>2664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162</v>
      </c>
    </row>
    <row r="125" spans="1:28" x14ac:dyDescent="0.2">
      <c r="A125" s="2" t="s">
        <v>368</v>
      </c>
      <c r="B125" s="2" t="s">
        <v>30</v>
      </c>
      <c r="C125" s="2" t="s">
        <v>369</v>
      </c>
      <c r="D125" s="2" t="s">
        <v>353</v>
      </c>
      <c r="E125" s="2" t="s">
        <v>33</v>
      </c>
      <c r="F125" s="2" t="s">
        <v>33</v>
      </c>
      <c r="G125" s="2" t="s">
        <v>34</v>
      </c>
      <c r="H125" s="3">
        <v>42221.09097222222</v>
      </c>
      <c r="I125" s="2" t="s">
        <v>358</v>
      </c>
      <c r="J125" s="2" t="s">
        <v>135</v>
      </c>
      <c r="K125" s="2" t="s">
        <v>82</v>
      </c>
      <c r="L125" s="2">
        <v>54242</v>
      </c>
      <c r="M125" s="2">
        <v>37416</v>
      </c>
      <c r="N125" s="2">
        <v>96</v>
      </c>
      <c r="O125" s="2">
        <v>3067</v>
      </c>
      <c r="P125" s="2">
        <v>4123</v>
      </c>
      <c r="Q125" s="2">
        <v>3615</v>
      </c>
      <c r="R125" s="2">
        <v>13414</v>
      </c>
      <c r="S125" s="2">
        <v>3829</v>
      </c>
      <c r="T125" s="2">
        <v>2088</v>
      </c>
      <c r="U125" s="2">
        <v>0</v>
      </c>
      <c r="V125" s="2">
        <v>10347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1:28" x14ac:dyDescent="0.2">
      <c r="A126" s="2" t="s">
        <v>371</v>
      </c>
      <c r="B126" s="2" t="s">
        <v>72</v>
      </c>
      <c r="C126" s="2" t="s">
        <v>372</v>
      </c>
      <c r="D126" s="2" t="s">
        <v>243</v>
      </c>
      <c r="E126" s="2" t="s">
        <v>75</v>
      </c>
      <c r="F126" s="2" t="s">
        <v>59</v>
      </c>
      <c r="G126" s="2" t="s">
        <v>34</v>
      </c>
      <c r="H126" s="3">
        <v>42221.271527777775</v>
      </c>
      <c r="I126" s="2" t="s">
        <v>41</v>
      </c>
      <c r="J126" s="2" t="s">
        <v>37</v>
      </c>
      <c r="K126" s="2" t="s">
        <v>36</v>
      </c>
      <c r="L126" s="2">
        <v>77269</v>
      </c>
      <c r="M126" s="2">
        <v>52261</v>
      </c>
      <c r="N126" s="2">
        <v>177</v>
      </c>
      <c r="O126" s="2">
        <v>16931</v>
      </c>
      <c r="P126" s="2">
        <v>28384</v>
      </c>
      <c r="Q126" s="2">
        <v>11453</v>
      </c>
      <c r="R126" s="2">
        <v>3605</v>
      </c>
      <c r="S126" s="2">
        <v>8330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489</v>
      </c>
    </row>
    <row r="127" spans="1:28" x14ac:dyDescent="0.2">
      <c r="A127" s="2" t="s">
        <v>373</v>
      </c>
      <c r="B127" s="2" t="s">
        <v>55</v>
      </c>
      <c r="C127" s="2" t="s">
        <v>374</v>
      </c>
      <c r="D127" s="2" t="s">
        <v>93</v>
      </c>
      <c r="E127" s="2" t="s">
        <v>58</v>
      </c>
      <c r="F127" s="2" t="s">
        <v>59</v>
      </c>
      <c r="G127" s="2" t="s">
        <v>34</v>
      </c>
      <c r="H127" s="3">
        <v>42221.352083333331</v>
      </c>
      <c r="I127" s="2" t="s">
        <v>41</v>
      </c>
      <c r="J127" s="2" t="s">
        <v>37</v>
      </c>
      <c r="K127" s="2" t="s">
        <v>36</v>
      </c>
      <c r="L127" s="2">
        <v>66355</v>
      </c>
      <c r="M127" s="2">
        <v>43073</v>
      </c>
      <c r="N127" s="2">
        <v>166</v>
      </c>
      <c r="O127" s="2">
        <v>11455</v>
      </c>
      <c r="P127" s="2">
        <v>21614</v>
      </c>
      <c r="Q127" s="2">
        <v>10159</v>
      </c>
      <c r="R127" s="2">
        <v>1360</v>
      </c>
      <c r="S127" s="2">
        <v>8581</v>
      </c>
      <c r="T127" s="2">
        <v>1101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258</v>
      </c>
    </row>
    <row r="128" spans="1:28" x14ac:dyDescent="0.2">
      <c r="A128" s="2" t="s">
        <v>375</v>
      </c>
      <c r="B128" s="2" t="s">
        <v>65</v>
      </c>
      <c r="C128" s="2" t="s">
        <v>376</v>
      </c>
      <c r="D128" s="2" t="s">
        <v>67</v>
      </c>
      <c r="E128" s="2" t="s">
        <v>68</v>
      </c>
      <c r="F128" s="2" t="s">
        <v>59</v>
      </c>
      <c r="G128" s="2" t="s">
        <v>46</v>
      </c>
      <c r="H128" s="3">
        <v>42221.29791666667</v>
      </c>
      <c r="I128" s="2" t="s">
        <v>1185</v>
      </c>
      <c r="J128" s="2" t="s">
        <v>37</v>
      </c>
      <c r="K128" s="2" t="s">
        <v>135</v>
      </c>
      <c r="L128" s="2">
        <v>73239</v>
      </c>
      <c r="M128" s="2">
        <v>53095</v>
      </c>
      <c r="N128" s="2">
        <v>169</v>
      </c>
      <c r="O128" s="2">
        <v>6453</v>
      </c>
      <c r="P128" s="2">
        <v>22889</v>
      </c>
      <c r="Q128" s="2">
        <v>8673</v>
      </c>
      <c r="R128" s="2">
        <v>16436</v>
      </c>
      <c r="S128" s="2">
        <v>4423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674</v>
      </c>
    </row>
    <row r="129" spans="1:28" x14ac:dyDescent="0.2">
      <c r="A129" s="2" t="s">
        <v>377</v>
      </c>
      <c r="B129" s="2" t="s">
        <v>121</v>
      </c>
      <c r="C129" s="2" t="s">
        <v>378</v>
      </c>
      <c r="D129" s="2" t="s">
        <v>123</v>
      </c>
      <c r="E129" s="2" t="s">
        <v>124</v>
      </c>
      <c r="F129" s="2" t="s">
        <v>59</v>
      </c>
      <c r="G129" s="2" t="s">
        <v>46</v>
      </c>
      <c r="H129" s="3">
        <v>42221.133333333331</v>
      </c>
      <c r="I129" s="2" t="s">
        <v>41</v>
      </c>
      <c r="J129" s="2" t="s">
        <v>37</v>
      </c>
      <c r="K129" s="2" t="s">
        <v>36</v>
      </c>
      <c r="L129" s="2">
        <v>78580</v>
      </c>
      <c r="M129" s="2">
        <v>53817</v>
      </c>
      <c r="N129" s="2">
        <v>190</v>
      </c>
      <c r="O129" s="2">
        <v>18250</v>
      </c>
      <c r="P129" s="2">
        <v>27732</v>
      </c>
      <c r="Q129" s="2">
        <v>9482</v>
      </c>
      <c r="R129" s="2">
        <v>6394</v>
      </c>
      <c r="S129" s="2">
        <v>7652</v>
      </c>
      <c r="T129" s="2">
        <v>1892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665</v>
      </c>
    </row>
    <row r="130" spans="1:28" x14ac:dyDescent="0.2">
      <c r="A130" s="2" t="s">
        <v>379</v>
      </c>
      <c r="B130" s="2" t="s">
        <v>107</v>
      </c>
      <c r="C130" s="2" t="s">
        <v>380</v>
      </c>
      <c r="D130" s="2" t="s">
        <v>109</v>
      </c>
      <c r="E130" s="2" t="s">
        <v>109</v>
      </c>
      <c r="F130" s="2" t="s">
        <v>59</v>
      </c>
      <c r="G130" s="2" t="s">
        <v>46</v>
      </c>
      <c r="H130" s="3">
        <v>42221.149305555555</v>
      </c>
      <c r="I130" s="2" t="s">
        <v>41</v>
      </c>
      <c r="J130" s="2" t="s">
        <v>37</v>
      </c>
      <c r="K130" s="2" t="s">
        <v>36</v>
      </c>
      <c r="L130" s="2">
        <v>63478</v>
      </c>
      <c r="M130" s="2">
        <v>40226</v>
      </c>
      <c r="N130" s="2">
        <v>133</v>
      </c>
      <c r="O130" s="2">
        <v>16022</v>
      </c>
      <c r="P130" s="2">
        <v>25322</v>
      </c>
      <c r="Q130" s="2">
        <v>9300</v>
      </c>
      <c r="R130" s="2">
        <v>2091</v>
      </c>
      <c r="S130" s="2">
        <v>2039</v>
      </c>
      <c r="T130" s="2">
        <v>1474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1:28" x14ac:dyDescent="0.2">
      <c r="A131" s="2" t="s">
        <v>381</v>
      </c>
      <c r="B131" s="2" t="s">
        <v>130</v>
      </c>
      <c r="C131" s="2" t="s">
        <v>382</v>
      </c>
      <c r="D131" s="2" t="s">
        <v>383</v>
      </c>
      <c r="E131" s="2" t="s">
        <v>133</v>
      </c>
      <c r="F131" s="2" t="s">
        <v>59</v>
      </c>
      <c r="G131" s="2" t="s">
        <v>46</v>
      </c>
      <c r="H131" s="3">
        <v>42221.198611111111</v>
      </c>
      <c r="I131" s="2" t="s">
        <v>1185</v>
      </c>
      <c r="J131" s="2" t="s">
        <v>37</v>
      </c>
      <c r="K131" s="2" t="s">
        <v>135</v>
      </c>
      <c r="L131" s="2">
        <v>77287</v>
      </c>
      <c r="M131" s="2">
        <v>53735</v>
      </c>
      <c r="N131" s="2">
        <v>104</v>
      </c>
      <c r="O131" s="2">
        <v>6516</v>
      </c>
      <c r="P131" s="2">
        <v>24790</v>
      </c>
      <c r="Q131" s="2">
        <v>3902</v>
      </c>
      <c r="R131" s="2">
        <v>18274</v>
      </c>
      <c r="S131" s="2">
        <v>3808</v>
      </c>
      <c r="T131" s="2">
        <v>2689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272</v>
      </c>
    </row>
    <row r="132" spans="1:28" x14ac:dyDescent="0.2">
      <c r="A132" s="2" t="s">
        <v>384</v>
      </c>
      <c r="B132" s="2" t="s">
        <v>55</v>
      </c>
      <c r="C132" s="2" t="s">
        <v>385</v>
      </c>
      <c r="D132" s="2" t="s">
        <v>98</v>
      </c>
      <c r="E132" s="2" t="s">
        <v>58</v>
      </c>
      <c r="F132" s="2" t="s">
        <v>59</v>
      </c>
      <c r="G132" s="2" t="s">
        <v>34</v>
      </c>
      <c r="H132" s="3">
        <v>42221.270138888889</v>
      </c>
      <c r="I132" s="2" t="s">
        <v>41</v>
      </c>
      <c r="J132" s="2" t="s">
        <v>37</v>
      </c>
      <c r="K132" s="2" t="s">
        <v>1455</v>
      </c>
      <c r="L132" s="2">
        <v>72547</v>
      </c>
      <c r="M132" s="2">
        <v>52730</v>
      </c>
      <c r="N132" s="2">
        <v>249</v>
      </c>
      <c r="O132" s="2">
        <v>23920</v>
      </c>
      <c r="P132" s="2">
        <v>31138</v>
      </c>
      <c r="Q132" s="2">
        <v>6712</v>
      </c>
      <c r="R132" s="2">
        <v>4761</v>
      </c>
      <c r="S132" s="2">
        <v>7218</v>
      </c>
      <c r="T132" s="2">
        <v>2901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1:28" x14ac:dyDescent="0.2">
      <c r="A133" s="2" t="s">
        <v>386</v>
      </c>
      <c r="B133" s="2" t="s">
        <v>72</v>
      </c>
      <c r="C133" s="2" t="s">
        <v>387</v>
      </c>
      <c r="D133" s="2" t="s">
        <v>74</v>
      </c>
      <c r="E133" s="2" t="s">
        <v>75</v>
      </c>
      <c r="F133" s="2" t="s">
        <v>59</v>
      </c>
      <c r="G133" s="2" t="s">
        <v>46</v>
      </c>
      <c r="H133" s="3">
        <v>42221.198611111111</v>
      </c>
      <c r="I133" s="2" t="s">
        <v>35</v>
      </c>
      <c r="J133" s="2" t="s">
        <v>36</v>
      </c>
      <c r="K133" s="2" t="s">
        <v>37</v>
      </c>
      <c r="L133" s="2">
        <v>71625</v>
      </c>
      <c r="M133" s="2">
        <v>45567</v>
      </c>
      <c r="N133" s="2">
        <v>179</v>
      </c>
      <c r="O133" s="2">
        <v>13598</v>
      </c>
      <c r="P133" s="2">
        <v>8231</v>
      </c>
      <c r="Q133" s="2">
        <v>21829</v>
      </c>
      <c r="R133" s="2">
        <v>6301</v>
      </c>
      <c r="S133" s="2">
        <v>7523</v>
      </c>
      <c r="T133" s="2">
        <v>1352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331</v>
      </c>
    </row>
    <row r="134" spans="1:28" x14ac:dyDescent="0.2">
      <c r="A134" s="2" t="s">
        <v>388</v>
      </c>
      <c r="B134" s="2" t="s">
        <v>55</v>
      </c>
      <c r="C134" s="2" t="s">
        <v>389</v>
      </c>
      <c r="D134" s="2" t="s">
        <v>87</v>
      </c>
      <c r="E134" s="2" t="s">
        <v>58</v>
      </c>
      <c r="F134" s="2" t="s">
        <v>59</v>
      </c>
      <c r="G134" s="2" t="s">
        <v>34</v>
      </c>
      <c r="H134" s="3">
        <v>42221.279861111114</v>
      </c>
      <c r="I134" s="2" t="s">
        <v>41</v>
      </c>
      <c r="J134" s="2" t="s">
        <v>37</v>
      </c>
      <c r="K134" s="2" t="s">
        <v>1455</v>
      </c>
      <c r="L134" s="2">
        <v>83396</v>
      </c>
      <c r="M134" s="2">
        <v>57139</v>
      </c>
      <c r="N134" s="2">
        <v>198</v>
      </c>
      <c r="O134" s="2">
        <v>24413</v>
      </c>
      <c r="P134" s="2">
        <v>32953</v>
      </c>
      <c r="Q134" s="2">
        <v>6933</v>
      </c>
      <c r="R134" s="2">
        <v>4865</v>
      </c>
      <c r="S134" s="2">
        <v>8540</v>
      </c>
      <c r="T134" s="2">
        <v>3742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106</v>
      </c>
    </row>
    <row r="135" spans="1:28" x14ac:dyDescent="0.2">
      <c r="A135" s="2" t="s">
        <v>390</v>
      </c>
      <c r="B135" s="2" t="s">
        <v>107</v>
      </c>
      <c r="C135" s="2" t="s">
        <v>391</v>
      </c>
      <c r="D135" s="2" t="s">
        <v>109</v>
      </c>
      <c r="E135" s="2" t="s">
        <v>109</v>
      </c>
      <c r="F135" s="2" t="s">
        <v>59</v>
      </c>
      <c r="G135" s="2" t="s">
        <v>34</v>
      </c>
      <c r="H135" s="3">
        <v>42221.263888888891</v>
      </c>
      <c r="I135" s="2" t="s">
        <v>41</v>
      </c>
      <c r="J135" s="2" t="s">
        <v>37</v>
      </c>
      <c r="K135" s="2" t="s">
        <v>36</v>
      </c>
      <c r="L135" s="2">
        <v>66680</v>
      </c>
      <c r="M135" s="2">
        <v>43804</v>
      </c>
      <c r="N135" s="2">
        <v>129</v>
      </c>
      <c r="O135" s="2">
        <v>8386</v>
      </c>
      <c r="P135" s="2">
        <v>20999</v>
      </c>
      <c r="Q135" s="2">
        <v>12613</v>
      </c>
      <c r="R135" s="2">
        <v>2400</v>
      </c>
      <c r="S135" s="2">
        <v>5644</v>
      </c>
      <c r="T135" s="2">
        <v>1854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294</v>
      </c>
    </row>
    <row r="136" spans="1:28" x14ac:dyDescent="0.2">
      <c r="A136" s="2" t="s">
        <v>392</v>
      </c>
      <c r="B136" s="2" t="s">
        <v>130</v>
      </c>
      <c r="C136" s="2" t="s">
        <v>393</v>
      </c>
      <c r="D136" s="2" t="s">
        <v>394</v>
      </c>
      <c r="E136" s="2" t="s">
        <v>133</v>
      </c>
      <c r="F136" s="2" t="s">
        <v>59</v>
      </c>
      <c r="G136" s="2" t="s">
        <v>34</v>
      </c>
      <c r="H136" s="3">
        <v>42221.154861111114</v>
      </c>
      <c r="I136" s="2" t="s">
        <v>1185</v>
      </c>
      <c r="J136" s="2" t="s">
        <v>37</v>
      </c>
      <c r="K136" s="2" t="s">
        <v>135</v>
      </c>
      <c r="L136" s="2">
        <v>74218</v>
      </c>
      <c r="M136" s="2">
        <v>55407</v>
      </c>
      <c r="N136" s="2">
        <v>100</v>
      </c>
      <c r="O136" s="2">
        <v>10076</v>
      </c>
      <c r="P136" s="2">
        <v>26354</v>
      </c>
      <c r="Q136" s="2">
        <v>4561</v>
      </c>
      <c r="R136" s="2">
        <v>16278</v>
      </c>
      <c r="S136" s="2">
        <v>5884</v>
      </c>
      <c r="T136" s="2">
        <v>2330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1:28" x14ac:dyDescent="0.2">
      <c r="A137" s="2" t="s">
        <v>395</v>
      </c>
      <c r="B137" s="2" t="s">
        <v>107</v>
      </c>
      <c r="C137" s="2" t="s">
        <v>396</v>
      </c>
      <c r="D137" s="2" t="s">
        <v>109</v>
      </c>
      <c r="E137" s="2" t="s">
        <v>109</v>
      </c>
      <c r="F137" s="2" t="s">
        <v>59</v>
      </c>
      <c r="G137" s="2" t="s">
        <v>46</v>
      </c>
      <c r="H137" s="3">
        <v>42221.205555555556</v>
      </c>
      <c r="I137" s="2" t="s">
        <v>41</v>
      </c>
      <c r="J137" s="2" t="s">
        <v>37</v>
      </c>
      <c r="K137" s="2" t="s">
        <v>36</v>
      </c>
      <c r="L137" s="2">
        <v>77807</v>
      </c>
      <c r="M137" s="2">
        <v>53013</v>
      </c>
      <c r="N137" s="2">
        <v>139</v>
      </c>
      <c r="O137" s="2">
        <v>7656</v>
      </c>
      <c r="P137" s="2">
        <v>25759</v>
      </c>
      <c r="Q137" s="2">
        <v>18103</v>
      </c>
      <c r="R137" s="2">
        <v>2381</v>
      </c>
      <c r="S137" s="2">
        <v>4151</v>
      </c>
      <c r="T137" s="2">
        <v>2501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118</v>
      </c>
    </row>
    <row r="138" spans="1:28" x14ac:dyDescent="0.2">
      <c r="A138" s="2" t="s">
        <v>397</v>
      </c>
      <c r="B138" s="2" t="s">
        <v>65</v>
      </c>
      <c r="C138" s="2" t="s">
        <v>398</v>
      </c>
      <c r="D138" s="2" t="s">
        <v>211</v>
      </c>
      <c r="E138" s="2" t="s">
        <v>68</v>
      </c>
      <c r="F138" s="2" t="s">
        <v>59</v>
      </c>
      <c r="G138" s="2" t="s">
        <v>34</v>
      </c>
      <c r="H138" s="3">
        <v>42221.222222222219</v>
      </c>
      <c r="I138" s="2" t="s">
        <v>35</v>
      </c>
      <c r="J138" s="2" t="s">
        <v>36</v>
      </c>
      <c r="K138" s="2" t="s">
        <v>37</v>
      </c>
      <c r="L138" s="2">
        <v>74679</v>
      </c>
      <c r="M138" s="2">
        <v>51712</v>
      </c>
      <c r="N138" s="2">
        <v>142</v>
      </c>
      <c r="O138" s="2">
        <v>4530</v>
      </c>
      <c r="P138" s="2">
        <v>18792</v>
      </c>
      <c r="Q138" s="2">
        <v>23322</v>
      </c>
      <c r="R138" s="2">
        <v>1354</v>
      </c>
      <c r="S138" s="2">
        <v>6995</v>
      </c>
      <c r="T138" s="2">
        <v>1111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138</v>
      </c>
    </row>
    <row r="139" spans="1:28" x14ac:dyDescent="0.2">
      <c r="A139" s="2" t="s">
        <v>399</v>
      </c>
      <c r="B139" s="2" t="s">
        <v>130</v>
      </c>
      <c r="C139" s="2" t="s">
        <v>400</v>
      </c>
      <c r="D139" s="2" t="s">
        <v>246</v>
      </c>
      <c r="E139" s="2" t="s">
        <v>133</v>
      </c>
      <c r="F139" s="2" t="s">
        <v>59</v>
      </c>
      <c r="G139" s="2" t="s">
        <v>34</v>
      </c>
      <c r="H139" s="3">
        <v>42221.238888888889</v>
      </c>
      <c r="I139" s="2" t="s">
        <v>41</v>
      </c>
      <c r="J139" s="2" t="s">
        <v>37</v>
      </c>
      <c r="K139" s="2" t="s">
        <v>1455</v>
      </c>
      <c r="L139" s="2">
        <v>69303</v>
      </c>
      <c r="M139" s="2">
        <v>49707</v>
      </c>
      <c r="N139" s="2">
        <v>233</v>
      </c>
      <c r="O139" s="2">
        <v>18224</v>
      </c>
      <c r="P139" s="2">
        <v>28887</v>
      </c>
      <c r="Q139" s="2">
        <v>4745</v>
      </c>
      <c r="R139" s="2">
        <v>3263</v>
      </c>
      <c r="S139" s="2">
        <v>10663</v>
      </c>
      <c r="T139" s="2">
        <v>2149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1:28" x14ac:dyDescent="0.2">
      <c r="A140" s="2" t="s">
        <v>401</v>
      </c>
      <c r="B140" s="2" t="s">
        <v>107</v>
      </c>
      <c r="C140" s="2" t="s">
        <v>402</v>
      </c>
      <c r="D140" s="2" t="s">
        <v>109</v>
      </c>
      <c r="E140" s="2" t="s">
        <v>109</v>
      </c>
      <c r="F140" s="2" t="s">
        <v>59</v>
      </c>
      <c r="G140" s="2" t="s">
        <v>46</v>
      </c>
      <c r="H140" s="3">
        <v>42221.120833333334</v>
      </c>
      <c r="I140" s="2" t="s">
        <v>41</v>
      </c>
      <c r="J140" s="2" t="s">
        <v>37</v>
      </c>
      <c r="K140" s="2" t="s">
        <v>36</v>
      </c>
      <c r="L140" s="2">
        <v>60992</v>
      </c>
      <c r="M140" s="2">
        <v>36185</v>
      </c>
      <c r="N140" s="2">
        <v>167</v>
      </c>
      <c r="O140" s="2">
        <v>9671</v>
      </c>
      <c r="P140" s="2">
        <v>19570</v>
      </c>
      <c r="Q140" s="2">
        <v>9899</v>
      </c>
      <c r="R140" s="2">
        <v>2521</v>
      </c>
      <c r="S140" s="2">
        <v>1894</v>
      </c>
      <c r="T140" s="2">
        <v>1953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348</v>
      </c>
    </row>
    <row r="141" spans="1:28" x14ac:dyDescent="0.2">
      <c r="A141" s="2" t="s">
        <v>403</v>
      </c>
      <c r="B141" s="2" t="s">
        <v>65</v>
      </c>
      <c r="C141" s="2" t="s">
        <v>404</v>
      </c>
      <c r="D141" s="2" t="s">
        <v>405</v>
      </c>
      <c r="E141" s="2" t="s">
        <v>68</v>
      </c>
      <c r="F141" s="2" t="s">
        <v>59</v>
      </c>
      <c r="G141" s="2" t="s">
        <v>34</v>
      </c>
      <c r="H141" s="3">
        <v>42221.302083333336</v>
      </c>
      <c r="I141" s="2" t="s">
        <v>141</v>
      </c>
      <c r="J141" s="2" t="s">
        <v>36</v>
      </c>
      <c r="K141" s="2" t="s">
        <v>37</v>
      </c>
      <c r="L141" s="2">
        <v>74485</v>
      </c>
      <c r="M141" s="2">
        <v>51161</v>
      </c>
      <c r="N141" s="2">
        <v>228</v>
      </c>
      <c r="O141" s="2">
        <v>93</v>
      </c>
      <c r="P141" s="2">
        <v>22025</v>
      </c>
      <c r="Q141" s="2">
        <v>22118</v>
      </c>
      <c r="R141" s="2">
        <v>2870</v>
      </c>
      <c r="S141" s="2">
        <v>4148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1:28" x14ac:dyDescent="0.2">
      <c r="A142" s="2" t="s">
        <v>406</v>
      </c>
      <c r="B142" s="2" t="s">
        <v>171</v>
      </c>
      <c r="C142" s="2" t="s">
        <v>407</v>
      </c>
      <c r="D142" s="2" t="s">
        <v>208</v>
      </c>
      <c r="E142" s="2" t="s">
        <v>174</v>
      </c>
      <c r="F142" s="2" t="s">
        <v>59</v>
      </c>
      <c r="G142" s="2" t="s">
        <v>34</v>
      </c>
      <c r="H142" s="3">
        <v>42221.206250000003</v>
      </c>
      <c r="I142" s="2" t="s">
        <v>35</v>
      </c>
      <c r="J142" s="2" t="s">
        <v>36</v>
      </c>
      <c r="K142" s="2" t="s">
        <v>37</v>
      </c>
      <c r="L142" s="2">
        <v>68725</v>
      </c>
      <c r="M142" s="2">
        <v>45669</v>
      </c>
      <c r="N142" s="2">
        <v>116</v>
      </c>
      <c r="O142" s="2">
        <v>11439</v>
      </c>
      <c r="P142" s="2">
        <v>10157</v>
      </c>
      <c r="Q142" s="2">
        <v>21596</v>
      </c>
      <c r="R142" s="2">
        <v>5153</v>
      </c>
      <c r="S142" s="2">
        <v>5232</v>
      </c>
      <c r="T142" s="2">
        <v>2687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844</v>
      </c>
    </row>
    <row r="143" spans="1:28" x14ac:dyDescent="0.2">
      <c r="A143" s="2" t="s">
        <v>408</v>
      </c>
      <c r="B143" s="2" t="s">
        <v>121</v>
      </c>
      <c r="C143" s="2" t="s">
        <v>409</v>
      </c>
      <c r="D143" s="2" t="s">
        <v>123</v>
      </c>
      <c r="E143" s="2" t="s">
        <v>124</v>
      </c>
      <c r="F143" s="2" t="s">
        <v>59</v>
      </c>
      <c r="G143" s="2" t="s">
        <v>34</v>
      </c>
      <c r="H143" s="3">
        <v>42221.193055555559</v>
      </c>
      <c r="I143" s="2" t="s">
        <v>1462</v>
      </c>
      <c r="J143" s="2" t="s">
        <v>1455</v>
      </c>
      <c r="K143" s="2" t="s">
        <v>37</v>
      </c>
      <c r="L143" s="2">
        <v>68936</v>
      </c>
      <c r="M143" s="2">
        <v>44207</v>
      </c>
      <c r="N143" s="2">
        <v>168</v>
      </c>
      <c r="O143" s="2">
        <v>3437</v>
      </c>
      <c r="P143" s="2">
        <v>16205</v>
      </c>
      <c r="Q143" s="2">
        <v>6364</v>
      </c>
      <c r="R143" s="2">
        <v>812</v>
      </c>
      <c r="S143" s="2">
        <v>19642</v>
      </c>
      <c r="T143" s="2">
        <v>1184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1:28" x14ac:dyDescent="0.2">
      <c r="A144" s="2" t="s">
        <v>411</v>
      </c>
      <c r="B144" s="2" t="s">
        <v>111</v>
      </c>
      <c r="C144" s="2" t="s">
        <v>412</v>
      </c>
      <c r="D144" s="2" t="s">
        <v>179</v>
      </c>
      <c r="E144" s="2" t="s">
        <v>114</v>
      </c>
      <c r="F144" s="2" t="s">
        <v>59</v>
      </c>
      <c r="G144" s="2" t="s">
        <v>34</v>
      </c>
      <c r="H144" s="3">
        <v>42221.2</v>
      </c>
      <c r="I144" s="2" t="s">
        <v>41</v>
      </c>
      <c r="J144" s="2" t="s">
        <v>37</v>
      </c>
      <c r="K144" s="2" t="s">
        <v>36</v>
      </c>
      <c r="L144" s="2">
        <v>71008</v>
      </c>
      <c r="M144" s="2">
        <v>45089</v>
      </c>
      <c r="N144" s="2">
        <v>132</v>
      </c>
      <c r="O144" s="2">
        <v>7893</v>
      </c>
      <c r="P144" s="2">
        <v>21026</v>
      </c>
      <c r="Q144" s="2">
        <v>13133</v>
      </c>
      <c r="R144" s="2">
        <v>1346</v>
      </c>
      <c r="S144" s="2">
        <v>8356</v>
      </c>
      <c r="T144" s="2">
        <v>1013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215</v>
      </c>
    </row>
    <row r="145" spans="1:28" x14ac:dyDescent="0.2">
      <c r="A145" s="2" t="s">
        <v>413</v>
      </c>
      <c r="B145" s="2" t="s">
        <v>30</v>
      </c>
      <c r="C145" s="2" t="s">
        <v>414</v>
      </c>
      <c r="D145" s="2" t="s">
        <v>40</v>
      </c>
      <c r="E145" s="2" t="s">
        <v>33</v>
      </c>
      <c r="F145" s="2" t="s">
        <v>33</v>
      </c>
      <c r="G145" s="2" t="s">
        <v>34</v>
      </c>
      <c r="H145" s="3">
        <v>42221.072222222225</v>
      </c>
      <c r="I145" s="2" t="s">
        <v>35</v>
      </c>
      <c r="J145" s="2" t="s">
        <v>36</v>
      </c>
      <c r="K145" s="2" t="s">
        <v>37</v>
      </c>
      <c r="L145" s="2">
        <v>54996</v>
      </c>
      <c r="M145" s="2">
        <v>35064</v>
      </c>
      <c r="N145" s="2">
        <v>55</v>
      </c>
      <c r="O145" s="2">
        <v>2402</v>
      </c>
      <c r="P145" s="2">
        <v>10649</v>
      </c>
      <c r="Q145" s="2">
        <v>13051</v>
      </c>
      <c r="R145" s="2">
        <v>1349</v>
      </c>
      <c r="S145" s="2">
        <v>5480</v>
      </c>
      <c r="T145" s="2">
        <v>915</v>
      </c>
      <c r="U145" s="2">
        <v>0</v>
      </c>
      <c r="V145" s="2">
        <v>3620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1:28" x14ac:dyDescent="0.2">
      <c r="A146" s="2" t="s">
        <v>415</v>
      </c>
      <c r="B146" s="2" t="s">
        <v>30</v>
      </c>
      <c r="C146" s="2" t="s">
        <v>416</v>
      </c>
      <c r="D146" s="2" t="s">
        <v>40</v>
      </c>
      <c r="E146" s="2" t="s">
        <v>33</v>
      </c>
      <c r="F146" s="2" t="s">
        <v>33</v>
      </c>
      <c r="G146" s="2" t="s">
        <v>34</v>
      </c>
      <c r="H146" s="3">
        <v>42221.147916666669</v>
      </c>
      <c r="I146" s="2" t="s">
        <v>41</v>
      </c>
      <c r="J146" s="2" t="s">
        <v>37</v>
      </c>
      <c r="K146" s="2" t="s">
        <v>36</v>
      </c>
      <c r="L146" s="2">
        <v>58644</v>
      </c>
      <c r="M146" s="2">
        <v>38028</v>
      </c>
      <c r="N146" s="2">
        <v>76</v>
      </c>
      <c r="O146" s="2">
        <v>6730</v>
      </c>
      <c r="P146" s="2">
        <v>16463</v>
      </c>
      <c r="Q146" s="2">
        <v>9733</v>
      </c>
      <c r="R146" s="2">
        <v>1387</v>
      </c>
      <c r="S146" s="2">
        <v>4988</v>
      </c>
      <c r="T146" s="2">
        <v>0</v>
      </c>
      <c r="U146" s="2">
        <v>0</v>
      </c>
      <c r="V146" s="2">
        <v>4651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806</v>
      </c>
    </row>
    <row r="147" spans="1:28" x14ac:dyDescent="0.2">
      <c r="A147" s="2" t="s">
        <v>417</v>
      </c>
      <c r="B147" s="2" t="s">
        <v>43</v>
      </c>
      <c r="C147" s="2" t="s">
        <v>418</v>
      </c>
      <c r="D147" s="2" t="s">
        <v>45</v>
      </c>
      <c r="E147" s="2" t="s">
        <v>45</v>
      </c>
      <c r="F147" s="2" t="s">
        <v>45</v>
      </c>
      <c r="G147" s="2" t="s">
        <v>46</v>
      </c>
      <c r="H147" s="3">
        <v>42221.15625</v>
      </c>
      <c r="I147" s="2" t="s">
        <v>1456</v>
      </c>
      <c r="J147" s="2" t="s">
        <v>48</v>
      </c>
      <c r="K147" s="2" t="s">
        <v>36</v>
      </c>
      <c r="L147" s="2">
        <v>73894</v>
      </c>
      <c r="M147" s="2">
        <v>50698</v>
      </c>
      <c r="N147" s="2">
        <v>55</v>
      </c>
      <c r="O147" s="2">
        <v>11501</v>
      </c>
      <c r="P147" s="2">
        <v>3209</v>
      </c>
      <c r="Q147" s="2">
        <v>17195</v>
      </c>
      <c r="R147" s="2">
        <v>549</v>
      </c>
      <c r="S147" s="2">
        <v>1049</v>
      </c>
      <c r="T147" s="2">
        <v>0</v>
      </c>
      <c r="U147" s="2">
        <v>28696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1:28" x14ac:dyDescent="0.2">
      <c r="A148" s="2" t="s">
        <v>420</v>
      </c>
      <c r="B148" s="2" t="s">
        <v>121</v>
      </c>
      <c r="C148" s="2" t="s">
        <v>421</v>
      </c>
      <c r="D148" s="2" t="s">
        <v>123</v>
      </c>
      <c r="E148" s="2" t="s">
        <v>124</v>
      </c>
      <c r="F148" s="2" t="s">
        <v>59</v>
      </c>
      <c r="G148" s="2" t="s">
        <v>46</v>
      </c>
      <c r="H148" s="3">
        <v>42221.238888888889</v>
      </c>
      <c r="I148" s="2" t="s">
        <v>1185</v>
      </c>
      <c r="J148" s="2" t="s">
        <v>37</v>
      </c>
      <c r="K148" s="2" t="s">
        <v>135</v>
      </c>
      <c r="L148" s="2">
        <v>74204</v>
      </c>
      <c r="M148" s="2">
        <v>48593</v>
      </c>
      <c r="N148" s="2">
        <v>117</v>
      </c>
      <c r="O148" s="2">
        <v>5575</v>
      </c>
      <c r="P148" s="2">
        <v>18919</v>
      </c>
      <c r="Q148" s="2">
        <v>7852</v>
      </c>
      <c r="R148" s="2">
        <v>13344</v>
      </c>
      <c r="S148" s="2">
        <v>5870</v>
      </c>
      <c r="T148" s="2">
        <v>2499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109</v>
      </c>
    </row>
    <row r="149" spans="1:28" x14ac:dyDescent="0.2">
      <c r="A149" s="2" t="s">
        <v>422</v>
      </c>
      <c r="B149" s="2" t="s">
        <v>111</v>
      </c>
      <c r="C149" s="2" t="s">
        <v>423</v>
      </c>
      <c r="D149" s="2" t="s">
        <v>138</v>
      </c>
      <c r="E149" s="2" t="s">
        <v>114</v>
      </c>
      <c r="F149" s="2" t="s">
        <v>59</v>
      </c>
      <c r="G149" s="2" t="s">
        <v>34</v>
      </c>
      <c r="H149" s="3">
        <v>42221.261111111111</v>
      </c>
      <c r="I149" s="2" t="s">
        <v>41</v>
      </c>
      <c r="J149" s="2" t="s">
        <v>37</v>
      </c>
      <c r="K149" s="2" t="s">
        <v>36</v>
      </c>
      <c r="L149" s="2">
        <v>82516</v>
      </c>
      <c r="M149" s="2">
        <v>56800</v>
      </c>
      <c r="N149" s="2">
        <v>153</v>
      </c>
      <c r="O149" s="2">
        <v>5378</v>
      </c>
      <c r="P149" s="2">
        <v>25246</v>
      </c>
      <c r="Q149" s="2">
        <v>19868</v>
      </c>
      <c r="R149" s="2">
        <v>3407</v>
      </c>
      <c r="S149" s="2">
        <v>5734</v>
      </c>
      <c r="T149" s="2">
        <v>1919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626</v>
      </c>
    </row>
    <row r="150" spans="1:28" x14ac:dyDescent="0.2">
      <c r="A150" s="2" t="s">
        <v>424</v>
      </c>
      <c r="B150" s="2" t="s">
        <v>65</v>
      </c>
      <c r="C150" s="2" t="s">
        <v>425</v>
      </c>
      <c r="D150" s="2" t="s">
        <v>405</v>
      </c>
      <c r="E150" s="2" t="s">
        <v>68</v>
      </c>
      <c r="F150" s="2" t="s">
        <v>59</v>
      </c>
      <c r="G150" s="2" t="s">
        <v>34</v>
      </c>
      <c r="H150" s="3">
        <v>42221.375</v>
      </c>
      <c r="I150" s="2" t="s">
        <v>41</v>
      </c>
      <c r="J150" s="2" t="s">
        <v>37</v>
      </c>
      <c r="K150" s="2" t="s">
        <v>36</v>
      </c>
      <c r="L150" s="2">
        <v>72503</v>
      </c>
      <c r="M150" s="2">
        <v>50976</v>
      </c>
      <c r="N150" s="2">
        <v>166</v>
      </c>
      <c r="O150" s="2">
        <v>16773</v>
      </c>
      <c r="P150" s="2">
        <v>27164</v>
      </c>
      <c r="Q150" s="2">
        <v>10391</v>
      </c>
      <c r="R150" s="2">
        <v>4623</v>
      </c>
      <c r="S150" s="2">
        <v>6922</v>
      </c>
      <c r="T150" s="2">
        <v>1876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1:28" x14ac:dyDescent="0.2">
      <c r="A151" s="2" t="s">
        <v>426</v>
      </c>
      <c r="B151" s="2" t="s">
        <v>65</v>
      </c>
      <c r="C151" s="2" t="s">
        <v>427</v>
      </c>
      <c r="D151" s="2" t="s">
        <v>119</v>
      </c>
      <c r="E151" s="2" t="s">
        <v>68</v>
      </c>
      <c r="F151" s="2" t="s">
        <v>59</v>
      </c>
      <c r="G151" s="2" t="s">
        <v>34</v>
      </c>
      <c r="H151" s="3">
        <v>42221.217361111114</v>
      </c>
      <c r="I151" s="2" t="s">
        <v>35</v>
      </c>
      <c r="J151" s="2" t="s">
        <v>36</v>
      </c>
      <c r="K151" s="2" t="s">
        <v>37</v>
      </c>
      <c r="L151" s="2">
        <v>62087</v>
      </c>
      <c r="M151" s="2">
        <v>39631</v>
      </c>
      <c r="N151" s="2">
        <v>151</v>
      </c>
      <c r="O151" s="2">
        <v>2564</v>
      </c>
      <c r="P151" s="2">
        <v>14186</v>
      </c>
      <c r="Q151" s="2">
        <v>16750</v>
      </c>
      <c r="R151" s="2">
        <v>1368</v>
      </c>
      <c r="S151" s="2">
        <v>6148</v>
      </c>
      <c r="T151" s="2">
        <v>1179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1:28" x14ac:dyDescent="0.2">
      <c r="A152" s="2" t="s">
        <v>429</v>
      </c>
      <c r="B152" s="2" t="s">
        <v>72</v>
      </c>
      <c r="C152" s="2" t="s">
        <v>430</v>
      </c>
      <c r="D152" s="2" t="s">
        <v>431</v>
      </c>
      <c r="E152" s="2" t="s">
        <v>75</v>
      </c>
      <c r="F152" s="2" t="s">
        <v>59</v>
      </c>
      <c r="G152" s="2" t="s">
        <v>34</v>
      </c>
      <c r="H152" s="3">
        <v>42221.25</v>
      </c>
      <c r="I152" s="2" t="s">
        <v>41</v>
      </c>
      <c r="J152" s="2" t="s">
        <v>37</v>
      </c>
      <c r="K152" s="2" t="s">
        <v>36</v>
      </c>
      <c r="L152" s="2">
        <v>79775</v>
      </c>
      <c r="M152" s="2">
        <v>56174</v>
      </c>
      <c r="N152" s="2">
        <v>132</v>
      </c>
      <c r="O152" s="2">
        <v>2412</v>
      </c>
      <c r="P152" s="2">
        <v>24023</v>
      </c>
      <c r="Q152" s="2">
        <v>21611</v>
      </c>
      <c r="R152" s="2">
        <v>1458</v>
      </c>
      <c r="S152" s="2">
        <v>7708</v>
      </c>
      <c r="T152" s="2">
        <v>1374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1:28" x14ac:dyDescent="0.2">
      <c r="A153" s="2" t="s">
        <v>432</v>
      </c>
      <c r="B153" s="2" t="s">
        <v>61</v>
      </c>
      <c r="C153" s="2" t="s">
        <v>433</v>
      </c>
      <c r="D153" s="2" t="s">
        <v>63</v>
      </c>
      <c r="E153" s="2" t="s">
        <v>63</v>
      </c>
      <c r="F153" s="2" t="s">
        <v>59</v>
      </c>
      <c r="G153" s="2" t="s">
        <v>46</v>
      </c>
      <c r="H153" s="3">
        <v>42221.202777777777</v>
      </c>
      <c r="I153" s="2" t="s">
        <v>35</v>
      </c>
      <c r="J153" s="2" t="s">
        <v>36</v>
      </c>
      <c r="K153" s="2" t="s">
        <v>37</v>
      </c>
      <c r="L153" s="2">
        <v>75462</v>
      </c>
      <c r="M153" s="2">
        <v>42231</v>
      </c>
      <c r="N153" s="2">
        <v>185</v>
      </c>
      <c r="O153" s="2">
        <v>12274</v>
      </c>
      <c r="P153" s="2">
        <v>9751</v>
      </c>
      <c r="Q153" s="2">
        <v>22025</v>
      </c>
      <c r="R153" s="2">
        <v>2007</v>
      </c>
      <c r="S153" s="2">
        <v>6278</v>
      </c>
      <c r="T153" s="2">
        <v>1245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925</v>
      </c>
    </row>
    <row r="154" spans="1:28" x14ac:dyDescent="0.2">
      <c r="A154" s="2" t="s">
        <v>434</v>
      </c>
      <c r="B154" s="2" t="s">
        <v>61</v>
      </c>
      <c r="C154" s="2" t="s">
        <v>435</v>
      </c>
      <c r="D154" s="2" t="s">
        <v>63</v>
      </c>
      <c r="E154" s="2" t="s">
        <v>63</v>
      </c>
      <c r="F154" s="2" t="s">
        <v>59</v>
      </c>
      <c r="G154" s="2" t="s">
        <v>46</v>
      </c>
      <c r="H154" s="3">
        <v>42221.152083333334</v>
      </c>
      <c r="I154" s="2" t="s">
        <v>35</v>
      </c>
      <c r="J154" s="2" t="s">
        <v>36</v>
      </c>
      <c r="K154" s="2" t="s">
        <v>37</v>
      </c>
      <c r="L154" s="2">
        <v>73626</v>
      </c>
      <c r="M154" s="2">
        <v>45246</v>
      </c>
      <c r="N154" s="2">
        <v>172</v>
      </c>
      <c r="O154" s="2">
        <v>4509</v>
      </c>
      <c r="P154" s="2">
        <v>14048</v>
      </c>
      <c r="Q154" s="2">
        <v>18557</v>
      </c>
      <c r="R154" s="2">
        <v>1810</v>
      </c>
      <c r="S154" s="2">
        <v>7101</v>
      </c>
      <c r="T154" s="2">
        <v>1961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1769</v>
      </c>
    </row>
    <row r="155" spans="1:28" x14ac:dyDescent="0.2">
      <c r="A155" s="2" t="s">
        <v>436</v>
      </c>
      <c r="B155" s="2" t="s">
        <v>61</v>
      </c>
      <c r="C155" s="2" t="s">
        <v>437</v>
      </c>
      <c r="D155" s="2" t="s">
        <v>63</v>
      </c>
      <c r="E155" s="2" t="s">
        <v>63</v>
      </c>
      <c r="F155" s="2" t="s">
        <v>59</v>
      </c>
      <c r="G155" s="2" t="s">
        <v>46</v>
      </c>
      <c r="H155" s="3">
        <v>42221.143055555556</v>
      </c>
      <c r="I155" s="2" t="s">
        <v>35</v>
      </c>
      <c r="J155" s="2" t="s">
        <v>36</v>
      </c>
      <c r="K155" s="2" t="s">
        <v>37</v>
      </c>
      <c r="L155" s="2">
        <v>70397</v>
      </c>
      <c r="M155" s="2">
        <v>43699</v>
      </c>
      <c r="N155" s="2">
        <v>178</v>
      </c>
      <c r="O155" s="2">
        <v>3188</v>
      </c>
      <c r="P155" s="2">
        <v>15284</v>
      </c>
      <c r="Q155" s="2">
        <v>18472</v>
      </c>
      <c r="R155" s="2">
        <v>1779</v>
      </c>
      <c r="S155" s="2">
        <v>5709</v>
      </c>
      <c r="T155" s="2">
        <v>1719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736</v>
      </c>
    </row>
    <row r="156" spans="1:28" x14ac:dyDescent="0.2">
      <c r="A156" s="2" t="s">
        <v>438</v>
      </c>
      <c r="B156" s="2" t="s">
        <v>55</v>
      </c>
      <c r="C156" s="2" t="s">
        <v>439</v>
      </c>
      <c r="D156" s="2" t="s">
        <v>87</v>
      </c>
      <c r="E156" s="2" t="s">
        <v>58</v>
      </c>
      <c r="F156" s="2" t="s">
        <v>59</v>
      </c>
      <c r="G156" s="2" t="s">
        <v>46</v>
      </c>
      <c r="H156" s="3">
        <v>42221.15902777778</v>
      </c>
      <c r="I156" s="2" t="s">
        <v>41</v>
      </c>
      <c r="J156" s="2" t="s">
        <v>37</v>
      </c>
      <c r="K156" s="2" t="s">
        <v>36</v>
      </c>
      <c r="L156" s="2">
        <v>73936</v>
      </c>
      <c r="M156" s="2">
        <v>48550</v>
      </c>
      <c r="N156" s="2">
        <v>130</v>
      </c>
      <c r="O156" s="2">
        <v>6526</v>
      </c>
      <c r="P156" s="2">
        <v>22829</v>
      </c>
      <c r="Q156" s="2">
        <v>16303</v>
      </c>
      <c r="R156" s="2">
        <v>1339</v>
      </c>
      <c r="S156" s="2">
        <v>6979</v>
      </c>
      <c r="T156" s="2">
        <v>1100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1:28" x14ac:dyDescent="0.2">
      <c r="A157" s="2" t="s">
        <v>440</v>
      </c>
      <c r="B157" s="2" t="s">
        <v>65</v>
      </c>
      <c r="C157" s="2" t="s">
        <v>441</v>
      </c>
      <c r="D157" s="2" t="s">
        <v>405</v>
      </c>
      <c r="E157" s="2" t="s">
        <v>68</v>
      </c>
      <c r="F157" s="2" t="s">
        <v>59</v>
      </c>
      <c r="G157" s="2" t="s">
        <v>34</v>
      </c>
      <c r="H157" s="3">
        <v>42221.387499999997</v>
      </c>
      <c r="I157" s="2" t="s">
        <v>41</v>
      </c>
      <c r="J157" s="2" t="s">
        <v>37</v>
      </c>
      <c r="K157" s="2" t="s">
        <v>36</v>
      </c>
      <c r="L157" s="2">
        <v>74169</v>
      </c>
      <c r="M157" s="2">
        <v>49896</v>
      </c>
      <c r="N157" s="2">
        <v>213</v>
      </c>
      <c r="O157" s="2">
        <v>3620</v>
      </c>
      <c r="P157" s="2">
        <v>22445</v>
      </c>
      <c r="Q157" s="2">
        <v>18825</v>
      </c>
      <c r="R157" s="2">
        <v>1374</v>
      </c>
      <c r="S157" s="2">
        <v>7252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1:28" x14ac:dyDescent="0.2">
      <c r="A158" s="2" t="s">
        <v>442</v>
      </c>
      <c r="B158" s="2" t="s">
        <v>107</v>
      </c>
      <c r="C158" s="2" t="s">
        <v>443</v>
      </c>
      <c r="D158" s="2" t="s">
        <v>109</v>
      </c>
      <c r="E158" s="2" t="s">
        <v>109</v>
      </c>
      <c r="F158" s="2" t="s">
        <v>59</v>
      </c>
      <c r="G158" s="2" t="s">
        <v>46</v>
      </c>
      <c r="H158" s="3">
        <v>42221.274305555555</v>
      </c>
      <c r="I158" s="2" t="s">
        <v>41</v>
      </c>
      <c r="J158" s="2" t="s">
        <v>37</v>
      </c>
      <c r="K158" s="2" t="s">
        <v>36</v>
      </c>
      <c r="L158" s="2">
        <v>78171</v>
      </c>
      <c r="M158" s="2">
        <v>52941</v>
      </c>
      <c r="N158" s="2">
        <v>102</v>
      </c>
      <c r="O158" s="2">
        <v>165</v>
      </c>
      <c r="P158" s="2">
        <v>22753</v>
      </c>
      <c r="Q158" s="2">
        <v>22588</v>
      </c>
      <c r="R158" s="2">
        <v>1152</v>
      </c>
      <c r="S158" s="2">
        <v>4810</v>
      </c>
      <c r="T158" s="2">
        <v>1454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184</v>
      </c>
    </row>
    <row r="159" spans="1:28" x14ac:dyDescent="0.2">
      <c r="A159" s="2" t="s">
        <v>444</v>
      </c>
      <c r="B159" s="2" t="s">
        <v>107</v>
      </c>
      <c r="C159" s="2" t="s">
        <v>445</v>
      </c>
      <c r="D159" s="2" t="s">
        <v>109</v>
      </c>
      <c r="E159" s="2" t="s">
        <v>109</v>
      </c>
      <c r="F159" s="2" t="s">
        <v>59</v>
      </c>
      <c r="G159" s="2" t="s">
        <v>46</v>
      </c>
      <c r="H159" s="3">
        <v>42221.203472222223</v>
      </c>
      <c r="I159" s="2" t="s">
        <v>35</v>
      </c>
      <c r="J159" s="2" t="s">
        <v>36</v>
      </c>
      <c r="K159" s="2" t="s">
        <v>37</v>
      </c>
      <c r="L159" s="2">
        <v>85941</v>
      </c>
      <c r="M159" s="2">
        <v>53522</v>
      </c>
      <c r="N159" s="2">
        <v>188</v>
      </c>
      <c r="O159" s="2">
        <v>21364</v>
      </c>
      <c r="P159" s="2">
        <v>12149</v>
      </c>
      <c r="Q159" s="2">
        <v>33513</v>
      </c>
      <c r="R159" s="2">
        <v>1919</v>
      </c>
      <c r="S159" s="2">
        <v>2899</v>
      </c>
      <c r="T159" s="2">
        <v>2515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527</v>
      </c>
    </row>
    <row r="160" spans="1:28" x14ac:dyDescent="0.2">
      <c r="A160" s="2" t="s">
        <v>446</v>
      </c>
      <c r="B160" s="2" t="s">
        <v>107</v>
      </c>
      <c r="C160" s="2" t="s">
        <v>447</v>
      </c>
      <c r="D160" s="2" t="s">
        <v>109</v>
      </c>
      <c r="E160" s="2" t="s">
        <v>109</v>
      </c>
      <c r="F160" s="2" t="s">
        <v>59</v>
      </c>
      <c r="G160" s="2" t="s">
        <v>46</v>
      </c>
      <c r="H160" s="3">
        <v>42221.241666666669</v>
      </c>
      <c r="I160" s="2" t="s">
        <v>41</v>
      </c>
      <c r="J160" s="2" t="s">
        <v>37</v>
      </c>
      <c r="K160" s="2" t="s">
        <v>36</v>
      </c>
      <c r="L160" s="2">
        <v>82010</v>
      </c>
      <c r="M160" s="2">
        <v>57712</v>
      </c>
      <c r="N160" s="2">
        <v>146</v>
      </c>
      <c r="O160" s="2">
        <v>17140</v>
      </c>
      <c r="P160" s="2">
        <v>31448</v>
      </c>
      <c r="Q160" s="2">
        <v>14308</v>
      </c>
      <c r="R160" s="2">
        <v>3448</v>
      </c>
      <c r="S160" s="2">
        <v>6068</v>
      </c>
      <c r="T160" s="2">
        <v>2154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286</v>
      </c>
    </row>
    <row r="161" spans="1:28" x14ac:dyDescent="0.2">
      <c r="A161" s="2" t="s">
        <v>448</v>
      </c>
      <c r="B161" s="2" t="s">
        <v>43</v>
      </c>
      <c r="C161" s="2" t="s">
        <v>449</v>
      </c>
      <c r="D161" s="2" t="s">
        <v>45</v>
      </c>
      <c r="E161" s="2" t="s">
        <v>45</v>
      </c>
      <c r="F161" s="2" t="s">
        <v>45</v>
      </c>
      <c r="G161" s="2" t="s">
        <v>34</v>
      </c>
      <c r="H161" s="3">
        <v>42221.143750000003</v>
      </c>
      <c r="I161" s="2" t="s">
        <v>1456</v>
      </c>
      <c r="J161" s="2" t="s">
        <v>48</v>
      </c>
      <c r="K161" s="2" t="s">
        <v>36</v>
      </c>
      <c r="L161" s="2">
        <v>67088</v>
      </c>
      <c r="M161" s="2">
        <v>49382</v>
      </c>
      <c r="N161" s="2">
        <v>126</v>
      </c>
      <c r="O161" s="2">
        <v>14752</v>
      </c>
      <c r="P161" s="2">
        <v>3891</v>
      </c>
      <c r="Q161" s="2">
        <v>14820</v>
      </c>
      <c r="R161" s="2">
        <v>1099</v>
      </c>
      <c r="S161" s="2">
        <v>0</v>
      </c>
      <c r="T161" s="2">
        <v>0</v>
      </c>
      <c r="U161" s="2">
        <v>29572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1:28" x14ac:dyDescent="0.2">
      <c r="A162" s="2" t="s">
        <v>450</v>
      </c>
      <c r="B162" s="2" t="s">
        <v>30</v>
      </c>
      <c r="C162" s="2" t="s">
        <v>451</v>
      </c>
      <c r="D162" s="2" t="s">
        <v>220</v>
      </c>
      <c r="E162" s="2" t="s">
        <v>33</v>
      </c>
      <c r="F162" s="2" t="s">
        <v>33</v>
      </c>
      <c r="G162" s="2" t="s">
        <v>34</v>
      </c>
      <c r="H162" s="3">
        <v>42221.157638888886</v>
      </c>
      <c r="I162" s="2" t="s">
        <v>35</v>
      </c>
      <c r="J162" s="2" t="s">
        <v>36</v>
      </c>
      <c r="K162" s="2" t="s">
        <v>82</v>
      </c>
      <c r="L162" s="2">
        <v>51422</v>
      </c>
      <c r="M162" s="2">
        <v>30472</v>
      </c>
      <c r="N162" s="2">
        <v>83</v>
      </c>
      <c r="O162" s="2">
        <v>9406</v>
      </c>
      <c r="P162" s="2">
        <v>3676</v>
      </c>
      <c r="Q162" s="2">
        <v>14532</v>
      </c>
      <c r="R162" s="2">
        <v>830</v>
      </c>
      <c r="S162" s="2">
        <v>4976</v>
      </c>
      <c r="T162" s="2">
        <v>799</v>
      </c>
      <c r="U162" s="2">
        <v>0</v>
      </c>
      <c r="V162" s="2">
        <v>5126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533</v>
      </c>
    </row>
    <row r="163" spans="1:28" x14ac:dyDescent="0.2">
      <c r="A163" s="2" t="s">
        <v>452</v>
      </c>
      <c r="B163" s="2" t="s">
        <v>107</v>
      </c>
      <c r="C163" s="2" t="s">
        <v>453</v>
      </c>
      <c r="D163" s="2" t="s">
        <v>109</v>
      </c>
      <c r="E163" s="2" t="s">
        <v>109</v>
      </c>
      <c r="F163" s="2" t="s">
        <v>59</v>
      </c>
      <c r="G163" s="2" t="s">
        <v>46</v>
      </c>
      <c r="H163" s="3">
        <v>42221.155555555553</v>
      </c>
      <c r="I163" s="2" t="s">
        <v>35</v>
      </c>
      <c r="J163" s="2" t="s">
        <v>36</v>
      </c>
      <c r="K163" s="2" t="s">
        <v>1455</v>
      </c>
      <c r="L163" s="2">
        <v>69128</v>
      </c>
      <c r="M163" s="2">
        <v>43050</v>
      </c>
      <c r="N163" s="2">
        <v>83</v>
      </c>
      <c r="O163" s="2">
        <v>4980</v>
      </c>
      <c r="P163" s="2">
        <v>10492</v>
      </c>
      <c r="Q163" s="2">
        <v>17830</v>
      </c>
      <c r="R163" s="2">
        <v>717</v>
      </c>
      <c r="S163" s="2">
        <v>12850</v>
      </c>
      <c r="T163" s="2">
        <v>806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355</v>
      </c>
    </row>
    <row r="164" spans="1:28" x14ac:dyDescent="0.2">
      <c r="A164" s="2" t="s">
        <v>454</v>
      </c>
      <c r="B164" s="2" t="s">
        <v>171</v>
      </c>
      <c r="C164" s="2" t="s">
        <v>455</v>
      </c>
      <c r="D164" s="2" t="s">
        <v>208</v>
      </c>
      <c r="E164" s="2" t="s">
        <v>174</v>
      </c>
      <c r="F164" s="2" t="s">
        <v>59</v>
      </c>
      <c r="G164" s="2" t="s">
        <v>46</v>
      </c>
      <c r="H164" s="3">
        <v>42221.103472222225</v>
      </c>
      <c r="I164" s="2" t="s">
        <v>35</v>
      </c>
      <c r="J164" s="2" t="s">
        <v>36</v>
      </c>
      <c r="K164" s="2" t="s">
        <v>37</v>
      </c>
      <c r="L164" s="2">
        <v>65851</v>
      </c>
      <c r="M164" s="2">
        <v>41141</v>
      </c>
      <c r="N164" s="2">
        <v>163</v>
      </c>
      <c r="O164" s="2">
        <v>3158</v>
      </c>
      <c r="P164" s="2">
        <v>14479</v>
      </c>
      <c r="Q164" s="2">
        <v>17637</v>
      </c>
      <c r="R164" s="2">
        <v>1966</v>
      </c>
      <c r="S164" s="2">
        <v>5392</v>
      </c>
      <c r="T164" s="2">
        <v>1444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223</v>
      </c>
    </row>
    <row r="165" spans="1:28" x14ac:dyDescent="0.2">
      <c r="A165" s="2" t="s">
        <v>456</v>
      </c>
      <c r="B165" s="2" t="s">
        <v>55</v>
      </c>
      <c r="C165" s="2" t="s">
        <v>457</v>
      </c>
      <c r="D165" s="2" t="s">
        <v>93</v>
      </c>
      <c r="E165" s="2" t="s">
        <v>58</v>
      </c>
      <c r="F165" s="2" t="s">
        <v>59</v>
      </c>
      <c r="G165" s="2" t="s">
        <v>34</v>
      </c>
      <c r="H165" s="3">
        <v>42221.271527777775</v>
      </c>
      <c r="I165" s="2" t="s">
        <v>41</v>
      </c>
      <c r="J165" s="2" t="s">
        <v>37</v>
      </c>
      <c r="K165" s="2" t="s">
        <v>36</v>
      </c>
      <c r="L165" s="2">
        <v>75209</v>
      </c>
      <c r="M165" s="2">
        <v>52418</v>
      </c>
      <c r="N165" s="2">
        <v>199</v>
      </c>
      <c r="O165" s="2">
        <v>12345</v>
      </c>
      <c r="P165" s="2">
        <v>25670</v>
      </c>
      <c r="Q165" s="2">
        <v>13325</v>
      </c>
      <c r="R165" s="2">
        <v>1454</v>
      </c>
      <c r="S165" s="2">
        <v>10434</v>
      </c>
      <c r="T165" s="2">
        <v>1324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211</v>
      </c>
    </row>
    <row r="166" spans="1:28" x14ac:dyDescent="0.2">
      <c r="A166" s="2" t="s">
        <v>458</v>
      </c>
      <c r="B166" s="2" t="s">
        <v>72</v>
      </c>
      <c r="C166" s="2" t="s">
        <v>459</v>
      </c>
      <c r="D166" s="2" t="s">
        <v>431</v>
      </c>
      <c r="E166" s="2" t="s">
        <v>75</v>
      </c>
      <c r="F166" s="2" t="s">
        <v>59</v>
      </c>
      <c r="G166" s="2" t="s">
        <v>34</v>
      </c>
      <c r="H166" s="3">
        <v>42221.256249999999</v>
      </c>
      <c r="I166" s="2" t="s">
        <v>41</v>
      </c>
      <c r="J166" s="2" t="s">
        <v>37</v>
      </c>
      <c r="K166" s="2" t="s">
        <v>36</v>
      </c>
      <c r="L166" s="2">
        <v>72873</v>
      </c>
      <c r="M166" s="2">
        <v>52518</v>
      </c>
      <c r="N166" s="2">
        <v>137</v>
      </c>
      <c r="O166" s="2">
        <v>21059</v>
      </c>
      <c r="P166" s="2">
        <v>30550</v>
      </c>
      <c r="Q166" s="2">
        <v>9491</v>
      </c>
      <c r="R166" s="2">
        <v>2352</v>
      </c>
      <c r="S166" s="2">
        <v>8296</v>
      </c>
      <c r="T166" s="2">
        <v>1829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1:28" x14ac:dyDescent="0.2">
      <c r="A167" s="2" t="s">
        <v>460</v>
      </c>
      <c r="B167" s="2" t="s">
        <v>30</v>
      </c>
      <c r="C167" s="2" t="s">
        <v>461</v>
      </c>
      <c r="D167" s="2" t="s">
        <v>40</v>
      </c>
      <c r="E167" s="2" t="s">
        <v>33</v>
      </c>
      <c r="F167" s="2" t="s">
        <v>33</v>
      </c>
      <c r="G167" s="2" t="s">
        <v>34</v>
      </c>
      <c r="H167" s="3">
        <v>42221.157638888886</v>
      </c>
      <c r="I167" s="2" t="s">
        <v>35</v>
      </c>
      <c r="J167" s="2" t="s">
        <v>36</v>
      </c>
      <c r="K167" s="2" t="s">
        <v>37</v>
      </c>
      <c r="L167" s="2">
        <v>53639</v>
      </c>
      <c r="M167" s="2">
        <v>37457</v>
      </c>
      <c r="N167" s="2">
        <v>66</v>
      </c>
      <c r="O167" s="2">
        <v>2930</v>
      </c>
      <c r="P167" s="2">
        <v>12257</v>
      </c>
      <c r="Q167" s="2">
        <v>15187</v>
      </c>
      <c r="R167" s="2">
        <v>1380</v>
      </c>
      <c r="S167" s="2">
        <v>6150</v>
      </c>
      <c r="T167" s="2">
        <v>680</v>
      </c>
      <c r="U167" s="2">
        <v>0</v>
      </c>
      <c r="V167" s="2">
        <v>1803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1:28" x14ac:dyDescent="0.2">
      <c r="A168" s="2" t="s">
        <v>462</v>
      </c>
      <c r="B168" s="2" t="s">
        <v>65</v>
      </c>
      <c r="C168" s="2" t="s">
        <v>463</v>
      </c>
      <c r="D168" s="2" t="s">
        <v>67</v>
      </c>
      <c r="E168" s="2" t="s">
        <v>68</v>
      </c>
      <c r="F168" s="2" t="s">
        <v>59</v>
      </c>
      <c r="G168" s="2" t="s">
        <v>46</v>
      </c>
      <c r="H168" s="3">
        <v>42221.356249999997</v>
      </c>
      <c r="I168" s="2" t="s">
        <v>35</v>
      </c>
      <c r="J168" s="2" t="s">
        <v>36</v>
      </c>
      <c r="K168" s="2" t="s">
        <v>37</v>
      </c>
      <c r="L168" s="2">
        <v>66141</v>
      </c>
      <c r="M168" s="2">
        <v>38681</v>
      </c>
      <c r="N168" s="2">
        <v>144</v>
      </c>
      <c r="O168" s="2">
        <v>10511</v>
      </c>
      <c r="P168" s="2">
        <v>9150</v>
      </c>
      <c r="Q168" s="2">
        <v>19661</v>
      </c>
      <c r="R168" s="2">
        <v>957</v>
      </c>
      <c r="S168" s="2">
        <v>7225</v>
      </c>
      <c r="T168" s="2">
        <v>1466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222</v>
      </c>
    </row>
    <row r="169" spans="1:28" x14ac:dyDescent="0.2">
      <c r="A169" s="2" t="s">
        <v>464</v>
      </c>
      <c r="B169" s="2" t="s">
        <v>72</v>
      </c>
      <c r="C169" s="2" t="s">
        <v>465</v>
      </c>
      <c r="D169" s="2" t="s">
        <v>74</v>
      </c>
      <c r="E169" s="2" t="s">
        <v>75</v>
      </c>
      <c r="F169" s="2" t="s">
        <v>59</v>
      </c>
      <c r="G169" s="2" t="s">
        <v>46</v>
      </c>
      <c r="H169" s="3">
        <v>42221.375</v>
      </c>
      <c r="I169" s="2" t="s">
        <v>428</v>
      </c>
      <c r="J169" s="2" t="s">
        <v>37</v>
      </c>
      <c r="K169" s="2" t="s">
        <v>36</v>
      </c>
      <c r="L169" s="2">
        <v>69794</v>
      </c>
      <c r="M169" s="2">
        <v>44745</v>
      </c>
      <c r="N169" s="2">
        <v>137</v>
      </c>
      <c r="O169" s="2">
        <v>41</v>
      </c>
      <c r="P169" s="2">
        <v>16402</v>
      </c>
      <c r="Q169" s="2">
        <v>16361</v>
      </c>
      <c r="R169" s="2">
        <v>3832</v>
      </c>
      <c r="S169" s="2">
        <v>6532</v>
      </c>
      <c r="T169" s="2">
        <v>1618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1:28" x14ac:dyDescent="0.2">
      <c r="A170" s="2" t="s">
        <v>466</v>
      </c>
      <c r="B170" s="2" t="s">
        <v>72</v>
      </c>
      <c r="C170" s="2" t="s">
        <v>467</v>
      </c>
      <c r="D170" s="2" t="s">
        <v>74</v>
      </c>
      <c r="E170" s="2" t="s">
        <v>75</v>
      </c>
      <c r="F170" s="2" t="s">
        <v>59</v>
      </c>
      <c r="G170" s="2" t="s">
        <v>34</v>
      </c>
      <c r="H170" s="3">
        <v>42221.276388888888</v>
      </c>
      <c r="I170" s="2" t="s">
        <v>41</v>
      </c>
      <c r="J170" s="2" t="s">
        <v>37</v>
      </c>
      <c r="K170" s="2" t="s">
        <v>36</v>
      </c>
      <c r="L170" s="2">
        <v>63476</v>
      </c>
      <c r="M170" s="2">
        <v>47361</v>
      </c>
      <c r="N170" s="2">
        <v>130</v>
      </c>
      <c r="O170" s="2">
        <v>14044</v>
      </c>
      <c r="P170" s="2">
        <v>24805</v>
      </c>
      <c r="Q170" s="2">
        <v>10761</v>
      </c>
      <c r="R170" s="2">
        <v>3965</v>
      </c>
      <c r="S170" s="2">
        <v>5508</v>
      </c>
      <c r="T170" s="2">
        <v>2173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149</v>
      </c>
    </row>
    <row r="171" spans="1:28" x14ac:dyDescent="0.2">
      <c r="A171" s="2" t="s">
        <v>468</v>
      </c>
      <c r="B171" s="2" t="s">
        <v>72</v>
      </c>
      <c r="C171" s="2" t="s">
        <v>469</v>
      </c>
      <c r="D171" s="2" t="s">
        <v>74</v>
      </c>
      <c r="E171" s="2" t="s">
        <v>75</v>
      </c>
      <c r="F171" s="2" t="s">
        <v>59</v>
      </c>
      <c r="G171" s="2" t="s">
        <v>46</v>
      </c>
      <c r="H171" s="3">
        <v>42221.40347222222</v>
      </c>
      <c r="I171" s="2" t="s">
        <v>35</v>
      </c>
      <c r="J171" s="2" t="s">
        <v>36</v>
      </c>
      <c r="K171" s="2" t="s">
        <v>37</v>
      </c>
      <c r="L171" s="2">
        <v>70240</v>
      </c>
      <c r="M171" s="2">
        <v>40820</v>
      </c>
      <c r="N171" s="2">
        <v>166</v>
      </c>
      <c r="O171" s="2">
        <v>8828</v>
      </c>
      <c r="P171" s="2">
        <v>11179</v>
      </c>
      <c r="Q171" s="2">
        <v>20007</v>
      </c>
      <c r="R171" s="2">
        <v>1717</v>
      </c>
      <c r="S171" s="2">
        <v>6341</v>
      </c>
      <c r="T171" s="2">
        <v>1208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368</v>
      </c>
    </row>
    <row r="172" spans="1:28" x14ac:dyDescent="0.2">
      <c r="A172" s="2" t="s">
        <v>470</v>
      </c>
      <c r="B172" s="2" t="s">
        <v>130</v>
      </c>
      <c r="C172" s="2" t="s">
        <v>471</v>
      </c>
      <c r="D172" s="2" t="s">
        <v>394</v>
      </c>
      <c r="E172" s="2" t="s">
        <v>133</v>
      </c>
      <c r="F172" s="2" t="s">
        <v>59</v>
      </c>
      <c r="G172" s="2" t="s">
        <v>34</v>
      </c>
      <c r="H172" s="3">
        <v>42221.190972222219</v>
      </c>
      <c r="I172" s="2" t="s">
        <v>41</v>
      </c>
      <c r="J172" s="2" t="s">
        <v>37</v>
      </c>
      <c r="K172" s="2" t="s">
        <v>1455</v>
      </c>
      <c r="L172" s="2">
        <v>69205</v>
      </c>
      <c r="M172" s="2">
        <v>49006</v>
      </c>
      <c r="N172" s="2">
        <v>132</v>
      </c>
      <c r="O172" s="2">
        <v>20751</v>
      </c>
      <c r="P172" s="2">
        <v>28295</v>
      </c>
      <c r="Q172" s="2">
        <v>6360</v>
      </c>
      <c r="R172" s="2">
        <v>3954</v>
      </c>
      <c r="S172" s="2">
        <v>7544</v>
      </c>
      <c r="T172" s="2">
        <v>2853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1:28" x14ac:dyDescent="0.2">
      <c r="A173" s="2" t="s">
        <v>472</v>
      </c>
      <c r="B173" s="2" t="s">
        <v>111</v>
      </c>
      <c r="C173" s="2" t="s">
        <v>473</v>
      </c>
      <c r="D173" s="2" t="s">
        <v>138</v>
      </c>
      <c r="E173" s="2" t="s">
        <v>114</v>
      </c>
      <c r="F173" s="2" t="s">
        <v>59</v>
      </c>
      <c r="G173" s="2" t="s">
        <v>34</v>
      </c>
      <c r="H173" s="3">
        <v>42221.308333333334</v>
      </c>
      <c r="I173" s="2" t="s">
        <v>141</v>
      </c>
      <c r="J173" s="2" t="s">
        <v>36</v>
      </c>
      <c r="K173" s="2" t="s">
        <v>37</v>
      </c>
      <c r="L173" s="2">
        <v>79770</v>
      </c>
      <c r="M173" s="2">
        <v>53630</v>
      </c>
      <c r="N173" s="2">
        <v>238</v>
      </c>
      <c r="O173" s="2">
        <v>1451</v>
      </c>
      <c r="P173" s="2">
        <v>20955</v>
      </c>
      <c r="Q173" s="2">
        <v>22406</v>
      </c>
      <c r="R173" s="2">
        <v>1924</v>
      </c>
      <c r="S173" s="2">
        <v>6649</v>
      </c>
      <c r="T173" s="2">
        <v>1366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330</v>
      </c>
    </row>
    <row r="174" spans="1:28" x14ac:dyDescent="0.2">
      <c r="A174" s="2" t="s">
        <v>474</v>
      </c>
      <c r="B174" s="2" t="s">
        <v>111</v>
      </c>
      <c r="C174" s="2" t="s">
        <v>475</v>
      </c>
      <c r="D174" s="2" t="s">
        <v>113</v>
      </c>
      <c r="E174" s="2" t="s">
        <v>114</v>
      </c>
      <c r="F174" s="2" t="s">
        <v>59</v>
      </c>
      <c r="G174" s="2" t="s">
        <v>46</v>
      </c>
      <c r="H174" s="3">
        <v>42221.240277777775</v>
      </c>
      <c r="I174" s="2" t="s">
        <v>35</v>
      </c>
      <c r="J174" s="2" t="s">
        <v>36</v>
      </c>
      <c r="K174" s="2" t="s">
        <v>1455</v>
      </c>
      <c r="L174" s="2">
        <v>71136</v>
      </c>
      <c r="M174" s="2">
        <v>40420</v>
      </c>
      <c r="N174" s="2">
        <v>208</v>
      </c>
      <c r="O174" s="2">
        <v>10093</v>
      </c>
      <c r="P174" s="2">
        <v>8386</v>
      </c>
      <c r="Q174" s="2">
        <v>19840</v>
      </c>
      <c r="R174" s="2">
        <v>1717</v>
      </c>
      <c r="S174" s="2">
        <v>9747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730</v>
      </c>
    </row>
    <row r="175" spans="1:28" x14ac:dyDescent="0.2">
      <c r="A175" s="2" t="s">
        <v>476</v>
      </c>
      <c r="B175" s="2" t="s">
        <v>111</v>
      </c>
      <c r="C175" s="2" t="s">
        <v>477</v>
      </c>
      <c r="D175" s="2" t="s">
        <v>113</v>
      </c>
      <c r="E175" s="2" t="s">
        <v>114</v>
      </c>
      <c r="F175" s="2" t="s">
        <v>59</v>
      </c>
      <c r="G175" s="2" t="s">
        <v>34</v>
      </c>
      <c r="H175" s="3">
        <v>42221.223611111112</v>
      </c>
      <c r="I175" s="2" t="s">
        <v>35</v>
      </c>
      <c r="J175" s="2" t="s">
        <v>36</v>
      </c>
      <c r="K175" s="2" t="s">
        <v>1455</v>
      </c>
      <c r="L175" s="2">
        <v>70989</v>
      </c>
      <c r="M175" s="2">
        <v>39501</v>
      </c>
      <c r="N175" s="2">
        <v>166</v>
      </c>
      <c r="O175" s="2">
        <v>11780</v>
      </c>
      <c r="P175" s="2">
        <v>7235</v>
      </c>
      <c r="Q175" s="2">
        <v>20708</v>
      </c>
      <c r="R175" s="2">
        <v>1005</v>
      </c>
      <c r="S175" s="2">
        <v>8928</v>
      </c>
      <c r="T175" s="2">
        <v>757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868</v>
      </c>
    </row>
    <row r="176" spans="1:28" x14ac:dyDescent="0.2">
      <c r="A176" s="2" t="s">
        <v>478</v>
      </c>
      <c r="B176" s="2" t="s">
        <v>111</v>
      </c>
      <c r="C176" s="2" t="s">
        <v>479</v>
      </c>
      <c r="D176" s="2" t="s">
        <v>113</v>
      </c>
      <c r="E176" s="2" t="s">
        <v>114</v>
      </c>
      <c r="F176" s="2" t="s">
        <v>59</v>
      </c>
      <c r="G176" s="2" t="s">
        <v>34</v>
      </c>
      <c r="H176" s="3">
        <v>42221.243055555555</v>
      </c>
      <c r="I176" s="2" t="s">
        <v>35</v>
      </c>
      <c r="J176" s="2" t="s">
        <v>36</v>
      </c>
      <c r="K176" s="2" t="s">
        <v>37</v>
      </c>
      <c r="L176" s="2">
        <v>71299</v>
      </c>
      <c r="M176" s="2">
        <v>42486</v>
      </c>
      <c r="N176" s="2">
        <v>171</v>
      </c>
      <c r="O176" s="2">
        <v>8885</v>
      </c>
      <c r="P176" s="2">
        <v>10736</v>
      </c>
      <c r="Q176" s="2">
        <v>19621</v>
      </c>
      <c r="R176" s="2">
        <v>1487</v>
      </c>
      <c r="S176" s="2">
        <v>9963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679</v>
      </c>
    </row>
    <row r="177" spans="1:28" x14ac:dyDescent="0.2">
      <c r="A177" s="2" t="s">
        <v>480</v>
      </c>
      <c r="B177" s="2" t="s">
        <v>55</v>
      </c>
      <c r="C177" s="2" t="s">
        <v>481</v>
      </c>
      <c r="D177" s="2" t="s">
        <v>93</v>
      </c>
      <c r="E177" s="2" t="s">
        <v>58</v>
      </c>
      <c r="F177" s="2" t="s">
        <v>59</v>
      </c>
      <c r="G177" s="2" t="s">
        <v>34</v>
      </c>
      <c r="H177" s="3">
        <v>42221.202777777777</v>
      </c>
      <c r="I177" s="2" t="s">
        <v>41</v>
      </c>
      <c r="J177" s="2" t="s">
        <v>37</v>
      </c>
      <c r="K177" s="2" t="s">
        <v>36</v>
      </c>
      <c r="L177" s="2">
        <v>72930</v>
      </c>
      <c r="M177" s="2">
        <v>50224</v>
      </c>
      <c r="N177" s="2">
        <v>199</v>
      </c>
      <c r="O177" s="2">
        <v>6294</v>
      </c>
      <c r="P177" s="2">
        <v>21737</v>
      </c>
      <c r="Q177" s="2">
        <v>15443</v>
      </c>
      <c r="R177" s="2">
        <v>1572</v>
      </c>
      <c r="S177" s="2">
        <v>10177</v>
      </c>
      <c r="T177" s="2">
        <v>1295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1:28" x14ac:dyDescent="0.2">
      <c r="A178" s="2" t="s">
        <v>482</v>
      </c>
      <c r="B178" s="2" t="s">
        <v>61</v>
      </c>
      <c r="C178" s="2" t="s">
        <v>483</v>
      </c>
      <c r="D178" s="2" t="s">
        <v>63</v>
      </c>
      <c r="E178" s="2" t="s">
        <v>63</v>
      </c>
      <c r="F178" s="2" t="s">
        <v>59</v>
      </c>
      <c r="G178" s="2" t="s">
        <v>46</v>
      </c>
      <c r="H178" s="3">
        <v>42221.213194444441</v>
      </c>
      <c r="I178" s="2" t="s">
        <v>35</v>
      </c>
      <c r="J178" s="2" t="s">
        <v>36</v>
      </c>
      <c r="K178" s="2" t="s">
        <v>37</v>
      </c>
      <c r="L178" s="2">
        <v>60717</v>
      </c>
      <c r="M178" s="2">
        <v>37992</v>
      </c>
      <c r="N178" s="2">
        <v>97</v>
      </c>
      <c r="O178" s="2">
        <v>4181</v>
      </c>
      <c r="P178" s="2">
        <v>11704</v>
      </c>
      <c r="Q178" s="2">
        <v>15885</v>
      </c>
      <c r="R178" s="2">
        <v>478</v>
      </c>
      <c r="S178" s="2">
        <v>9113</v>
      </c>
      <c r="T178" s="2">
        <v>517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295</v>
      </c>
    </row>
    <row r="179" spans="1:28" x14ac:dyDescent="0.2">
      <c r="A179" s="2" t="s">
        <v>484</v>
      </c>
      <c r="B179" s="2" t="s">
        <v>61</v>
      </c>
      <c r="C179" s="2" t="s">
        <v>485</v>
      </c>
      <c r="D179" s="2" t="s">
        <v>63</v>
      </c>
      <c r="E179" s="2" t="s">
        <v>63</v>
      </c>
      <c r="F179" s="2" t="s">
        <v>59</v>
      </c>
      <c r="G179" s="2" t="s">
        <v>46</v>
      </c>
      <c r="H179" s="3">
        <v>42221.223611111112</v>
      </c>
      <c r="I179" s="2" t="s">
        <v>41</v>
      </c>
      <c r="J179" s="2" t="s">
        <v>37</v>
      </c>
      <c r="K179" s="2" t="s">
        <v>36</v>
      </c>
      <c r="L179" s="2">
        <v>60363</v>
      </c>
      <c r="M179" s="2">
        <v>38210</v>
      </c>
      <c r="N179" s="2">
        <v>85</v>
      </c>
      <c r="O179" s="2">
        <v>4270</v>
      </c>
      <c r="P179" s="2">
        <v>16723</v>
      </c>
      <c r="Q179" s="2">
        <v>12453</v>
      </c>
      <c r="R179" s="2">
        <v>828</v>
      </c>
      <c r="S179" s="2">
        <v>7236</v>
      </c>
      <c r="T179" s="2">
        <v>970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1:28" x14ac:dyDescent="0.2">
      <c r="A180" s="2" t="s">
        <v>486</v>
      </c>
      <c r="B180" s="2" t="s">
        <v>107</v>
      </c>
      <c r="C180" s="2" t="s">
        <v>487</v>
      </c>
      <c r="D180" s="2" t="s">
        <v>109</v>
      </c>
      <c r="E180" s="2" t="s">
        <v>109</v>
      </c>
      <c r="F180" s="2" t="s">
        <v>59</v>
      </c>
      <c r="G180" s="2" t="s">
        <v>46</v>
      </c>
      <c r="H180" s="3">
        <v>42221.147916666669</v>
      </c>
      <c r="I180" s="2" t="s">
        <v>35</v>
      </c>
      <c r="J180" s="2" t="s">
        <v>36</v>
      </c>
      <c r="K180" s="2" t="s">
        <v>37</v>
      </c>
      <c r="L180" s="2">
        <v>76575</v>
      </c>
      <c r="M180" s="2">
        <v>51362</v>
      </c>
      <c r="N180" s="2">
        <v>186</v>
      </c>
      <c r="O180" s="2">
        <v>16122</v>
      </c>
      <c r="P180" s="2">
        <v>11650</v>
      </c>
      <c r="Q180" s="2">
        <v>27772</v>
      </c>
      <c r="R180" s="2">
        <v>5055</v>
      </c>
      <c r="S180" s="2">
        <v>1606</v>
      </c>
      <c r="T180" s="2">
        <v>4844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435</v>
      </c>
    </row>
    <row r="181" spans="1:28" x14ac:dyDescent="0.2">
      <c r="A181" s="2" t="s">
        <v>488</v>
      </c>
      <c r="B181" s="2" t="s">
        <v>43</v>
      </c>
      <c r="C181" s="2" t="s">
        <v>489</v>
      </c>
      <c r="D181" s="2" t="s">
        <v>45</v>
      </c>
      <c r="E181" s="2" t="s">
        <v>45</v>
      </c>
      <c r="F181" s="2" t="s">
        <v>45</v>
      </c>
      <c r="G181" s="2" t="s">
        <v>34</v>
      </c>
      <c r="H181" s="3">
        <v>42221.21597222222</v>
      </c>
      <c r="I181" s="2" t="s">
        <v>1456</v>
      </c>
      <c r="J181" s="2" t="s">
        <v>48</v>
      </c>
      <c r="K181" s="2" t="s">
        <v>37</v>
      </c>
      <c r="L181" s="2">
        <v>75249</v>
      </c>
      <c r="M181" s="2">
        <v>56602</v>
      </c>
      <c r="N181" s="2">
        <v>66</v>
      </c>
      <c r="O181" s="2">
        <v>6514</v>
      </c>
      <c r="P181" s="2">
        <v>16926</v>
      </c>
      <c r="Q181" s="2">
        <v>13982</v>
      </c>
      <c r="R181" s="2">
        <v>953</v>
      </c>
      <c r="S181" s="2">
        <v>1301</v>
      </c>
      <c r="T181" s="2">
        <v>0</v>
      </c>
      <c r="U181" s="2">
        <v>23440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1:28" x14ac:dyDescent="0.2">
      <c r="A182" s="2" t="s">
        <v>490</v>
      </c>
      <c r="B182" s="2" t="s">
        <v>43</v>
      </c>
      <c r="C182" s="2" t="s">
        <v>491</v>
      </c>
      <c r="D182" s="2" t="s">
        <v>45</v>
      </c>
      <c r="E182" s="2" t="s">
        <v>45</v>
      </c>
      <c r="F182" s="2" t="s">
        <v>45</v>
      </c>
      <c r="G182" s="2" t="s">
        <v>34</v>
      </c>
      <c r="H182" s="3">
        <v>42221.205555555556</v>
      </c>
      <c r="I182" s="2" t="s">
        <v>41</v>
      </c>
      <c r="J182" s="2" t="s">
        <v>37</v>
      </c>
      <c r="K182" s="2" t="s">
        <v>48</v>
      </c>
      <c r="L182" s="2">
        <v>68483</v>
      </c>
      <c r="M182" s="2">
        <v>52134</v>
      </c>
      <c r="N182" s="2">
        <v>34</v>
      </c>
      <c r="O182" s="2">
        <v>798</v>
      </c>
      <c r="P182" s="2">
        <v>20759</v>
      </c>
      <c r="Q182" s="2">
        <v>7711</v>
      </c>
      <c r="R182" s="2">
        <v>1392</v>
      </c>
      <c r="S182" s="2">
        <v>1472</v>
      </c>
      <c r="T182" s="2">
        <v>839</v>
      </c>
      <c r="U182" s="2">
        <v>19961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1:28" x14ac:dyDescent="0.2">
      <c r="A183" s="2" t="s">
        <v>492</v>
      </c>
      <c r="B183" s="2" t="s">
        <v>43</v>
      </c>
      <c r="C183" s="2" t="s">
        <v>493</v>
      </c>
      <c r="D183" s="2" t="s">
        <v>45</v>
      </c>
      <c r="E183" s="2" t="s">
        <v>45</v>
      </c>
      <c r="F183" s="2" t="s">
        <v>45</v>
      </c>
      <c r="G183" s="2" t="s">
        <v>46</v>
      </c>
      <c r="H183" s="3">
        <v>42221.111111111109</v>
      </c>
      <c r="I183" s="2" t="s">
        <v>47</v>
      </c>
      <c r="J183" s="2" t="s">
        <v>48</v>
      </c>
      <c r="K183" s="2" t="s">
        <v>36</v>
      </c>
      <c r="L183" s="2">
        <v>67822</v>
      </c>
      <c r="M183" s="2">
        <v>48185</v>
      </c>
      <c r="N183" s="2">
        <v>73</v>
      </c>
      <c r="O183" s="2">
        <v>19162</v>
      </c>
      <c r="P183" s="2">
        <v>7206</v>
      </c>
      <c r="Q183" s="2">
        <v>9603</v>
      </c>
      <c r="R183" s="2">
        <v>1387</v>
      </c>
      <c r="S183" s="2">
        <v>0</v>
      </c>
      <c r="T183" s="2">
        <v>895</v>
      </c>
      <c r="U183" s="2">
        <v>28765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329</v>
      </c>
    </row>
    <row r="184" spans="1:28" x14ac:dyDescent="0.2">
      <c r="A184" s="2" t="s">
        <v>494</v>
      </c>
      <c r="B184" s="2" t="s">
        <v>43</v>
      </c>
      <c r="C184" s="2" t="s">
        <v>495</v>
      </c>
      <c r="D184" s="2" t="s">
        <v>45</v>
      </c>
      <c r="E184" s="2" t="s">
        <v>45</v>
      </c>
      <c r="F184" s="2" t="s">
        <v>45</v>
      </c>
      <c r="G184" s="2" t="s">
        <v>46</v>
      </c>
      <c r="H184" s="3">
        <v>42221.102083333331</v>
      </c>
      <c r="I184" s="2" t="s">
        <v>1456</v>
      </c>
      <c r="J184" s="2" t="s">
        <v>48</v>
      </c>
      <c r="K184" s="2" t="s">
        <v>36</v>
      </c>
      <c r="L184" s="2">
        <v>65927</v>
      </c>
      <c r="M184" s="2">
        <v>44714</v>
      </c>
      <c r="N184" s="2">
        <v>46</v>
      </c>
      <c r="O184" s="2">
        <v>17092</v>
      </c>
      <c r="P184" s="2">
        <v>3852</v>
      </c>
      <c r="Q184" s="2">
        <v>10592</v>
      </c>
      <c r="R184" s="2">
        <v>1057</v>
      </c>
      <c r="S184" s="2">
        <v>0</v>
      </c>
      <c r="T184" s="2">
        <v>1225</v>
      </c>
      <c r="U184" s="2">
        <v>27684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304</v>
      </c>
    </row>
    <row r="185" spans="1:28" x14ac:dyDescent="0.2">
      <c r="A185" s="2" t="s">
        <v>496</v>
      </c>
      <c r="B185" s="2" t="s">
        <v>43</v>
      </c>
      <c r="C185" s="2" t="s">
        <v>497</v>
      </c>
      <c r="D185" s="2" t="s">
        <v>45</v>
      </c>
      <c r="E185" s="2" t="s">
        <v>45</v>
      </c>
      <c r="F185" s="2" t="s">
        <v>45</v>
      </c>
      <c r="G185" s="2" t="s">
        <v>34</v>
      </c>
      <c r="H185" s="3">
        <v>42221.145833333336</v>
      </c>
      <c r="I185" s="2" t="s">
        <v>1456</v>
      </c>
      <c r="J185" s="2" t="s">
        <v>48</v>
      </c>
      <c r="K185" s="2" t="s">
        <v>36</v>
      </c>
      <c r="L185" s="2">
        <v>78037</v>
      </c>
      <c r="M185" s="2">
        <v>55890</v>
      </c>
      <c r="N185" s="2">
        <v>78</v>
      </c>
      <c r="O185" s="2">
        <v>10352</v>
      </c>
      <c r="P185" s="2">
        <v>6623</v>
      </c>
      <c r="Q185" s="2">
        <v>17744</v>
      </c>
      <c r="R185" s="2">
        <v>2232</v>
      </c>
      <c r="S185" s="2">
        <v>0</v>
      </c>
      <c r="T185" s="2">
        <v>1195</v>
      </c>
      <c r="U185" s="2">
        <v>28096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1:28" x14ac:dyDescent="0.2">
      <c r="A186" s="2" t="s">
        <v>498</v>
      </c>
      <c r="B186" s="2" t="s">
        <v>30</v>
      </c>
      <c r="C186" s="2" t="s">
        <v>499</v>
      </c>
      <c r="D186" s="2" t="s">
        <v>80</v>
      </c>
      <c r="E186" s="2" t="s">
        <v>33</v>
      </c>
      <c r="F186" s="2" t="s">
        <v>33</v>
      </c>
      <c r="G186" s="2" t="s">
        <v>34</v>
      </c>
      <c r="H186" s="3">
        <v>42221.14166666667</v>
      </c>
      <c r="I186" s="2" t="s">
        <v>81</v>
      </c>
      <c r="J186" s="2" t="s">
        <v>82</v>
      </c>
      <c r="K186" s="2" t="s">
        <v>37</v>
      </c>
      <c r="L186" s="2">
        <v>44394</v>
      </c>
      <c r="M186" s="2">
        <v>28913</v>
      </c>
      <c r="N186" s="2">
        <v>65</v>
      </c>
      <c r="O186" s="2">
        <v>5261</v>
      </c>
      <c r="P186" s="2">
        <v>6550</v>
      </c>
      <c r="Q186" s="2">
        <v>3904</v>
      </c>
      <c r="R186" s="2">
        <v>1153</v>
      </c>
      <c r="S186" s="2">
        <v>3126</v>
      </c>
      <c r="T186" s="2">
        <v>981</v>
      </c>
      <c r="U186" s="2">
        <v>0</v>
      </c>
      <c r="V186" s="2">
        <v>11811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1388</v>
      </c>
    </row>
    <row r="187" spans="1:28" x14ac:dyDescent="0.2">
      <c r="A187" s="2" t="s">
        <v>500</v>
      </c>
      <c r="B187" s="2" t="s">
        <v>107</v>
      </c>
      <c r="C187" s="2" t="s">
        <v>501</v>
      </c>
      <c r="D187" s="2" t="s">
        <v>109</v>
      </c>
      <c r="E187" s="2" t="s">
        <v>109</v>
      </c>
      <c r="F187" s="2" t="s">
        <v>59</v>
      </c>
      <c r="G187" s="2" t="s">
        <v>46</v>
      </c>
      <c r="H187" s="3">
        <v>42221.122916666667</v>
      </c>
      <c r="I187" s="2" t="s">
        <v>141</v>
      </c>
      <c r="J187" s="2" t="s">
        <v>36</v>
      </c>
      <c r="K187" s="2" t="s">
        <v>37</v>
      </c>
      <c r="L187" s="2">
        <v>71422</v>
      </c>
      <c r="M187" s="2">
        <v>50894</v>
      </c>
      <c r="N187" s="2">
        <v>165</v>
      </c>
      <c r="O187" s="2">
        <v>274</v>
      </c>
      <c r="P187" s="2">
        <v>21728</v>
      </c>
      <c r="Q187" s="2">
        <v>22002</v>
      </c>
      <c r="R187" s="2">
        <v>3106</v>
      </c>
      <c r="S187" s="2">
        <v>1926</v>
      </c>
      <c r="T187" s="2">
        <v>1841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291</v>
      </c>
    </row>
    <row r="188" spans="1:28" x14ac:dyDescent="0.2">
      <c r="A188" s="2" t="s">
        <v>502</v>
      </c>
      <c r="B188" s="2" t="s">
        <v>107</v>
      </c>
      <c r="C188" s="2" t="s">
        <v>503</v>
      </c>
      <c r="D188" s="2" t="s">
        <v>109</v>
      </c>
      <c r="E188" s="2" t="s">
        <v>109</v>
      </c>
      <c r="F188" s="2" t="s">
        <v>59</v>
      </c>
      <c r="G188" s="2" t="s">
        <v>46</v>
      </c>
      <c r="H188" s="3">
        <v>42221.135416666664</v>
      </c>
      <c r="I188" s="2" t="s">
        <v>35</v>
      </c>
      <c r="J188" s="2" t="s">
        <v>36</v>
      </c>
      <c r="K188" s="2" t="s">
        <v>37</v>
      </c>
      <c r="L188" s="2">
        <v>73881</v>
      </c>
      <c r="M188" s="2">
        <v>48510</v>
      </c>
      <c r="N188" s="2">
        <v>198</v>
      </c>
      <c r="O188" s="2">
        <v>12326</v>
      </c>
      <c r="P188" s="2">
        <v>14419</v>
      </c>
      <c r="Q188" s="2">
        <v>26745</v>
      </c>
      <c r="R188" s="2">
        <v>1575</v>
      </c>
      <c r="S188" s="2">
        <v>3922</v>
      </c>
      <c r="T188" s="2">
        <v>1635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214</v>
      </c>
    </row>
    <row r="189" spans="1:28" x14ac:dyDescent="0.2">
      <c r="A189" s="2" t="s">
        <v>504</v>
      </c>
      <c r="B189" s="2" t="s">
        <v>107</v>
      </c>
      <c r="C189" s="2" t="s">
        <v>505</v>
      </c>
      <c r="D189" s="2" t="s">
        <v>109</v>
      </c>
      <c r="E189" s="2" t="s">
        <v>109</v>
      </c>
      <c r="F189" s="2" t="s">
        <v>59</v>
      </c>
      <c r="G189" s="2" t="s">
        <v>46</v>
      </c>
      <c r="H189" s="3">
        <v>42221.150694444441</v>
      </c>
      <c r="I189" s="2" t="s">
        <v>35</v>
      </c>
      <c r="J189" s="2" t="s">
        <v>36</v>
      </c>
      <c r="K189" s="2" t="s">
        <v>37</v>
      </c>
      <c r="L189" s="2">
        <v>65606</v>
      </c>
      <c r="M189" s="2">
        <v>43321</v>
      </c>
      <c r="N189" s="2">
        <v>182</v>
      </c>
      <c r="O189" s="2">
        <v>18760</v>
      </c>
      <c r="P189" s="2">
        <v>9387</v>
      </c>
      <c r="Q189" s="2">
        <v>28147</v>
      </c>
      <c r="R189" s="2">
        <v>1550</v>
      </c>
      <c r="S189" s="2">
        <v>1769</v>
      </c>
      <c r="T189" s="2">
        <v>2007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461</v>
      </c>
    </row>
    <row r="190" spans="1:28" x14ac:dyDescent="0.2">
      <c r="A190" s="2" t="s">
        <v>506</v>
      </c>
      <c r="B190" s="2" t="s">
        <v>171</v>
      </c>
      <c r="C190" s="2" t="s">
        <v>507</v>
      </c>
      <c r="D190" s="2" t="s">
        <v>208</v>
      </c>
      <c r="E190" s="2" t="s">
        <v>174</v>
      </c>
      <c r="F190" s="2" t="s">
        <v>59</v>
      </c>
      <c r="G190" s="2" t="s">
        <v>34</v>
      </c>
      <c r="H190" s="3">
        <v>42221.132638888892</v>
      </c>
      <c r="I190" s="2" t="s">
        <v>35</v>
      </c>
      <c r="J190" s="2" t="s">
        <v>36</v>
      </c>
      <c r="K190" s="2" t="s">
        <v>1455</v>
      </c>
      <c r="L190" s="2">
        <v>61659</v>
      </c>
      <c r="M190" s="2">
        <v>34624</v>
      </c>
      <c r="N190" s="2">
        <v>53</v>
      </c>
      <c r="O190" s="2">
        <v>14641</v>
      </c>
      <c r="P190" s="2">
        <v>4478</v>
      </c>
      <c r="Q190" s="2">
        <v>21132</v>
      </c>
      <c r="R190" s="2">
        <v>834</v>
      </c>
      <c r="S190" s="2">
        <v>6491</v>
      </c>
      <c r="T190" s="2">
        <v>733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956</v>
      </c>
    </row>
    <row r="191" spans="1:28" x14ac:dyDescent="0.2">
      <c r="A191" s="2" t="s">
        <v>508</v>
      </c>
      <c r="B191" s="2" t="s">
        <v>150</v>
      </c>
      <c r="C191" s="2" t="s">
        <v>509</v>
      </c>
      <c r="D191" s="2" t="s">
        <v>152</v>
      </c>
      <c r="E191" s="2" t="s">
        <v>152</v>
      </c>
      <c r="F191" s="2" t="s">
        <v>152</v>
      </c>
      <c r="G191" s="2" t="s">
        <v>34</v>
      </c>
      <c r="H191" s="3">
        <v>42221.104166666664</v>
      </c>
      <c r="I191" s="2" t="s">
        <v>153</v>
      </c>
      <c r="J191" s="2" t="s">
        <v>154</v>
      </c>
      <c r="K191" s="2" t="s">
        <v>585</v>
      </c>
      <c r="L191" s="2">
        <v>62811</v>
      </c>
      <c r="M191" s="2">
        <v>33497</v>
      </c>
      <c r="N191" s="2">
        <v>191</v>
      </c>
      <c r="O191" s="2">
        <v>5795</v>
      </c>
      <c r="P191" s="2">
        <v>549</v>
      </c>
      <c r="Q191" s="2">
        <v>0</v>
      </c>
      <c r="R191" s="2">
        <v>0</v>
      </c>
      <c r="S191" s="2">
        <v>3660</v>
      </c>
      <c r="T191" s="2">
        <v>0</v>
      </c>
      <c r="U191" s="2">
        <v>0</v>
      </c>
      <c r="V191" s="2">
        <v>0</v>
      </c>
      <c r="W191" s="2">
        <v>12103</v>
      </c>
      <c r="X191" s="2">
        <v>2314</v>
      </c>
      <c r="Y191" s="2">
        <v>1639</v>
      </c>
      <c r="Z191" s="2">
        <v>6308</v>
      </c>
      <c r="AA191" s="2">
        <v>5021</v>
      </c>
      <c r="AB191" s="2">
        <v>1903</v>
      </c>
    </row>
    <row r="192" spans="1:28" x14ac:dyDescent="0.2">
      <c r="A192" s="2" t="s">
        <v>510</v>
      </c>
      <c r="B192" s="2" t="s">
        <v>55</v>
      </c>
      <c r="C192" s="2" t="s">
        <v>511</v>
      </c>
      <c r="D192" s="2" t="s">
        <v>182</v>
      </c>
      <c r="E192" s="2" t="s">
        <v>58</v>
      </c>
      <c r="F192" s="2" t="s">
        <v>59</v>
      </c>
      <c r="G192" s="2" t="s">
        <v>46</v>
      </c>
      <c r="H192" s="3">
        <v>42221.193749999999</v>
      </c>
      <c r="I192" s="2" t="s">
        <v>1185</v>
      </c>
      <c r="J192" s="2" t="s">
        <v>37</v>
      </c>
      <c r="K192" s="2" t="s">
        <v>135</v>
      </c>
      <c r="L192" s="2">
        <v>78262</v>
      </c>
      <c r="M192" s="2">
        <v>52907</v>
      </c>
      <c r="N192" s="2">
        <v>154</v>
      </c>
      <c r="O192" s="2">
        <v>733</v>
      </c>
      <c r="P192" s="2">
        <v>20934</v>
      </c>
      <c r="Q192" s="2">
        <v>4143</v>
      </c>
      <c r="R192" s="2">
        <v>20201</v>
      </c>
      <c r="S192" s="2">
        <v>6139</v>
      </c>
      <c r="T192" s="2">
        <v>1351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139</v>
      </c>
    </row>
    <row r="193" spans="1:28" x14ac:dyDescent="0.2">
      <c r="A193" s="2" t="s">
        <v>512</v>
      </c>
      <c r="B193" s="2" t="s">
        <v>130</v>
      </c>
      <c r="C193" s="2" t="s">
        <v>513</v>
      </c>
      <c r="D193" s="2" t="s">
        <v>365</v>
      </c>
      <c r="E193" s="2" t="s">
        <v>133</v>
      </c>
      <c r="F193" s="2" t="s">
        <v>59</v>
      </c>
      <c r="G193" s="2" t="s">
        <v>34</v>
      </c>
      <c r="H193" s="3">
        <v>42221.304861111108</v>
      </c>
      <c r="I193" s="2" t="s">
        <v>41</v>
      </c>
      <c r="J193" s="2" t="s">
        <v>37</v>
      </c>
      <c r="K193" s="2" t="s">
        <v>514</v>
      </c>
      <c r="L193" s="2">
        <v>76519</v>
      </c>
      <c r="M193" s="2">
        <v>54717</v>
      </c>
      <c r="N193" s="2">
        <v>217</v>
      </c>
      <c r="O193" s="2">
        <v>12261</v>
      </c>
      <c r="P193" s="2">
        <v>25401</v>
      </c>
      <c r="Q193" s="2">
        <v>5591</v>
      </c>
      <c r="R193" s="2">
        <v>3715</v>
      </c>
      <c r="S193" s="2">
        <v>6870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13140</v>
      </c>
    </row>
    <row r="194" spans="1:28" x14ac:dyDescent="0.2">
      <c r="A194" s="2" t="s">
        <v>515</v>
      </c>
      <c r="B194" s="2" t="s">
        <v>43</v>
      </c>
      <c r="C194" s="2" t="s">
        <v>516</v>
      </c>
      <c r="D194" s="2" t="s">
        <v>45</v>
      </c>
      <c r="E194" s="2" t="s">
        <v>45</v>
      </c>
      <c r="F194" s="2" t="s">
        <v>45</v>
      </c>
      <c r="G194" s="2" t="s">
        <v>34</v>
      </c>
      <c r="H194" s="3">
        <v>42221.115277777775</v>
      </c>
      <c r="I194" s="2" t="s">
        <v>1457</v>
      </c>
      <c r="J194" s="2" t="s">
        <v>48</v>
      </c>
      <c r="K194" s="2" t="s">
        <v>135</v>
      </c>
      <c r="L194" s="2">
        <v>66966</v>
      </c>
      <c r="M194" s="2">
        <v>54871</v>
      </c>
      <c r="N194" s="2">
        <v>47</v>
      </c>
      <c r="O194" s="2">
        <v>2167</v>
      </c>
      <c r="P194" s="2">
        <v>4727</v>
      </c>
      <c r="Q194" s="2">
        <v>6754</v>
      </c>
      <c r="R194" s="2">
        <v>19926</v>
      </c>
      <c r="S194" s="2">
        <v>567</v>
      </c>
      <c r="T194" s="2">
        <v>804</v>
      </c>
      <c r="U194" s="2">
        <v>22093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1:28" x14ac:dyDescent="0.2">
      <c r="A195" s="2" t="s">
        <v>517</v>
      </c>
      <c r="B195" s="2" t="s">
        <v>107</v>
      </c>
      <c r="C195" s="2" t="s">
        <v>518</v>
      </c>
      <c r="D195" s="2" t="s">
        <v>109</v>
      </c>
      <c r="E195" s="2" t="s">
        <v>109</v>
      </c>
      <c r="F195" s="2" t="s">
        <v>59</v>
      </c>
      <c r="G195" s="2" t="s">
        <v>46</v>
      </c>
      <c r="H195" s="3">
        <v>42221.227083333331</v>
      </c>
      <c r="I195" s="2" t="s">
        <v>35</v>
      </c>
      <c r="J195" s="2" t="s">
        <v>36</v>
      </c>
      <c r="K195" s="2" t="s">
        <v>37</v>
      </c>
      <c r="L195" s="2">
        <v>87382</v>
      </c>
      <c r="M195" s="2">
        <v>52290</v>
      </c>
      <c r="N195" s="2">
        <v>211</v>
      </c>
      <c r="O195" s="2">
        <v>34252</v>
      </c>
      <c r="P195" s="2">
        <v>6311</v>
      </c>
      <c r="Q195" s="2">
        <v>40563</v>
      </c>
      <c r="R195" s="2">
        <v>856</v>
      </c>
      <c r="S195" s="2">
        <v>2622</v>
      </c>
      <c r="T195" s="2">
        <v>1299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639</v>
      </c>
    </row>
    <row r="196" spans="1:28" x14ac:dyDescent="0.2">
      <c r="A196" s="2" t="s">
        <v>519</v>
      </c>
      <c r="B196" s="2" t="s">
        <v>55</v>
      </c>
      <c r="C196" s="2" t="s">
        <v>520</v>
      </c>
      <c r="D196" s="2" t="s">
        <v>57</v>
      </c>
      <c r="E196" s="2" t="s">
        <v>58</v>
      </c>
      <c r="F196" s="2" t="s">
        <v>59</v>
      </c>
      <c r="G196" s="2" t="s">
        <v>34</v>
      </c>
      <c r="H196" s="3">
        <v>42221.252083333333</v>
      </c>
      <c r="I196" s="2" t="s">
        <v>41</v>
      </c>
      <c r="J196" s="2" t="s">
        <v>37</v>
      </c>
      <c r="K196" s="2" t="s">
        <v>1455</v>
      </c>
      <c r="L196" s="2">
        <v>71074</v>
      </c>
      <c r="M196" s="2">
        <v>51649</v>
      </c>
      <c r="N196" s="2">
        <v>218</v>
      </c>
      <c r="O196" s="2">
        <v>25147</v>
      </c>
      <c r="P196" s="2">
        <v>31334</v>
      </c>
      <c r="Q196" s="2">
        <v>5220</v>
      </c>
      <c r="R196" s="2">
        <v>5732</v>
      </c>
      <c r="S196" s="2">
        <v>6187</v>
      </c>
      <c r="T196" s="2">
        <v>3176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1:28" x14ac:dyDescent="0.2">
      <c r="A197" s="2" t="s">
        <v>521</v>
      </c>
      <c r="B197" s="2" t="s">
        <v>43</v>
      </c>
      <c r="C197" s="2" t="s">
        <v>522</v>
      </c>
      <c r="D197" s="2" t="s">
        <v>45</v>
      </c>
      <c r="E197" s="2" t="s">
        <v>45</v>
      </c>
      <c r="F197" s="2" t="s">
        <v>45</v>
      </c>
      <c r="G197" s="2" t="s">
        <v>34</v>
      </c>
      <c r="H197" s="3">
        <v>42221.10833333333</v>
      </c>
      <c r="I197" s="2" t="s">
        <v>1456</v>
      </c>
      <c r="J197" s="2" t="s">
        <v>48</v>
      </c>
      <c r="K197" s="2" t="s">
        <v>36</v>
      </c>
      <c r="L197" s="2">
        <v>83205</v>
      </c>
      <c r="M197" s="2">
        <v>60539</v>
      </c>
      <c r="N197" s="2">
        <v>64</v>
      </c>
      <c r="O197" s="2">
        <v>16527</v>
      </c>
      <c r="P197" s="2">
        <v>7129</v>
      </c>
      <c r="Q197" s="2">
        <v>17151</v>
      </c>
      <c r="R197" s="2">
        <v>1042</v>
      </c>
      <c r="S197" s="2">
        <v>1221</v>
      </c>
      <c r="T197" s="2">
        <v>0</v>
      </c>
      <c r="U197" s="2">
        <v>33678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318</v>
      </c>
    </row>
    <row r="198" spans="1:28" x14ac:dyDescent="0.2">
      <c r="A198" s="2" t="s">
        <v>523</v>
      </c>
      <c r="B198" s="2" t="s">
        <v>55</v>
      </c>
      <c r="C198" s="2" t="s">
        <v>524</v>
      </c>
      <c r="D198" s="2" t="s">
        <v>57</v>
      </c>
      <c r="E198" s="2" t="s">
        <v>58</v>
      </c>
      <c r="F198" s="2" t="s">
        <v>59</v>
      </c>
      <c r="G198" s="2" t="s">
        <v>46</v>
      </c>
      <c r="H198" s="3">
        <v>42221.192361111112</v>
      </c>
      <c r="I198" s="2" t="s">
        <v>1185</v>
      </c>
      <c r="J198" s="2" t="s">
        <v>37</v>
      </c>
      <c r="K198" s="2" t="s">
        <v>135</v>
      </c>
      <c r="L198" s="2">
        <v>79609</v>
      </c>
      <c r="M198" s="2">
        <v>55505</v>
      </c>
      <c r="N198" s="2">
        <v>158</v>
      </c>
      <c r="O198" s="2">
        <v>9147</v>
      </c>
      <c r="P198" s="2">
        <v>23464</v>
      </c>
      <c r="Q198" s="2">
        <v>7181</v>
      </c>
      <c r="R198" s="2">
        <v>14317</v>
      </c>
      <c r="S198" s="2">
        <v>8783</v>
      </c>
      <c r="T198" s="2">
        <v>1513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247</v>
      </c>
    </row>
    <row r="199" spans="1:28" x14ac:dyDescent="0.2">
      <c r="A199" s="2" t="s">
        <v>525</v>
      </c>
      <c r="B199" s="2" t="s">
        <v>150</v>
      </c>
      <c r="C199" s="2" t="s">
        <v>526</v>
      </c>
      <c r="D199" s="2" t="s">
        <v>152</v>
      </c>
      <c r="E199" s="2" t="s">
        <v>152</v>
      </c>
      <c r="F199" s="2" t="s">
        <v>152</v>
      </c>
      <c r="G199" s="2" t="s">
        <v>34</v>
      </c>
      <c r="H199" s="3">
        <v>42221.255555555559</v>
      </c>
      <c r="I199" s="2" t="s">
        <v>153</v>
      </c>
      <c r="J199" s="2" t="s">
        <v>154</v>
      </c>
      <c r="K199" s="2" t="s">
        <v>158</v>
      </c>
      <c r="L199" s="2">
        <v>66926</v>
      </c>
      <c r="M199" s="2">
        <v>34714</v>
      </c>
      <c r="N199" s="2">
        <v>251</v>
      </c>
      <c r="O199" s="2">
        <v>7804</v>
      </c>
      <c r="P199" s="2">
        <v>422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14663</v>
      </c>
      <c r="X199" s="2">
        <v>6859</v>
      </c>
      <c r="Y199" s="2">
        <v>4268</v>
      </c>
      <c r="Z199" s="2">
        <v>5333</v>
      </c>
      <c r="AA199" s="2">
        <v>2642</v>
      </c>
      <c r="AB199" s="2">
        <v>527</v>
      </c>
    </row>
    <row r="200" spans="1:28" x14ac:dyDescent="0.2">
      <c r="A200" s="2" t="s">
        <v>527</v>
      </c>
      <c r="B200" s="2" t="s">
        <v>43</v>
      </c>
      <c r="C200" s="2" t="s">
        <v>528</v>
      </c>
      <c r="D200" s="2" t="s">
        <v>45</v>
      </c>
      <c r="E200" s="2" t="s">
        <v>45</v>
      </c>
      <c r="F200" s="2" t="s">
        <v>45</v>
      </c>
      <c r="G200" s="2" t="s">
        <v>34</v>
      </c>
      <c r="H200" s="3">
        <v>42221.170138888891</v>
      </c>
      <c r="I200" s="2" t="s">
        <v>1456</v>
      </c>
      <c r="J200" s="2" t="s">
        <v>48</v>
      </c>
      <c r="K200" s="2" t="s">
        <v>36</v>
      </c>
      <c r="L200" s="2">
        <v>79481</v>
      </c>
      <c r="M200" s="2">
        <v>59014</v>
      </c>
      <c r="N200" s="2">
        <v>36</v>
      </c>
      <c r="O200" s="2">
        <v>6803</v>
      </c>
      <c r="P200" s="2">
        <v>11511</v>
      </c>
      <c r="Q200" s="2">
        <v>18301</v>
      </c>
      <c r="R200" s="2">
        <v>1517</v>
      </c>
      <c r="S200" s="2">
        <v>1178</v>
      </c>
      <c r="T200" s="2">
        <v>1245</v>
      </c>
      <c r="U200" s="2">
        <v>25104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158</v>
      </c>
    </row>
    <row r="201" spans="1:28" x14ac:dyDescent="0.2">
      <c r="A201" s="2" t="s">
        <v>529</v>
      </c>
      <c r="B201" s="2" t="s">
        <v>43</v>
      </c>
      <c r="C201" s="2" t="s">
        <v>530</v>
      </c>
      <c r="D201" s="2" t="s">
        <v>45</v>
      </c>
      <c r="E201" s="2" t="s">
        <v>45</v>
      </c>
      <c r="F201" s="2" t="s">
        <v>45</v>
      </c>
      <c r="G201" s="2" t="s">
        <v>34</v>
      </c>
      <c r="H201" s="3">
        <v>42221.135416666664</v>
      </c>
      <c r="I201" s="2" t="s">
        <v>1456</v>
      </c>
      <c r="J201" s="2" t="s">
        <v>48</v>
      </c>
      <c r="K201" s="2" t="s">
        <v>36</v>
      </c>
      <c r="L201" s="2">
        <v>69982</v>
      </c>
      <c r="M201" s="2">
        <v>56730</v>
      </c>
      <c r="N201" s="2">
        <v>95</v>
      </c>
      <c r="O201" s="2">
        <v>3718</v>
      </c>
      <c r="P201" s="2">
        <v>12465</v>
      </c>
      <c r="Q201" s="2">
        <v>19295</v>
      </c>
      <c r="R201" s="2">
        <v>1069</v>
      </c>
      <c r="S201" s="2">
        <v>888</v>
      </c>
      <c r="T201" s="2">
        <v>0</v>
      </c>
      <c r="U201" s="2">
        <v>23013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1:28" x14ac:dyDescent="0.2">
      <c r="A202" s="2" t="s">
        <v>531</v>
      </c>
      <c r="B202" s="2" t="s">
        <v>55</v>
      </c>
      <c r="C202" s="2" t="s">
        <v>532</v>
      </c>
      <c r="D202" s="2" t="s">
        <v>533</v>
      </c>
      <c r="E202" s="2" t="s">
        <v>58</v>
      </c>
      <c r="F202" s="2" t="s">
        <v>59</v>
      </c>
      <c r="G202" s="2" t="s">
        <v>34</v>
      </c>
      <c r="H202" s="3">
        <v>42221.208333333336</v>
      </c>
      <c r="I202" s="2" t="s">
        <v>41</v>
      </c>
      <c r="J202" s="2" t="s">
        <v>37</v>
      </c>
      <c r="K202" s="2" t="s">
        <v>1455</v>
      </c>
      <c r="L202" s="2">
        <v>79654</v>
      </c>
      <c r="M202" s="2">
        <v>56103</v>
      </c>
      <c r="N202" s="2">
        <v>161</v>
      </c>
      <c r="O202" s="2">
        <v>22658</v>
      </c>
      <c r="P202" s="2">
        <v>32211</v>
      </c>
      <c r="Q202" s="2">
        <v>6627</v>
      </c>
      <c r="R202" s="2">
        <v>5189</v>
      </c>
      <c r="S202" s="2">
        <v>9553</v>
      </c>
      <c r="T202" s="2">
        <v>2159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364</v>
      </c>
    </row>
    <row r="203" spans="1:28" x14ac:dyDescent="0.2">
      <c r="A203" s="2" t="s">
        <v>534</v>
      </c>
      <c r="B203" s="2" t="s">
        <v>55</v>
      </c>
      <c r="C203" s="2" t="s">
        <v>535</v>
      </c>
      <c r="D203" s="2" t="s">
        <v>87</v>
      </c>
      <c r="E203" s="2" t="s">
        <v>58</v>
      </c>
      <c r="F203" s="2" t="s">
        <v>59</v>
      </c>
      <c r="G203" s="2" t="s">
        <v>34</v>
      </c>
      <c r="H203" s="3">
        <v>42221.300694444442</v>
      </c>
      <c r="I203" s="2" t="s">
        <v>41</v>
      </c>
      <c r="J203" s="2" t="s">
        <v>37</v>
      </c>
      <c r="K203" s="2" t="s">
        <v>36</v>
      </c>
      <c r="L203" s="2">
        <v>74775</v>
      </c>
      <c r="M203" s="2">
        <v>49898</v>
      </c>
      <c r="N203" s="2">
        <v>199</v>
      </c>
      <c r="O203" s="2">
        <v>14949</v>
      </c>
      <c r="P203" s="2">
        <v>24686</v>
      </c>
      <c r="Q203" s="2">
        <v>9737</v>
      </c>
      <c r="R203" s="2">
        <v>3360</v>
      </c>
      <c r="S203" s="2">
        <v>8267</v>
      </c>
      <c r="T203" s="2">
        <v>2605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1243</v>
      </c>
    </row>
    <row r="204" spans="1:28" x14ac:dyDescent="0.2">
      <c r="A204" s="2" t="s">
        <v>536</v>
      </c>
      <c r="B204" s="2" t="s">
        <v>111</v>
      </c>
      <c r="C204" s="2" t="s">
        <v>537</v>
      </c>
      <c r="D204" s="2" t="s">
        <v>179</v>
      </c>
      <c r="E204" s="2" t="s">
        <v>114</v>
      </c>
      <c r="F204" s="2" t="s">
        <v>59</v>
      </c>
      <c r="G204" s="2" t="s">
        <v>34</v>
      </c>
      <c r="H204" s="3">
        <v>42221.206944444442</v>
      </c>
      <c r="I204" s="2" t="s">
        <v>41</v>
      </c>
      <c r="J204" s="2" t="s">
        <v>37</v>
      </c>
      <c r="K204" s="2" t="s">
        <v>36</v>
      </c>
      <c r="L204" s="2">
        <v>81023</v>
      </c>
      <c r="M204" s="2">
        <v>49991</v>
      </c>
      <c r="N204" s="2">
        <v>227</v>
      </c>
      <c r="O204" s="2">
        <v>14933</v>
      </c>
      <c r="P204" s="2">
        <v>25276</v>
      </c>
      <c r="Q204" s="2">
        <v>10343</v>
      </c>
      <c r="R204" s="2">
        <v>2966</v>
      </c>
      <c r="S204" s="2">
        <v>8955</v>
      </c>
      <c r="T204" s="2">
        <v>1731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720</v>
      </c>
    </row>
    <row r="205" spans="1:28" x14ac:dyDescent="0.2">
      <c r="A205" s="2" t="s">
        <v>538</v>
      </c>
      <c r="B205" s="2" t="s">
        <v>65</v>
      </c>
      <c r="C205" s="2" t="s">
        <v>539</v>
      </c>
      <c r="D205" s="2" t="s">
        <v>405</v>
      </c>
      <c r="E205" s="2" t="s">
        <v>68</v>
      </c>
      <c r="F205" s="2" t="s">
        <v>59</v>
      </c>
      <c r="G205" s="2" t="s">
        <v>34</v>
      </c>
      <c r="H205" s="3">
        <v>42221.224305555559</v>
      </c>
      <c r="I205" s="2" t="s">
        <v>41</v>
      </c>
      <c r="J205" s="2" t="s">
        <v>37</v>
      </c>
      <c r="K205" s="2" t="s">
        <v>36</v>
      </c>
      <c r="L205" s="2">
        <v>68569</v>
      </c>
      <c r="M205" s="2">
        <v>47352</v>
      </c>
      <c r="N205" s="2">
        <v>178</v>
      </c>
      <c r="O205" s="2">
        <v>12974</v>
      </c>
      <c r="P205" s="2">
        <v>24167</v>
      </c>
      <c r="Q205" s="2">
        <v>11193</v>
      </c>
      <c r="R205" s="2">
        <v>4289</v>
      </c>
      <c r="S205" s="2">
        <v>5778</v>
      </c>
      <c r="T205" s="2">
        <v>1624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301</v>
      </c>
    </row>
    <row r="206" spans="1:28" x14ac:dyDescent="0.2">
      <c r="A206" s="2" t="s">
        <v>540</v>
      </c>
      <c r="B206" s="2" t="s">
        <v>43</v>
      </c>
      <c r="C206" s="2" t="s">
        <v>541</v>
      </c>
      <c r="D206" s="2" t="s">
        <v>45</v>
      </c>
      <c r="E206" s="2" t="s">
        <v>45</v>
      </c>
      <c r="F206" s="2" t="s">
        <v>45</v>
      </c>
      <c r="G206" s="2" t="s">
        <v>46</v>
      </c>
      <c r="H206" s="3">
        <v>42221.198611111111</v>
      </c>
      <c r="I206" s="2" t="s">
        <v>1456</v>
      </c>
      <c r="J206" s="2" t="s">
        <v>48</v>
      </c>
      <c r="K206" s="2" t="s">
        <v>36</v>
      </c>
      <c r="L206" s="2">
        <v>67141</v>
      </c>
      <c r="M206" s="2">
        <v>47089</v>
      </c>
      <c r="N206" s="2">
        <v>69</v>
      </c>
      <c r="O206" s="2">
        <v>9106</v>
      </c>
      <c r="P206" s="2">
        <v>4670</v>
      </c>
      <c r="Q206" s="2">
        <v>14082</v>
      </c>
      <c r="R206" s="2">
        <v>1325</v>
      </c>
      <c r="S206" s="2">
        <v>898</v>
      </c>
      <c r="T206" s="2">
        <v>2809</v>
      </c>
      <c r="U206" s="2">
        <v>23188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117</v>
      </c>
    </row>
    <row r="207" spans="1:28" x14ac:dyDescent="0.2">
      <c r="A207" s="2" t="s">
        <v>542</v>
      </c>
      <c r="B207" s="2" t="s">
        <v>43</v>
      </c>
      <c r="C207" s="2" t="s">
        <v>543</v>
      </c>
      <c r="D207" s="2" t="s">
        <v>45</v>
      </c>
      <c r="E207" s="2" t="s">
        <v>45</v>
      </c>
      <c r="F207" s="2" t="s">
        <v>45</v>
      </c>
      <c r="G207" s="2" t="s">
        <v>46</v>
      </c>
      <c r="H207" s="3">
        <v>42221.191666666666</v>
      </c>
      <c r="I207" s="2" t="s">
        <v>1463</v>
      </c>
      <c r="J207" s="2" t="s">
        <v>48</v>
      </c>
      <c r="K207" s="2" t="s">
        <v>36</v>
      </c>
      <c r="L207" s="2">
        <v>80910</v>
      </c>
      <c r="M207" s="2">
        <v>58008</v>
      </c>
      <c r="N207" s="2">
        <v>76</v>
      </c>
      <c r="O207" s="2">
        <v>5597</v>
      </c>
      <c r="P207" s="2">
        <v>9378</v>
      </c>
      <c r="Q207" s="2">
        <v>18145</v>
      </c>
      <c r="R207" s="2">
        <v>2634</v>
      </c>
      <c r="S207" s="2">
        <v>847</v>
      </c>
      <c r="T207" s="2">
        <v>3140</v>
      </c>
      <c r="U207" s="2">
        <v>23742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122</v>
      </c>
    </row>
    <row r="208" spans="1:28" x14ac:dyDescent="0.2">
      <c r="A208" s="2" t="s">
        <v>544</v>
      </c>
      <c r="B208" s="2" t="s">
        <v>43</v>
      </c>
      <c r="C208" s="2" t="s">
        <v>545</v>
      </c>
      <c r="D208" s="2" t="s">
        <v>45</v>
      </c>
      <c r="E208" s="2" t="s">
        <v>45</v>
      </c>
      <c r="F208" s="2" t="s">
        <v>45</v>
      </c>
      <c r="G208" s="2" t="s">
        <v>46</v>
      </c>
      <c r="H208" s="3">
        <v>42221.188888888886</v>
      </c>
      <c r="I208" s="2" t="s">
        <v>35</v>
      </c>
      <c r="J208" s="2" t="s">
        <v>36</v>
      </c>
      <c r="K208" s="2" t="s">
        <v>48</v>
      </c>
      <c r="L208" s="2">
        <v>65801</v>
      </c>
      <c r="M208" s="2">
        <v>49286</v>
      </c>
      <c r="N208" s="2">
        <v>54</v>
      </c>
      <c r="O208" s="2">
        <v>2637</v>
      </c>
      <c r="P208" s="2">
        <v>8626</v>
      </c>
      <c r="Q208" s="2">
        <v>19293</v>
      </c>
      <c r="R208" s="2">
        <v>1823</v>
      </c>
      <c r="S208" s="2">
        <v>601</v>
      </c>
      <c r="T208" s="2">
        <v>2090</v>
      </c>
      <c r="U208" s="2">
        <v>16656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197</v>
      </c>
    </row>
    <row r="209" spans="1:28" x14ac:dyDescent="0.2">
      <c r="A209" s="2" t="s">
        <v>546</v>
      </c>
      <c r="B209" s="2" t="s">
        <v>43</v>
      </c>
      <c r="C209" s="2" t="s">
        <v>547</v>
      </c>
      <c r="D209" s="2" t="s">
        <v>45</v>
      </c>
      <c r="E209" s="2" t="s">
        <v>45</v>
      </c>
      <c r="F209" s="2" t="s">
        <v>45</v>
      </c>
      <c r="G209" s="2" t="s">
        <v>46</v>
      </c>
      <c r="H209" s="3">
        <v>42221.40347222222</v>
      </c>
      <c r="I209" s="2" t="s">
        <v>1456</v>
      </c>
      <c r="J209" s="2" t="s">
        <v>48</v>
      </c>
      <c r="K209" s="2" t="s">
        <v>36</v>
      </c>
      <c r="L209" s="2">
        <v>72149</v>
      </c>
      <c r="M209" s="2">
        <v>51602</v>
      </c>
      <c r="N209" s="2">
        <v>74</v>
      </c>
      <c r="O209" s="2">
        <v>8135</v>
      </c>
      <c r="P209" s="2">
        <v>10444</v>
      </c>
      <c r="Q209" s="2">
        <v>14033</v>
      </c>
      <c r="R209" s="2">
        <v>1920</v>
      </c>
      <c r="S209" s="2">
        <v>1072</v>
      </c>
      <c r="T209" s="2">
        <v>1965</v>
      </c>
      <c r="U209" s="2">
        <v>22168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1:28" x14ac:dyDescent="0.2">
      <c r="A210" s="2" t="s">
        <v>548</v>
      </c>
      <c r="B210" s="2" t="s">
        <v>43</v>
      </c>
      <c r="C210" s="2" t="s">
        <v>549</v>
      </c>
      <c r="D210" s="2" t="s">
        <v>45</v>
      </c>
      <c r="E210" s="2" t="s">
        <v>45</v>
      </c>
      <c r="F210" s="2" t="s">
        <v>45</v>
      </c>
      <c r="G210" s="2" t="s">
        <v>46</v>
      </c>
      <c r="H210" s="3">
        <v>42221.215277777781</v>
      </c>
      <c r="I210" s="2" t="s">
        <v>1457</v>
      </c>
      <c r="J210" s="2" t="s">
        <v>48</v>
      </c>
      <c r="K210" s="2" t="s">
        <v>135</v>
      </c>
      <c r="L210" s="2">
        <v>71717</v>
      </c>
      <c r="M210" s="2">
        <v>54858</v>
      </c>
      <c r="N210" s="2">
        <v>49</v>
      </c>
      <c r="O210" s="2">
        <v>3210</v>
      </c>
      <c r="P210" s="2">
        <v>6732</v>
      </c>
      <c r="Q210" s="2">
        <v>6425</v>
      </c>
      <c r="R210" s="2">
        <v>18168</v>
      </c>
      <c r="S210" s="2">
        <v>1015</v>
      </c>
      <c r="T210" s="2">
        <v>1140</v>
      </c>
      <c r="U210" s="2">
        <v>21378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1" spans="1:28" x14ac:dyDescent="0.2">
      <c r="A211" s="2" t="s">
        <v>550</v>
      </c>
      <c r="B211" s="2" t="s">
        <v>107</v>
      </c>
      <c r="C211" s="2" t="s">
        <v>551</v>
      </c>
      <c r="D211" s="2" t="s">
        <v>109</v>
      </c>
      <c r="E211" s="2" t="s">
        <v>109</v>
      </c>
      <c r="F211" s="2" t="s">
        <v>59</v>
      </c>
      <c r="G211" s="2" t="s">
        <v>46</v>
      </c>
      <c r="H211" s="3">
        <v>42221.229861111111</v>
      </c>
      <c r="I211" s="2" t="s">
        <v>35</v>
      </c>
      <c r="J211" s="2" t="s">
        <v>36</v>
      </c>
      <c r="K211" s="2" t="s">
        <v>37</v>
      </c>
      <c r="L211" s="2">
        <v>66016</v>
      </c>
      <c r="M211" s="2">
        <v>41338</v>
      </c>
      <c r="N211" s="2">
        <v>161</v>
      </c>
      <c r="O211" s="2">
        <v>15419</v>
      </c>
      <c r="P211" s="2">
        <v>9969</v>
      </c>
      <c r="Q211" s="2">
        <v>25388</v>
      </c>
      <c r="R211" s="2">
        <v>897</v>
      </c>
      <c r="S211" s="2">
        <v>3366</v>
      </c>
      <c r="T211" s="2">
        <v>1358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360</v>
      </c>
    </row>
    <row r="212" spans="1:28" x14ac:dyDescent="0.2">
      <c r="A212" s="2" t="s">
        <v>552</v>
      </c>
      <c r="B212" s="2" t="s">
        <v>65</v>
      </c>
      <c r="C212" s="2" t="s">
        <v>553</v>
      </c>
      <c r="D212" s="2" t="s">
        <v>405</v>
      </c>
      <c r="E212" s="2" t="s">
        <v>68</v>
      </c>
      <c r="F212" s="2" t="s">
        <v>59</v>
      </c>
      <c r="G212" s="2" t="s">
        <v>34</v>
      </c>
      <c r="H212" s="3">
        <v>42221.238888888889</v>
      </c>
      <c r="I212" s="2" t="s">
        <v>35</v>
      </c>
      <c r="J212" s="2" t="s">
        <v>36</v>
      </c>
      <c r="K212" s="2" t="s">
        <v>37</v>
      </c>
      <c r="L212" s="2">
        <v>69223</v>
      </c>
      <c r="M212" s="2">
        <v>46727</v>
      </c>
      <c r="N212" s="2">
        <v>160</v>
      </c>
      <c r="O212" s="2">
        <v>6275</v>
      </c>
      <c r="P212" s="2">
        <v>16041</v>
      </c>
      <c r="Q212" s="2">
        <v>22316</v>
      </c>
      <c r="R212" s="2">
        <v>1563</v>
      </c>
      <c r="S212" s="2">
        <v>5594</v>
      </c>
      <c r="T212" s="2">
        <v>990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223</v>
      </c>
    </row>
    <row r="213" spans="1:28" x14ac:dyDescent="0.2">
      <c r="A213" s="2" t="s">
        <v>554</v>
      </c>
      <c r="B213" s="2" t="s">
        <v>111</v>
      </c>
      <c r="C213" s="2" t="s">
        <v>555</v>
      </c>
      <c r="D213" s="2" t="s">
        <v>138</v>
      </c>
      <c r="E213" s="2" t="s">
        <v>114</v>
      </c>
      <c r="F213" s="2" t="s">
        <v>59</v>
      </c>
      <c r="G213" s="2" t="s">
        <v>34</v>
      </c>
      <c r="H213" s="3">
        <v>42221.280555555553</v>
      </c>
      <c r="I213" s="2" t="s">
        <v>41</v>
      </c>
      <c r="J213" s="2" t="s">
        <v>37</v>
      </c>
      <c r="K213" s="2" t="s">
        <v>36</v>
      </c>
      <c r="L213" s="2">
        <v>79143</v>
      </c>
      <c r="M213" s="2">
        <v>57797</v>
      </c>
      <c r="N213" s="2">
        <v>153</v>
      </c>
      <c r="O213" s="2">
        <v>8490</v>
      </c>
      <c r="P213" s="2">
        <v>27978</v>
      </c>
      <c r="Q213" s="2">
        <v>19488</v>
      </c>
      <c r="R213" s="2">
        <v>2640</v>
      </c>
      <c r="S213" s="2">
        <v>6430</v>
      </c>
      <c r="T213" s="2">
        <v>1261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</row>
    <row r="214" spans="1:28" x14ac:dyDescent="0.2">
      <c r="A214" s="2" t="s">
        <v>556</v>
      </c>
      <c r="B214" s="2" t="s">
        <v>107</v>
      </c>
      <c r="C214" s="2" t="s">
        <v>557</v>
      </c>
      <c r="D214" s="2" t="s">
        <v>109</v>
      </c>
      <c r="E214" s="2" t="s">
        <v>109</v>
      </c>
      <c r="F214" s="2" t="s">
        <v>59</v>
      </c>
      <c r="G214" s="2" t="s">
        <v>46</v>
      </c>
      <c r="H214" s="3">
        <v>42221.230555555558</v>
      </c>
      <c r="I214" s="2" t="s">
        <v>35</v>
      </c>
      <c r="J214" s="2" t="s">
        <v>36</v>
      </c>
      <c r="K214" s="2" t="s">
        <v>37</v>
      </c>
      <c r="L214" s="2">
        <v>63998</v>
      </c>
      <c r="M214" s="2">
        <v>43157</v>
      </c>
      <c r="N214" s="2">
        <v>97</v>
      </c>
      <c r="O214" s="2">
        <v>2693</v>
      </c>
      <c r="P214" s="2">
        <v>15700</v>
      </c>
      <c r="Q214" s="2">
        <v>18393</v>
      </c>
      <c r="R214" s="2">
        <v>1308</v>
      </c>
      <c r="S214" s="2">
        <v>6481</v>
      </c>
      <c r="T214" s="2">
        <v>1275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</row>
    <row r="215" spans="1:28" x14ac:dyDescent="0.2">
      <c r="A215" s="2" t="s">
        <v>558</v>
      </c>
      <c r="B215" s="2" t="s">
        <v>107</v>
      </c>
      <c r="C215" s="2" t="s">
        <v>559</v>
      </c>
      <c r="D215" s="2" t="s">
        <v>109</v>
      </c>
      <c r="E215" s="2" t="s">
        <v>109</v>
      </c>
      <c r="F215" s="2" t="s">
        <v>59</v>
      </c>
      <c r="G215" s="2" t="s">
        <v>46</v>
      </c>
      <c r="H215" s="3">
        <v>42221.198611111111</v>
      </c>
      <c r="I215" s="2" t="s">
        <v>141</v>
      </c>
      <c r="J215" s="2" t="s">
        <v>36</v>
      </c>
      <c r="K215" s="2" t="s">
        <v>37</v>
      </c>
      <c r="L215" s="2">
        <v>68118</v>
      </c>
      <c r="M215" s="2">
        <v>46137</v>
      </c>
      <c r="N215" s="2">
        <v>117</v>
      </c>
      <c r="O215" s="2">
        <v>1086</v>
      </c>
      <c r="P215" s="2">
        <v>19086</v>
      </c>
      <c r="Q215" s="2">
        <v>20172</v>
      </c>
      <c r="R215" s="2">
        <v>1059</v>
      </c>
      <c r="S215" s="2">
        <v>4133</v>
      </c>
      <c r="T215" s="2">
        <v>1303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384</v>
      </c>
    </row>
    <row r="216" spans="1:28" x14ac:dyDescent="0.2">
      <c r="A216" s="2" t="s">
        <v>560</v>
      </c>
      <c r="B216" s="2" t="s">
        <v>107</v>
      </c>
      <c r="C216" s="2" t="s">
        <v>561</v>
      </c>
      <c r="D216" s="2" t="s">
        <v>109</v>
      </c>
      <c r="E216" s="2" t="s">
        <v>109</v>
      </c>
      <c r="F216" s="2" t="s">
        <v>59</v>
      </c>
      <c r="G216" s="2" t="s">
        <v>46</v>
      </c>
      <c r="H216" s="3">
        <v>42221.15902777778</v>
      </c>
      <c r="I216" s="2" t="s">
        <v>41</v>
      </c>
      <c r="J216" s="2" t="s">
        <v>37</v>
      </c>
      <c r="K216" s="2" t="s">
        <v>36</v>
      </c>
      <c r="L216" s="2">
        <v>64937</v>
      </c>
      <c r="M216" s="2">
        <v>45812</v>
      </c>
      <c r="N216" s="2">
        <v>130</v>
      </c>
      <c r="O216" s="2">
        <v>4753</v>
      </c>
      <c r="P216" s="2">
        <v>22624</v>
      </c>
      <c r="Q216" s="2">
        <v>17871</v>
      </c>
      <c r="R216" s="2">
        <v>1518</v>
      </c>
      <c r="S216" s="2">
        <v>2109</v>
      </c>
      <c r="T216" s="2">
        <v>1690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1:28" x14ac:dyDescent="0.2">
      <c r="A217" s="2" t="s">
        <v>562</v>
      </c>
      <c r="B217" s="2" t="s">
        <v>121</v>
      </c>
      <c r="C217" s="2" t="s">
        <v>563</v>
      </c>
      <c r="D217" s="2" t="s">
        <v>123</v>
      </c>
      <c r="E217" s="2" t="s">
        <v>124</v>
      </c>
      <c r="F217" s="2" t="s">
        <v>59</v>
      </c>
      <c r="G217" s="2" t="s">
        <v>34</v>
      </c>
      <c r="H217" s="3">
        <v>42221.191666666666</v>
      </c>
      <c r="I217" s="2" t="s">
        <v>41</v>
      </c>
      <c r="J217" s="2" t="s">
        <v>37</v>
      </c>
      <c r="K217" s="2" t="s">
        <v>1455</v>
      </c>
      <c r="L217" s="2">
        <v>73447</v>
      </c>
      <c r="M217" s="2">
        <v>49348</v>
      </c>
      <c r="N217" s="2">
        <v>142</v>
      </c>
      <c r="O217" s="2">
        <v>17978</v>
      </c>
      <c r="P217" s="2">
        <v>27027</v>
      </c>
      <c r="Q217" s="2">
        <v>7962</v>
      </c>
      <c r="R217" s="2">
        <v>3448</v>
      </c>
      <c r="S217" s="2">
        <v>9049</v>
      </c>
      <c r="T217" s="2">
        <v>1782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80</v>
      </c>
    </row>
    <row r="218" spans="1:28" x14ac:dyDescent="0.2">
      <c r="A218" s="2" t="s">
        <v>564</v>
      </c>
      <c r="B218" s="2" t="s">
        <v>55</v>
      </c>
      <c r="C218" s="2" t="s">
        <v>565</v>
      </c>
      <c r="D218" s="2" t="s">
        <v>533</v>
      </c>
      <c r="E218" s="2" t="s">
        <v>58</v>
      </c>
      <c r="F218" s="2" t="s">
        <v>59</v>
      </c>
      <c r="G218" s="2" t="s">
        <v>46</v>
      </c>
      <c r="H218" s="3">
        <v>42221.273611111108</v>
      </c>
      <c r="I218" s="2" t="s">
        <v>41</v>
      </c>
      <c r="J218" s="2" t="s">
        <v>37</v>
      </c>
      <c r="K218" s="2" t="s">
        <v>36</v>
      </c>
      <c r="L218" s="2">
        <v>78633</v>
      </c>
      <c r="M218" s="2">
        <v>57143</v>
      </c>
      <c r="N218" s="2">
        <v>189</v>
      </c>
      <c r="O218" s="2">
        <v>24443</v>
      </c>
      <c r="P218" s="2">
        <v>33309</v>
      </c>
      <c r="Q218" s="2">
        <v>8866</v>
      </c>
      <c r="R218" s="2">
        <v>5002</v>
      </c>
      <c r="S218" s="2">
        <v>7117</v>
      </c>
      <c r="T218" s="2">
        <v>2116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733</v>
      </c>
    </row>
    <row r="219" spans="1:28" x14ac:dyDescent="0.2">
      <c r="A219" s="2" t="s">
        <v>566</v>
      </c>
      <c r="B219" s="2" t="s">
        <v>72</v>
      </c>
      <c r="C219" s="2" t="s">
        <v>567</v>
      </c>
      <c r="D219" s="2" t="s">
        <v>74</v>
      </c>
      <c r="E219" s="2" t="s">
        <v>75</v>
      </c>
      <c r="F219" s="2" t="s">
        <v>59</v>
      </c>
      <c r="G219" s="2" t="s">
        <v>34</v>
      </c>
      <c r="H219" s="3">
        <v>42221.231249999997</v>
      </c>
      <c r="I219" s="2" t="s">
        <v>41</v>
      </c>
      <c r="J219" s="2" t="s">
        <v>37</v>
      </c>
      <c r="K219" s="2" t="s">
        <v>36</v>
      </c>
      <c r="L219" s="2">
        <v>71943</v>
      </c>
      <c r="M219" s="2">
        <v>48322</v>
      </c>
      <c r="N219" s="2">
        <v>146</v>
      </c>
      <c r="O219" s="2">
        <v>3584</v>
      </c>
      <c r="P219" s="2">
        <v>20636</v>
      </c>
      <c r="Q219" s="2">
        <v>17052</v>
      </c>
      <c r="R219" s="2">
        <v>1658</v>
      </c>
      <c r="S219" s="2">
        <v>7792</v>
      </c>
      <c r="T219" s="2">
        <v>1184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1:28" x14ac:dyDescent="0.2">
      <c r="A220" s="2" t="s">
        <v>568</v>
      </c>
      <c r="B220" s="2" t="s">
        <v>107</v>
      </c>
      <c r="C220" s="2" t="s">
        <v>569</v>
      </c>
      <c r="D220" s="2" t="s">
        <v>109</v>
      </c>
      <c r="E220" s="2" t="s">
        <v>109</v>
      </c>
      <c r="F220" s="2" t="s">
        <v>59</v>
      </c>
      <c r="G220" s="2" t="s">
        <v>46</v>
      </c>
      <c r="H220" s="3">
        <v>42221.188888888886</v>
      </c>
      <c r="I220" s="2" t="s">
        <v>35</v>
      </c>
      <c r="J220" s="2" t="s">
        <v>36</v>
      </c>
      <c r="K220" s="2" t="s">
        <v>37</v>
      </c>
      <c r="L220" s="2">
        <v>70397</v>
      </c>
      <c r="M220" s="2">
        <v>42617</v>
      </c>
      <c r="N220" s="2">
        <v>97</v>
      </c>
      <c r="O220" s="2">
        <v>9525</v>
      </c>
      <c r="P220" s="2">
        <v>11684</v>
      </c>
      <c r="Q220" s="2">
        <v>21209</v>
      </c>
      <c r="R220" s="2">
        <v>972</v>
      </c>
      <c r="S220" s="2">
        <v>7368</v>
      </c>
      <c r="T220" s="2">
        <v>941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443</v>
      </c>
    </row>
    <row r="221" spans="1:28" x14ac:dyDescent="0.2">
      <c r="A221" s="2" t="s">
        <v>570</v>
      </c>
      <c r="B221" s="2" t="s">
        <v>55</v>
      </c>
      <c r="C221" s="2" t="s">
        <v>571</v>
      </c>
      <c r="D221" s="2" t="s">
        <v>533</v>
      </c>
      <c r="E221" s="2" t="s">
        <v>58</v>
      </c>
      <c r="F221" s="2" t="s">
        <v>59</v>
      </c>
      <c r="G221" s="2" t="s">
        <v>46</v>
      </c>
      <c r="H221" s="3">
        <v>42221.193055555559</v>
      </c>
      <c r="I221" s="2" t="s">
        <v>41</v>
      </c>
      <c r="J221" s="2" t="s">
        <v>37</v>
      </c>
      <c r="K221" s="2" t="s">
        <v>36</v>
      </c>
      <c r="L221" s="2">
        <v>79894</v>
      </c>
      <c r="M221" s="2">
        <v>56976</v>
      </c>
      <c r="N221" s="2">
        <v>189</v>
      </c>
      <c r="O221" s="2">
        <v>28616</v>
      </c>
      <c r="P221" s="2">
        <v>35845</v>
      </c>
      <c r="Q221" s="2">
        <v>7229</v>
      </c>
      <c r="R221" s="2">
        <v>5372</v>
      </c>
      <c r="S221" s="2">
        <v>5551</v>
      </c>
      <c r="T221" s="2">
        <v>2355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624</v>
      </c>
    </row>
    <row r="222" spans="1:28" x14ac:dyDescent="0.2">
      <c r="A222" s="2" t="s">
        <v>572</v>
      </c>
      <c r="B222" s="2" t="s">
        <v>130</v>
      </c>
      <c r="C222" s="2" t="s">
        <v>573</v>
      </c>
      <c r="D222" s="2" t="s">
        <v>365</v>
      </c>
      <c r="E222" s="2" t="s">
        <v>133</v>
      </c>
      <c r="F222" s="2" t="s">
        <v>59</v>
      </c>
      <c r="G222" s="2" t="s">
        <v>46</v>
      </c>
      <c r="H222" s="3">
        <v>42221.188888888886</v>
      </c>
      <c r="I222" s="2" t="s">
        <v>35</v>
      </c>
      <c r="J222" s="2" t="s">
        <v>36</v>
      </c>
      <c r="K222" s="2" t="s">
        <v>37</v>
      </c>
      <c r="L222" s="2">
        <v>76968</v>
      </c>
      <c r="M222" s="2">
        <v>54018</v>
      </c>
      <c r="N222" s="2">
        <v>200</v>
      </c>
      <c r="O222" s="2">
        <v>7183</v>
      </c>
      <c r="P222" s="2">
        <v>17879</v>
      </c>
      <c r="Q222" s="2">
        <v>25062</v>
      </c>
      <c r="R222" s="2">
        <v>2321</v>
      </c>
      <c r="S222" s="2">
        <v>5075</v>
      </c>
      <c r="T222" s="2">
        <v>3491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190</v>
      </c>
    </row>
    <row r="223" spans="1:28" x14ac:dyDescent="0.2">
      <c r="A223" s="2" t="s">
        <v>574</v>
      </c>
      <c r="B223" s="2" t="s">
        <v>43</v>
      </c>
      <c r="C223" s="2" t="s">
        <v>575</v>
      </c>
      <c r="D223" s="2" t="s">
        <v>45</v>
      </c>
      <c r="E223" s="2" t="s">
        <v>45</v>
      </c>
      <c r="F223" s="2" t="s">
        <v>45</v>
      </c>
      <c r="G223" s="2" t="s">
        <v>34</v>
      </c>
      <c r="H223" s="3">
        <v>42221.103472222225</v>
      </c>
      <c r="I223" s="2" t="s">
        <v>1456</v>
      </c>
      <c r="J223" s="2" t="s">
        <v>48</v>
      </c>
      <c r="K223" s="2" t="s">
        <v>36</v>
      </c>
      <c r="L223" s="2">
        <v>83380</v>
      </c>
      <c r="M223" s="2">
        <v>60340</v>
      </c>
      <c r="N223" s="2">
        <v>57</v>
      </c>
      <c r="O223" s="2">
        <v>19701</v>
      </c>
      <c r="P223" s="2">
        <v>7325</v>
      </c>
      <c r="Q223" s="2">
        <v>15130</v>
      </c>
      <c r="R223" s="2">
        <v>1225</v>
      </c>
      <c r="S223" s="2">
        <v>1829</v>
      </c>
      <c r="T223" s="2">
        <v>0</v>
      </c>
      <c r="U223" s="2">
        <v>34831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1:28" x14ac:dyDescent="0.2">
      <c r="A224" s="2" t="s">
        <v>576</v>
      </c>
      <c r="B224" s="2" t="s">
        <v>55</v>
      </c>
      <c r="C224" s="2" t="s">
        <v>577</v>
      </c>
      <c r="D224" s="2" t="s">
        <v>57</v>
      </c>
      <c r="E224" s="2" t="s">
        <v>58</v>
      </c>
      <c r="F224" s="2" t="s">
        <v>59</v>
      </c>
      <c r="G224" s="2" t="s">
        <v>34</v>
      </c>
      <c r="H224" s="3">
        <v>42221.106944444444</v>
      </c>
      <c r="I224" s="2" t="s">
        <v>41</v>
      </c>
      <c r="J224" s="2" t="s">
        <v>37</v>
      </c>
      <c r="K224" s="2" t="s">
        <v>1455</v>
      </c>
      <c r="L224" s="2">
        <v>77114</v>
      </c>
      <c r="M224" s="2">
        <v>54700</v>
      </c>
      <c r="N224" s="2">
        <v>118</v>
      </c>
      <c r="O224" s="2">
        <v>22262</v>
      </c>
      <c r="P224" s="2">
        <v>30689</v>
      </c>
      <c r="Q224" s="2">
        <v>7800</v>
      </c>
      <c r="R224" s="2">
        <v>4814</v>
      </c>
      <c r="S224" s="2">
        <v>8427</v>
      </c>
      <c r="T224" s="2">
        <v>2129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841</v>
      </c>
    </row>
    <row r="225" spans="1:28" x14ac:dyDescent="0.2">
      <c r="A225" s="2" t="s">
        <v>578</v>
      </c>
      <c r="B225" s="2" t="s">
        <v>55</v>
      </c>
      <c r="C225" s="2" t="s">
        <v>579</v>
      </c>
      <c r="D225" s="2" t="s">
        <v>93</v>
      </c>
      <c r="E225" s="2" t="s">
        <v>58</v>
      </c>
      <c r="F225" s="2" t="s">
        <v>59</v>
      </c>
      <c r="G225" s="2" t="s">
        <v>34</v>
      </c>
      <c r="H225" s="3">
        <v>42221.27847222222</v>
      </c>
      <c r="I225" s="2" t="s">
        <v>41</v>
      </c>
      <c r="J225" s="2" t="s">
        <v>37</v>
      </c>
      <c r="K225" s="2" t="s">
        <v>1455</v>
      </c>
      <c r="L225" s="2">
        <v>69523</v>
      </c>
      <c r="M225" s="2">
        <v>45803</v>
      </c>
      <c r="N225" s="2">
        <v>104</v>
      </c>
      <c r="O225" s="2">
        <v>16652</v>
      </c>
      <c r="P225" s="2">
        <v>24895</v>
      </c>
      <c r="Q225" s="2">
        <v>7403</v>
      </c>
      <c r="R225" s="2">
        <v>3039</v>
      </c>
      <c r="S225" s="2">
        <v>8243</v>
      </c>
      <c r="T225" s="2">
        <v>1768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455</v>
      </c>
    </row>
    <row r="226" spans="1:28" x14ac:dyDescent="0.2">
      <c r="A226" s="2" t="s">
        <v>580</v>
      </c>
      <c r="B226" s="2" t="s">
        <v>107</v>
      </c>
      <c r="C226" s="2" t="s">
        <v>581</v>
      </c>
      <c r="D226" s="2" t="s">
        <v>109</v>
      </c>
      <c r="E226" s="2" t="s">
        <v>109</v>
      </c>
      <c r="F226" s="2" t="s">
        <v>59</v>
      </c>
      <c r="G226" s="2" t="s">
        <v>46</v>
      </c>
      <c r="H226" s="3">
        <v>42221.1875</v>
      </c>
      <c r="I226" s="2" t="s">
        <v>35</v>
      </c>
      <c r="J226" s="2" t="s">
        <v>36</v>
      </c>
      <c r="K226" s="2" t="s">
        <v>37</v>
      </c>
      <c r="L226" s="2">
        <v>82340</v>
      </c>
      <c r="M226" s="2">
        <v>49405</v>
      </c>
      <c r="N226" s="2">
        <v>142</v>
      </c>
      <c r="O226" s="2">
        <v>11463</v>
      </c>
      <c r="P226" s="2">
        <v>14382</v>
      </c>
      <c r="Q226" s="2">
        <v>25845</v>
      </c>
      <c r="R226" s="2">
        <v>1579</v>
      </c>
      <c r="S226" s="2">
        <v>6209</v>
      </c>
      <c r="T226" s="2">
        <v>1390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1:28" x14ac:dyDescent="0.2">
      <c r="A227" s="2" t="s">
        <v>582</v>
      </c>
      <c r="B227" s="2" t="s">
        <v>150</v>
      </c>
      <c r="C227" s="2" t="s">
        <v>583</v>
      </c>
      <c r="D227" s="2" t="s">
        <v>152</v>
      </c>
      <c r="E227" s="2" t="s">
        <v>152</v>
      </c>
      <c r="F227" s="2" t="s">
        <v>152</v>
      </c>
      <c r="G227" s="2" t="s">
        <v>34</v>
      </c>
      <c r="H227" s="3">
        <v>42221.224999999999</v>
      </c>
      <c r="I227" s="2" t="s">
        <v>1464</v>
      </c>
      <c r="J227" s="2" t="s">
        <v>585</v>
      </c>
      <c r="K227" s="2" t="s">
        <v>158</v>
      </c>
      <c r="L227" s="2">
        <v>70108</v>
      </c>
      <c r="M227" s="2">
        <v>50864</v>
      </c>
      <c r="N227" s="2">
        <v>286</v>
      </c>
      <c r="O227" s="2">
        <v>530</v>
      </c>
      <c r="P227" s="2">
        <v>0</v>
      </c>
      <c r="Q227" s="2">
        <v>0</v>
      </c>
      <c r="R227" s="2">
        <v>0</v>
      </c>
      <c r="S227" s="2">
        <v>0</v>
      </c>
      <c r="T227" s="2">
        <v>788</v>
      </c>
      <c r="U227" s="2">
        <v>0</v>
      </c>
      <c r="V227" s="2">
        <v>0</v>
      </c>
      <c r="W227" s="2">
        <v>0</v>
      </c>
      <c r="X227" s="2">
        <v>23078</v>
      </c>
      <c r="Y227" s="2">
        <v>2732</v>
      </c>
      <c r="Z227" s="2">
        <v>23608</v>
      </c>
      <c r="AA227" s="2">
        <v>658</v>
      </c>
      <c r="AB227" s="2">
        <v>0</v>
      </c>
    </row>
    <row r="228" spans="1:28" x14ac:dyDescent="0.2">
      <c r="A228" s="2" t="s">
        <v>586</v>
      </c>
      <c r="B228" s="2" t="s">
        <v>130</v>
      </c>
      <c r="C228" s="2" t="s">
        <v>587</v>
      </c>
      <c r="D228" s="2" t="s">
        <v>132</v>
      </c>
      <c r="E228" s="2" t="s">
        <v>133</v>
      </c>
      <c r="F228" s="2" t="s">
        <v>59</v>
      </c>
      <c r="G228" s="2" t="s">
        <v>34</v>
      </c>
      <c r="H228" s="3">
        <v>42221.245833333334</v>
      </c>
      <c r="I228" s="2" t="s">
        <v>41</v>
      </c>
      <c r="J228" s="2" t="s">
        <v>37</v>
      </c>
      <c r="K228" s="2" t="s">
        <v>36</v>
      </c>
      <c r="L228" s="2">
        <v>71310</v>
      </c>
      <c r="M228" s="2">
        <v>49101</v>
      </c>
      <c r="N228" s="2">
        <v>152</v>
      </c>
      <c r="O228" s="2">
        <v>9838</v>
      </c>
      <c r="P228" s="2">
        <v>22920</v>
      </c>
      <c r="Q228" s="2">
        <v>13082</v>
      </c>
      <c r="R228" s="2">
        <v>3581</v>
      </c>
      <c r="S228" s="2">
        <v>7261</v>
      </c>
      <c r="T228" s="2">
        <v>2257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1:28" x14ac:dyDescent="0.2">
      <c r="A229" s="2" t="s">
        <v>588</v>
      </c>
      <c r="B229" s="2" t="s">
        <v>107</v>
      </c>
      <c r="C229" s="2" t="s">
        <v>589</v>
      </c>
      <c r="D229" s="2" t="s">
        <v>109</v>
      </c>
      <c r="E229" s="2" t="s">
        <v>109</v>
      </c>
      <c r="F229" s="2" t="s">
        <v>59</v>
      </c>
      <c r="G229" s="2" t="s">
        <v>46</v>
      </c>
      <c r="H229" s="3">
        <v>42221.217361111114</v>
      </c>
      <c r="I229" s="2" t="s">
        <v>41</v>
      </c>
      <c r="J229" s="2" t="s">
        <v>37</v>
      </c>
      <c r="K229" s="2" t="s">
        <v>36</v>
      </c>
      <c r="L229" s="2">
        <v>72530</v>
      </c>
      <c r="M229" s="2">
        <v>50759</v>
      </c>
      <c r="N229" s="2">
        <v>133</v>
      </c>
      <c r="O229" s="2">
        <v>5662</v>
      </c>
      <c r="P229" s="2">
        <v>25835</v>
      </c>
      <c r="Q229" s="2">
        <v>20173</v>
      </c>
      <c r="R229" s="2">
        <v>1662</v>
      </c>
      <c r="S229" s="2">
        <v>1732</v>
      </c>
      <c r="T229" s="2">
        <v>1357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1:28" x14ac:dyDescent="0.2">
      <c r="A230" s="2" t="s">
        <v>590</v>
      </c>
      <c r="B230" s="2" t="s">
        <v>55</v>
      </c>
      <c r="C230" s="2" t="s">
        <v>591</v>
      </c>
      <c r="D230" s="2" t="s">
        <v>93</v>
      </c>
      <c r="E230" s="2" t="s">
        <v>58</v>
      </c>
      <c r="F230" s="2" t="s">
        <v>59</v>
      </c>
      <c r="G230" s="2" t="s">
        <v>34</v>
      </c>
      <c r="H230" s="3">
        <v>42221.219444444447</v>
      </c>
      <c r="I230" s="2" t="s">
        <v>41</v>
      </c>
      <c r="J230" s="2" t="s">
        <v>37</v>
      </c>
      <c r="K230" s="2" t="s">
        <v>1455</v>
      </c>
      <c r="L230" s="2">
        <v>83651</v>
      </c>
      <c r="M230" s="2">
        <v>55010</v>
      </c>
      <c r="N230" s="2">
        <v>265</v>
      </c>
      <c r="O230" s="2">
        <v>13797</v>
      </c>
      <c r="P230" s="2">
        <v>26323</v>
      </c>
      <c r="Q230" s="2">
        <v>7939</v>
      </c>
      <c r="R230" s="2">
        <v>4882</v>
      </c>
      <c r="S230" s="2">
        <v>12526</v>
      </c>
      <c r="T230" s="2">
        <v>2956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384</v>
      </c>
    </row>
    <row r="231" spans="1:28" x14ac:dyDescent="0.2">
      <c r="A231" s="2" t="s">
        <v>592</v>
      </c>
      <c r="B231" s="2" t="s">
        <v>130</v>
      </c>
      <c r="C231" s="2" t="s">
        <v>593</v>
      </c>
      <c r="D231" s="2" t="s">
        <v>383</v>
      </c>
      <c r="E231" s="2" t="s">
        <v>133</v>
      </c>
      <c r="F231" s="2" t="s">
        <v>59</v>
      </c>
      <c r="G231" s="2" t="s">
        <v>34</v>
      </c>
      <c r="H231" s="3">
        <v>42221.324305555558</v>
      </c>
      <c r="I231" s="2" t="s">
        <v>41</v>
      </c>
      <c r="J231" s="2" t="s">
        <v>37</v>
      </c>
      <c r="K231" s="2" t="s">
        <v>36</v>
      </c>
      <c r="L231" s="2">
        <v>69865</v>
      </c>
      <c r="M231" s="2">
        <v>49520</v>
      </c>
      <c r="N231" s="2">
        <v>184</v>
      </c>
      <c r="O231" s="2">
        <v>10987</v>
      </c>
      <c r="P231" s="2">
        <v>23191</v>
      </c>
      <c r="Q231" s="2">
        <v>12204</v>
      </c>
      <c r="R231" s="2">
        <v>2630</v>
      </c>
      <c r="S231" s="2">
        <v>8792</v>
      </c>
      <c r="T231" s="2">
        <v>2703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1:28" x14ac:dyDescent="0.2">
      <c r="A232" s="2" t="s">
        <v>594</v>
      </c>
      <c r="B232" s="2" t="s">
        <v>150</v>
      </c>
      <c r="C232" s="2" t="s">
        <v>595</v>
      </c>
      <c r="D232" s="2" t="s">
        <v>152</v>
      </c>
      <c r="E232" s="2" t="s">
        <v>152</v>
      </c>
      <c r="F232" s="2" t="s">
        <v>152</v>
      </c>
      <c r="G232" s="2" t="s">
        <v>34</v>
      </c>
      <c r="H232" s="3">
        <v>42221.070833333331</v>
      </c>
      <c r="I232" s="2" t="s">
        <v>1459</v>
      </c>
      <c r="J232" s="2" t="s">
        <v>162</v>
      </c>
      <c r="K232" s="2" t="s">
        <v>158</v>
      </c>
      <c r="L232" s="2">
        <v>70036</v>
      </c>
      <c r="M232" s="2">
        <v>37002</v>
      </c>
      <c r="N232" s="2">
        <v>526</v>
      </c>
      <c r="O232" s="2">
        <v>6046</v>
      </c>
      <c r="P232" s="2">
        <v>132</v>
      </c>
      <c r="Q232" s="2">
        <v>0</v>
      </c>
      <c r="R232" s="2">
        <v>0</v>
      </c>
      <c r="S232" s="2">
        <v>832</v>
      </c>
      <c r="T232" s="2">
        <v>0</v>
      </c>
      <c r="U232" s="2">
        <v>0</v>
      </c>
      <c r="V232" s="2">
        <v>0</v>
      </c>
      <c r="W232" s="2">
        <v>4573</v>
      </c>
      <c r="X232" s="2">
        <v>11679</v>
      </c>
      <c r="Y232" s="2">
        <v>17725</v>
      </c>
      <c r="Z232" s="2">
        <v>1226</v>
      </c>
      <c r="AA232" s="2">
        <v>835</v>
      </c>
      <c r="AB232" s="2">
        <v>0</v>
      </c>
    </row>
    <row r="233" spans="1:28" x14ac:dyDescent="0.2">
      <c r="A233" s="2" t="s">
        <v>597</v>
      </c>
      <c r="B233" s="2" t="s">
        <v>65</v>
      </c>
      <c r="C233" s="2" t="s">
        <v>598</v>
      </c>
      <c r="D233" s="2" t="s">
        <v>211</v>
      </c>
      <c r="E233" s="2" t="s">
        <v>68</v>
      </c>
      <c r="F233" s="2" t="s">
        <v>59</v>
      </c>
      <c r="G233" s="2" t="s">
        <v>34</v>
      </c>
      <c r="H233" s="3">
        <v>42221.234027777777</v>
      </c>
      <c r="I233" s="2" t="s">
        <v>41</v>
      </c>
      <c r="J233" s="2" t="s">
        <v>37</v>
      </c>
      <c r="K233" s="2" t="s">
        <v>36</v>
      </c>
      <c r="L233" s="2">
        <v>65679</v>
      </c>
      <c r="M233" s="2">
        <v>43557</v>
      </c>
      <c r="N233" s="2">
        <v>190</v>
      </c>
      <c r="O233" s="2">
        <v>13224</v>
      </c>
      <c r="P233" s="2">
        <v>21406</v>
      </c>
      <c r="Q233" s="2">
        <v>8182</v>
      </c>
      <c r="R233" s="2">
        <v>1623</v>
      </c>
      <c r="S233" s="2">
        <v>5569</v>
      </c>
      <c r="T233" s="2">
        <v>1381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5396</v>
      </c>
    </row>
    <row r="234" spans="1:28" x14ac:dyDescent="0.2">
      <c r="A234" s="2" t="s">
        <v>599</v>
      </c>
      <c r="B234" s="2" t="s">
        <v>72</v>
      </c>
      <c r="C234" s="2" t="s">
        <v>600</v>
      </c>
      <c r="D234" s="2" t="s">
        <v>240</v>
      </c>
      <c r="E234" s="2" t="s">
        <v>75</v>
      </c>
      <c r="F234" s="2" t="s">
        <v>59</v>
      </c>
      <c r="G234" s="2" t="s">
        <v>34</v>
      </c>
      <c r="H234" s="3">
        <v>42221.306250000001</v>
      </c>
      <c r="I234" s="2" t="s">
        <v>41</v>
      </c>
      <c r="J234" s="2" t="s">
        <v>37</v>
      </c>
      <c r="K234" s="2" t="s">
        <v>36</v>
      </c>
      <c r="L234" s="2">
        <v>74686</v>
      </c>
      <c r="M234" s="2">
        <v>49261</v>
      </c>
      <c r="N234" s="2">
        <v>189</v>
      </c>
      <c r="O234" s="2">
        <v>15449</v>
      </c>
      <c r="P234" s="2">
        <v>25949</v>
      </c>
      <c r="Q234" s="2">
        <v>10500</v>
      </c>
      <c r="R234" s="2">
        <v>3290</v>
      </c>
      <c r="S234" s="2">
        <v>7727</v>
      </c>
      <c r="T234" s="2">
        <v>1290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505</v>
      </c>
    </row>
    <row r="235" spans="1:28" x14ac:dyDescent="0.2">
      <c r="A235" s="2" t="s">
        <v>601</v>
      </c>
      <c r="B235" s="2" t="s">
        <v>65</v>
      </c>
      <c r="C235" s="2" t="s">
        <v>602</v>
      </c>
      <c r="D235" s="2" t="s">
        <v>187</v>
      </c>
      <c r="E235" s="2" t="s">
        <v>68</v>
      </c>
      <c r="F235" s="2" t="s">
        <v>59</v>
      </c>
      <c r="G235" s="2" t="s">
        <v>46</v>
      </c>
      <c r="H235" s="3">
        <v>42221.195138888892</v>
      </c>
      <c r="I235" s="2" t="s">
        <v>35</v>
      </c>
      <c r="J235" s="2" t="s">
        <v>36</v>
      </c>
      <c r="K235" s="2" t="s">
        <v>37</v>
      </c>
      <c r="L235" s="2">
        <v>73719</v>
      </c>
      <c r="M235" s="2">
        <v>48983</v>
      </c>
      <c r="N235" s="2">
        <v>192</v>
      </c>
      <c r="O235" s="2">
        <v>27146</v>
      </c>
      <c r="P235" s="2">
        <v>6693</v>
      </c>
      <c r="Q235" s="2">
        <v>33839</v>
      </c>
      <c r="R235" s="2">
        <v>2279</v>
      </c>
      <c r="S235" s="2">
        <v>4482</v>
      </c>
      <c r="T235" s="2">
        <v>1690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1:28" x14ac:dyDescent="0.2">
      <c r="A236" s="2" t="s">
        <v>603</v>
      </c>
      <c r="B236" s="2" t="s">
        <v>171</v>
      </c>
      <c r="C236" s="2" t="s">
        <v>604</v>
      </c>
      <c r="D236" s="2" t="s">
        <v>223</v>
      </c>
      <c r="E236" s="2" t="s">
        <v>174</v>
      </c>
      <c r="F236" s="2" t="s">
        <v>59</v>
      </c>
      <c r="G236" s="2" t="s">
        <v>46</v>
      </c>
      <c r="H236" s="3">
        <v>42221.194444444445</v>
      </c>
      <c r="I236" s="2" t="s">
        <v>35</v>
      </c>
      <c r="J236" s="2" t="s">
        <v>36</v>
      </c>
      <c r="K236" s="2" t="s">
        <v>1455</v>
      </c>
      <c r="L236" s="2">
        <v>64524</v>
      </c>
      <c r="M236" s="2">
        <v>37949</v>
      </c>
      <c r="N236" s="2">
        <v>96</v>
      </c>
      <c r="O236" s="2">
        <v>14784</v>
      </c>
      <c r="P236" s="2">
        <v>5502</v>
      </c>
      <c r="Q236" s="2">
        <v>21549</v>
      </c>
      <c r="R236" s="2">
        <v>2585</v>
      </c>
      <c r="S236" s="2">
        <v>6765</v>
      </c>
      <c r="T236" s="2">
        <v>1548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1:28" x14ac:dyDescent="0.2">
      <c r="A237" s="2" t="s">
        <v>605</v>
      </c>
      <c r="B237" s="2" t="s">
        <v>72</v>
      </c>
      <c r="C237" s="2" t="s">
        <v>606</v>
      </c>
      <c r="D237" s="2" t="s">
        <v>90</v>
      </c>
      <c r="E237" s="2" t="s">
        <v>75</v>
      </c>
      <c r="F237" s="2" t="s">
        <v>59</v>
      </c>
      <c r="G237" s="2" t="s">
        <v>34</v>
      </c>
      <c r="H237" s="3">
        <v>42221.324999999997</v>
      </c>
      <c r="I237" s="2" t="s">
        <v>35</v>
      </c>
      <c r="J237" s="2" t="s">
        <v>36</v>
      </c>
      <c r="K237" s="2" t="s">
        <v>37</v>
      </c>
      <c r="L237" s="2">
        <v>70000</v>
      </c>
      <c r="M237" s="2">
        <v>47998</v>
      </c>
      <c r="N237" s="2">
        <v>145</v>
      </c>
      <c r="O237" s="2">
        <v>2986</v>
      </c>
      <c r="P237" s="2">
        <v>17321</v>
      </c>
      <c r="Q237" s="2">
        <v>20307</v>
      </c>
      <c r="R237" s="2">
        <v>1906</v>
      </c>
      <c r="S237" s="2">
        <v>6930</v>
      </c>
      <c r="T237" s="2">
        <v>1534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1:28" x14ac:dyDescent="0.2">
      <c r="A238" s="2" t="s">
        <v>607</v>
      </c>
      <c r="B238" s="2" t="s">
        <v>55</v>
      </c>
      <c r="C238" s="2" t="s">
        <v>608</v>
      </c>
      <c r="D238" s="2" t="s">
        <v>93</v>
      </c>
      <c r="E238" s="2" t="s">
        <v>58</v>
      </c>
      <c r="F238" s="2" t="s">
        <v>59</v>
      </c>
      <c r="G238" s="2" t="s">
        <v>46</v>
      </c>
      <c r="H238" s="3">
        <v>42221.366666666669</v>
      </c>
      <c r="I238" s="2" t="s">
        <v>41</v>
      </c>
      <c r="J238" s="2" t="s">
        <v>37</v>
      </c>
      <c r="K238" s="2" t="s">
        <v>36</v>
      </c>
      <c r="L238" s="2">
        <v>70984</v>
      </c>
      <c r="M238" s="2">
        <v>47078</v>
      </c>
      <c r="N238" s="2">
        <v>194</v>
      </c>
      <c r="O238" s="2">
        <v>10530</v>
      </c>
      <c r="P238" s="2">
        <v>22590</v>
      </c>
      <c r="Q238" s="2">
        <v>12060</v>
      </c>
      <c r="R238" s="2">
        <v>1707</v>
      </c>
      <c r="S238" s="2">
        <v>9199</v>
      </c>
      <c r="T238" s="2">
        <v>1133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389</v>
      </c>
    </row>
    <row r="239" spans="1:28" x14ac:dyDescent="0.2">
      <c r="A239" s="2" t="s">
        <v>609</v>
      </c>
      <c r="B239" s="2" t="s">
        <v>43</v>
      </c>
      <c r="C239" s="2" t="s">
        <v>610</v>
      </c>
      <c r="D239" s="2" t="s">
        <v>45</v>
      </c>
      <c r="E239" s="2" t="s">
        <v>45</v>
      </c>
      <c r="F239" s="2" t="s">
        <v>45</v>
      </c>
      <c r="G239" s="2" t="s">
        <v>46</v>
      </c>
      <c r="H239" s="3">
        <v>42221.173611111109</v>
      </c>
      <c r="I239" s="2" t="s">
        <v>1456</v>
      </c>
      <c r="J239" s="2" t="s">
        <v>48</v>
      </c>
      <c r="K239" s="2" t="s">
        <v>36</v>
      </c>
      <c r="L239" s="2">
        <v>70945</v>
      </c>
      <c r="M239" s="2">
        <v>39318</v>
      </c>
      <c r="N239" s="2">
        <v>63</v>
      </c>
      <c r="O239" s="2">
        <v>7662</v>
      </c>
      <c r="P239" s="2">
        <v>2359</v>
      </c>
      <c r="Q239" s="2">
        <v>12996</v>
      </c>
      <c r="R239" s="2">
        <v>612</v>
      </c>
      <c r="S239" s="2">
        <v>786</v>
      </c>
      <c r="T239" s="2">
        <v>1559</v>
      </c>
      <c r="U239" s="2">
        <v>20658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348</v>
      </c>
    </row>
    <row r="240" spans="1:28" x14ac:dyDescent="0.2">
      <c r="A240" s="2" t="s">
        <v>611</v>
      </c>
      <c r="B240" s="2" t="s">
        <v>43</v>
      </c>
      <c r="C240" s="2" t="s">
        <v>612</v>
      </c>
      <c r="D240" s="2" t="s">
        <v>45</v>
      </c>
      <c r="E240" s="2" t="s">
        <v>45</v>
      </c>
      <c r="F240" s="2" t="s">
        <v>45</v>
      </c>
      <c r="G240" s="2" t="s">
        <v>46</v>
      </c>
      <c r="H240" s="3">
        <v>42221.140972222223</v>
      </c>
      <c r="I240" s="2" t="s">
        <v>1456</v>
      </c>
      <c r="J240" s="2" t="s">
        <v>48</v>
      </c>
      <c r="K240" s="2" t="s">
        <v>36</v>
      </c>
      <c r="L240" s="2">
        <v>70378</v>
      </c>
      <c r="M240" s="2">
        <v>42417</v>
      </c>
      <c r="N240" s="2">
        <v>29</v>
      </c>
      <c r="O240" s="2">
        <v>10387</v>
      </c>
      <c r="P240" s="2">
        <v>2544</v>
      </c>
      <c r="Q240" s="2">
        <v>13729</v>
      </c>
      <c r="R240" s="2">
        <v>318</v>
      </c>
      <c r="S240" s="2">
        <v>1105</v>
      </c>
      <c r="T240" s="2">
        <v>381</v>
      </c>
      <c r="U240" s="2">
        <v>24116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224</v>
      </c>
    </row>
    <row r="241" spans="1:28" x14ac:dyDescent="0.2">
      <c r="A241" s="2" t="s">
        <v>613</v>
      </c>
      <c r="B241" s="2" t="s">
        <v>43</v>
      </c>
      <c r="C241" s="2" t="s">
        <v>614</v>
      </c>
      <c r="D241" s="2" t="s">
        <v>45</v>
      </c>
      <c r="E241" s="2" t="s">
        <v>45</v>
      </c>
      <c r="F241" s="2" t="s">
        <v>45</v>
      </c>
      <c r="G241" s="2" t="s">
        <v>46</v>
      </c>
      <c r="H241" s="3">
        <v>42221.138888888891</v>
      </c>
      <c r="I241" s="2" t="s">
        <v>1456</v>
      </c>
      <c r="J241" s="2" t="s">
        <v>48</v>
      </c>
      <c r="K241" s="2" t="s">
        <v>36</v>
      </c>
      <c r="L241" s="2">
        <v>60169</v>
      </c>
      <c r="M241" s="2">
        <v>36922</v>
      </c>
      <c r="N241" s="2">
        <v>65</v>
      </c>
      <c r="O241" s="2">
        <v>9295</v>
      </c>
      <c r="P241" s="2">
        <v>2901</v>
      </c>
      <c r="Q241" s="2">
        <v>10315</v>
      </c>
      <c r="R241" s="2">
        <v>1012</v>
      </c>
      <c r="S241" s="2">
        <v>486</v>
      </c>
      <c r="T241" s="2">
        <v>2284</v>
      </c>
      <c r="U241" s="2">
        <v>19610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314</v>
      </c>
    </row>
    <row r="242" spans="1:28" x14ac:dyDescent="0.2">
      <c r="A242" s="2" t="s">
        <v>615</v>
      </c>
      <c r="B242" s="2" t="s">
        <v>43</v>
      </c>
      <c r="C242" s="2" t="s">
        <v>616</v>
      </c>
      <c r="D242" s="2" t="s">
        <v>45</v>
      </c>
      <c r="E242" s="2" t="s">
        <v>45</v>
      </c>
      <c r="F242" s="2" t="s">
        <v>45</v>
      </c>
      <c r="G242" s="2" t="s">
        <v>46</v>
      </c>
      <c r="H242" s="3">
        <v>42221.156944444447</v>
      </c>
      <c r="I242" s="2" t="s">
        <v>1456</v>
      </c>
      <c r="J242" s="2" t="s">
        <v>48</v>
      </c>
      <c r="K242" s="2" t="s">
        <v>36</v>
      </c>
      <c r="L242" s="2">
        <v>66678</v>
      </c>
      <c r="M242" s="2">
        <v>37857</v>
      </c>
      <c r="N242" s="2">
        <v>88</v>
      </c>
      <c r="O242" s="2">
        <v>9222</v>
      </c>
      <c r="P242" s="2">
        <v>1769</v>
      </c>
      <c r="Q242" s="2">
        <v>12754</v>
      </c>
      <c r="R242" s="2">
        <v>300</v>
      </c>
      <c r="S242" s="2">
        <v>0</v>
      </c>
      <c r="T242" s="2">
        <v>615</v>
      </c>
      <c r="U242" s="2">
        <v>21976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443</v>
      </c>
    </row>
    <row r="243" spans="1:28" x14ac:dyDescent="0.2">
      <c r="A243" s="2" t="s">
        <v>617</v>
      </c>
      <c r="B243" s="2" t="s">
        <v>43</v>
      </c>
      <c r="C243" s="2" t="s">
        <v>618</v>
      </c>
      <c r="D243" s="2" t="s">
        <v>45</v>
      </c>
      <c r="E243" s="2" t="s">
        <v>45</v>
      </c>
      <c r="F243" s="2" t="s">
        <v>45</v>
      </c>
      <c r="G243" s="2" t="s">
        <v>46</v>
      </c>
      <c r="H243" s="3">
        <v>42221.166666666664</v>
      </c>
      <c r="I243" s="2" t="s">
        <v>1456</v>
      </c>
      <c r="J243" s="2" t="s">
        <v>48</v>
      </c>
      <c r="K243" s="2" t="s">
        <v>36</v>
      </c>
      <c r="L243" s="2">
        <v>68418</v>
      </c>
      <c r="M243" s="2">
        <v>43854</v>
      </c>
      <c r="N243" s="2">
        <v>107</v>
      </c>
      <c r="O243" s="2">
        <v>10364</v>
      </c>
      <c r="P243" s="2">
        <v>3692</v>
      </c>
      <c r="Q243" s="2">
        <v>13544</v>
      </c>
      <c r="R243" s="2">
        <v>1194</v>
      </c>
      <c r="S243" s="2">
        <v>0</v>
      </c>
      <c r="T243" s="2">
        <v>1167</v>
      </c>
      <c r="U243" s="2">
        <v>23908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349</v>
      </c>
    </row>
    <row r="244" spans="1:28" x14ac:dyDescent="0.2">
      <c r="A244" s="2" t="s">
        <v>619</v>
      </c>
      <c r="B244" s="2" t="s">
        <v>43</v>
      </c>
      <c r="C244" s="2" t="s">
        <v>620</v>
      </c>
      <c r="D244" s="2" t="s">
        <v>45</v>
      </c>
      <c r="E244" s="2" t="s">
        <v>45</v>
      </c>
      <c r="F244" s="2" t="s">
        <v>45</v>
      </c>
      <c r="G244" s="2" t="s">
        <v>46</v>
      </c>
      <c r="H244" s="3">
        <v>42221.162499999999</v>
      </c>
      <c r="I244" s="2" t="s">
        <v>1456</v>
      </c>
      <c r="J244" s="2" t="s">
        <v>48</v>
      </c>
      <c r="K244" s="2" t="s">
        <v>36</v>
      </c>
      <c r="L244" s="2">
        <v>74051</v>
      </c>
      <c r="M244" s="2">
        <v>48778</v>
      </c>
      <c r="N244" s="2">
        <v>87</v>
      </c>
      <c r="O244" s="2">
        <v>12269</v>
      </c>
      <c r="P244" s="2">
        <v>4752</v>
      </c>
      <c r="Q244" s="2">
        <v>14504</v>
      </c>
      <c r="R244" s="2">
        <v>1019</v>
      </c>
      <c r="S244" s="2">
        <v>0</v>
      </c>
      <c r="T244" s="2">
        <v>1431</v>
      </c>
      <c r="U244" s="2">
        <v>26773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299</v>
      </c>
    </row>
    <row r="245" spans="1:28" x14ac:dyDescent="0.2">
      <c r="A245" s="2" t="s">
        <v>621</v>
      </c>
      <c r="B245" s="2" t="s">
        <v>43</v>
      </c>
      <c r="C245" s="2" t="s">
        <v>622</v>
      </c>
      <c r="D245" s="2" t="s">
        <v>45</v>
      </c>
      <c r="E245" s="2" t="s">
        <v>45</v>
      </c>
      <c r="F245" s="2" t="s">
        <v>45</v>
      </c>
      <c r="G245" s="2" t="s">
        <v>46</v>
      </c>
      <c r="H245" s="3">
        <v>42221.147222222222</v>
      </c>
      <c r="I245" s="2" t="s">
        <v>1463</v>
      </c>
      <c r="J245" s="2" t="s">
        <v>48</v>
      </c>
      <c r="K245" s="2" t="s">
        <v>36</v>
      </c>
      <c r="L245" s="2">
        <v>66209</v>
      </c>
      <c r="M245" s="2">
        <v>40921</v>
      </c>
      <c r="N245" s="2">
        <v>44</v>
      </c>
      <c r="O245" s="2">
        <v>9950</v>
      </c>
      <c r="P245" s="2">
        <v>2036</v>
      </c>
      <c r="Q245" s="2">
        <v>13438</v>
      </c>
      <c r="R245" s="2">
        <v>406</v>
      </c>
      <c r="S245" s="2">
        <v>970</v>
      </c>
      <c r="T245" s="2">
        <v>507</v>
      </c>
      <c r="U245" s="2">
        <v>23388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176</v>
      </c>
    </row>
    <row r="246" spans="1:28" x14ac:dyDescent="0.2">
      <c r="A246" s="2" t="s">
        <v>623</v>
      </c>
      <c r="B246" s="2" t="s">
        <v>43</v>
      </c>
      <c r="C246" s="2" t="s">
        <v>624</v>
      </c>
      <c r="D246" s="2" t="s">
        <v>45</v>
      </c>
      <c r="E246" s="2" t="s">
        <v>45</v>
      </c>
      <c r="F246" s="2" t="s">
        <v>45</v>
      </c>
      <c r="G246" s="2" t="s">
        <v>34</v>
      </c>
      <c r="H246" s="3">
        <v>42221.104166666664</v>
      </c>
      <c r="I246" s="2" t="s">
        <v>1456</v>
      </c>
      <c r="J246" s="2" t="s">
        <v>48</v>
      </c>
      <c r="K246" s="2" t="s">
        <v>36</v>
      </c>
      <c r="L246" s="2">
        <v>69781</v>
      </c>
      <c r="M246" s="2">
        <v>47598</v>
      </c>
      <c r="N246" s="2">
        <v>53</v>
      </c>
      <c r="O246" s="2">
        <v>13897</v>
      </c>
      <c r="P246" s="2">
        <v>3685</v>
      </c>
      <c r="Q246" s="2">
        <v>14562</v>
      </c>
      <c r="R246" s="2">
        <v>892</v>
      </c>
      <c r="S246" s="2">
        <v>0</v>
      </c>
      <c r="T246" s="2">
        <v>0</v>
      </c>
      <c r="U246" s="2">
        <v>28459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1:28" x14ac:dyDescent="0.2">
      <c r="A247" s="2" t="s">
        <v>625</v>
      </c>
      <c r="B247" s="2" t="s">
        <v>130</v>
      </c>
      <c r="C247" s="2" t="s">
        <v>626</v>
      </c>
      <c r="D247" s="2" t="s">
        <v>383</v>
      </c>
      <c r="E247" s="2" t="s">
        <v>133</v>
      </c>
      <c r="F247" s="2" t="s">
        <v>59</v>
      </c>
      <c r="G247" s="2" t="s">
        <v>46</v>
      </c>
      <c r="H247" s="3">
        <v>42221.209722222222</v>
      </c>
      <c r="I247" s="2" t="s">
        <v>41</v>
      </c>
      <c r="J247" s="2" t="s">
        <v>37</v>
      </c>
      <c r="K247" s="2" t="s">
        <v>36</v>
      </c>
      <c r="L247" s="2">
        <v>82968</v>
      </c>
      <c r="M247" s="2">
        <v>52575</v>
      </c>
      <c r="N247" s="2">
        <v>111</v>
      </c>
      <c r="O247" s="2">
        <v>7251</v>
      </c>
      <c r="P247" s="2">
        <v>23837</v>
      </c>
      <c r="Q247" s="2">
        <v>16586</v>
      </c>
      <c r="R247" s="2">
        <v>2828</v>
      </c>
      <c r="S247" s="2">
        <v>7497</v>
      </c>
      <c r="T247" s="2">
        <v>1485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342</v>
      </c>
    </row>
    <row r="248" spans="1:28" x14ac:dyDescent="0.2">
      <c r="A248" s="2" t="s">
        <v>627</v>
      </c>
      <c r="B248" s="2" t="s">
        <v>43</v>
      </c>
      <c r="C248" s="2" t="s">
        <v>628</v>
      </c>
      <c r="D248" s="2" t="s">
        <v>45</v>
      </c>
      <c r="E248" s="2" t="s">
        <v>45</v>
      </c>
      <c r="F248" s="2" t="s">
        <v>45</v>
      </c>
      <c r="G248" s="2" t="s">
        <v>34</v>
      </c>
      <c r="H248" s="3">
        <v>42221.28125</v>
      </c>
      <c r="I248" s="2" t="s">
        <v>1457</v>
      </c>
      <c r="J248" s="2" t="s">
        <v>48</v>
      </c>
      <c r="K248" s="2" t="s">
        <v>135</v>
      </c>
      <c r="L248" s="2">
        <v>79393</v>
      </c>
      <c r="M248" s="2">
        <v>58161</v>
      </c>
      <c r="N248" s="2">
        <v>62</v>
      </c>
      <c r="O248" s="2">
        <v>8687</v>
      </c>
      <c r="P248" s="2">
        <v>6807</v>
      </c>
      <c r="Q248" s="2">
        <v>3441</v>
      </c>
      <c r="R248" s="2">
        <v>19030</v>
      </c>
      <c r="S248" s="2">
        <v>1166</v>
      </c>
      <c r="T248" s="2">
        <v>0</v>
      </c>
      <c r="U248" s="2">
        <v>27717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1:28" x14ac:dyDescent="0.2">
      <c r="A249" s="2" t="s">
        <v>629</v>
      </c>
      <c r="B249" s="2" t="s">
        <v>55</v>
      </c>
      <c r="C249" s="2" t="s">
        <v>630</v>
      </c>
      <c r="D249" s="2" t="s">
        <v>57</v>
      </c>
      <c r="E249" s="2" t="s">
        <v>58</v>
      </c>
      <c r="F249" s="2" t="s">
        <v>59</v>
      </c>
      <c r="G249" s="2" t="s">
        <v>46</v>
      </c>
      <c r="H249" s="3">
        <v>42221.122916666667</v>
      </c>
      <c r="I249" s="2" t="s">
        <v>41</v>
      </c>
      <c r="J249" s="2" t="s">
        <v>37</v>
      </c>
      <c r="K249" s="2" t="s">
        <v>1455</v>
      </c>
      <c r="L249" s="2">
        <v>73268</v>
      </c>
      <c r="M249" s="2">
        <v>47665</v>
      </c>
      <c r="N249" s="2">
        <v>86</v>
      </c>
      <c r="O249" s="2">
        <v>17098</v>
      </c>
      <c r="P249" s="2">
        <v>26364</v>
      </c>
      <c r="Q249" s="2">
        <v>6926</v>
      </c>
      <c r="R249" s="2">
        <v>3298</v>
      </c>
      <c r="S249" s="2">
        <v>9266</v>
      </c>
      <c r="T249" s="2">
        <v>1707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104</v>
      </c>
    </row>
    <row r="250" spans="1:28" x14ac:dyDescent="0.2">
      <c r="A250" s="2" t="s">
        <v>631</v>
      </c>
      <c r="B250" s="2" t="s">
        <v>30</v>
      </c>
      <c r="C250" s="2" t="s">
        <v>632</v>
      </c>
      <c r="D250" s="2" t="s">
        <v>32</v>
      </c>
      <c r="E250" s="2" t="s">
        <v>33</v>
      </c>
      <c r="F250" s="2" t="s">
        <v>33</v>
      </c>
      <c r="G250" s="2" t="s">
        <v>34</v>
      </c>
      <c r="H250" s="3">
        <v>42221.216666666667</v>
      </c>
      <c r="I250" s="2" t="s">
        <v>428</v>
      </c>
      <c r="J250" s="2" t="s">
        <v>37</v>
      </c>
      <c r="K250" s="2" t="s">
        <v>36</v>
      </c>
      <c r="L250" s="2">
        <v>61820</v>
      </c>
      <c r="M250" s="2">
        <v>42758</v>
      </c>
      <c r="N250" s="2">
        <v>57</v>
      </c>
      <c r="O250" s="2">
        <v>27</v>
      </c>
      <c r="P250" s="2">
        <v>15862</v>
      </c>
      <c r="Q250" s="2">
        <v>15835</v>
      </c>
      <c r="R250" s="2">
        <v>1552</v>
      </c>
      <c r="S250" s="2">
        <v>4773</v>
      </c>
      <c r="T250" s="2">
        <v>1161</v>
      </c>
      <c r="U250" s="2">
        <v>0</v>
      </c>
      <c r="V250" s="2">
        <v>3051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524</v>
      </c>
    </row>
    <row r="251" spans="1:28" x14ac:dyDescent="0.2">
      <c r="A251" s="2" t="s">
        <v>633</v>
      </c>
      <c r="B251" s="2" t="s">
        <v>72</v>
      </c>
      <c r="C251" s="2" t="s">
        <v>634</v>
      </c>
      <c r="D251" s="2" t="s">
        <v>240</v>
      </c>
      <c r="E251" s="2" t="s">
        <v>75</v>
      </c>
      <c r="F251" s="2" t="s">
        <v>59</v>
      </c>
      <c r="G251" s="2" t="s">
        <v>34</v>
      </c>
      <c r="H251" s="3">
        <v>42221.28125</v>
      </c>
      <c r="I251" s="2" t="s">
        <v>41</v>
      </c>
      <c r="J251" s="2" t="s">
        <v>37</v>
      </c>
      <c r="K251" s="2" t="s">
        <v>1455</v>
      </c>
      <c r="L251" s="2">
        <v>81150</v>
      </c>
      <c r="M251" s="2">
        <v>53755</v>
      </c>
      <c r="N251" s="2">
        <v>224</v>
      </c>
      <c r="O251" s="2">
        <v>18989</v>
      </c>
      <c r="P251" s="2">
        <v>28399</v>
      </c>
      <c r="Q251" s="2">
        <v>9070</v>
      </c>
      <c r="R251" s="2">
        <v>3263</v>
      </c>
      <c r="S251" s="2">
        <v>9410</v>
      </c>
      <c r="T251" s="2">
        <v>1872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1741</v>
      </c>
    </row>
    <row r="252" spans="1:28" x14ac:dyDescent="0.2">
      <c r="A252" s="2" t="s">
        <v>635</v>
      </c>
      <c r="B252" s="2" t="s">
        <v>55</v>
      </c>
      <c r="C252" s="2" t="s">
        <v>636</v>
      </c>
      <c r="D252" s="2" t="s">
        <v>93</v>
      </c>
      <c r="E252" s="2" t="s">
        <v>58</v>
      </c>
      <c r="F252" s="2" t="s">
        <v>59</v>
      </c>
      <c r="G252" s="2" t="s">
        <v>34</v>
      </c>
      <c r="H252" s="3">
        <v>42221.574305555558</v>
      </c>
      <c r="I252" s="2" t="s">
        <v>41</v>
      </c>
      <c r="J252" s="2" t="s">
        <v>37</v>
      </c>
      <c r="K252" s="2" t="s">
        <v>36</v>
      </c>
      <c r="L252" s="2">
        <v>72043</v>
      </c>
      <c r="M252" s="2">
        <v>50139</v>
      </c>
      <c r="N252" s="2">
        <v>181</v>
      </c>
      <c r="O252" s="2">
        <v>8370</v>
      </c>
      <c r="P252" s="2">
        <v>23484</v>
      </c>
      <c r="Q252" s="2">
        <v>15114</v>
      </c>
      <c r="R252" s="2">
        <v>1111</v>
      </c>
      <c r="S252" s="2">
        <v>9306</v>
      </c>
      <c r="T252" s="2">
        <v>1124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1:28" x14ac:dyDescent="0.2">
      <c r="A253" s="2" t="s">
        <v>637</v>
      </c>
      <c r="B253" s="2" t="s">
        <v>111</v>
      </c>
      <c r="C253" s="2" t="s">
        <v>638</v>
      </c>
      <c r="D253" s="2" t="s">
        <v>179</v>
      </c>
      <c r="E253" s="2" t="s">
        <v>114</v>
      </c>
      <c r="F253" s="2" t="s">
        <v>59</v>
      </c>
      <c r="G253" s="2" t="s">
        <v>46</v>
      </c>
      <c r="H253" s="3">
        <v>42221.197916666664</v>
      </c>
      <c r="I253" s="2" t="s">
        <v>35</v>
      </c>
      <c r="J253" s="2" t="s">
        <v>36</v>
      </c>
      <c r="K253" s="2" t="s">
        <v>37</v>
      </c>
      <c r="L253" s="2">
        <v>59200</v>
      </c>
      <c r="M253" s="2">
        <v>33731</v>
      </c>
      <c r="N253" s="2">
        <v>104</v>
      </c>
      <c r="O253" s="2">
        <v>4540</v>
      </c>
      <c r="P253" s="2">
        <v>8874</v>
      </c>
      <c r="Q253" s="2">
        <v>13414</v>
      </c>
      <c r="R253" s="2">
        <v>1680</v>
      </c>
      <c r="S253" s="2">
        <v>8417</v>
      </c>
      <c r="T253" s="2">
        <v>783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563</v>
      </c>
    </row>
    <row r="254" spans="1:28" x14ac:dyDescent="0.2">
      <c r="A254" s="2" t="s">
        <v>639</v>
      </c>
      <c r="B254" s="2" t="s">
        <v>121</v>
      </c>
      <c r="C254" s="2" t="s">
        <v>640</v>
      </c>
      <c r="D254" s="2" t="s">
        <v>294</v>
      </c>
      <c r="E254" s="2" t="s">
        <v>124</v>
      </c>
      <c r="F254" s="2" t="s">
        <v>59</v>
      </c>
      <c r="G254" s="2" t="s">
        <v>34</v>
      </c>
      <c r="H254" s="3">
        <v>42221.273611111108</v>
      </c>
      <c r="I254" s="2" t="s">
        <v>41</v>
      </c>
      <c r="J254" s="2" t="s">
        <v>37</v>
      </c>
      <c r="K254" s="2" t="s">
        <v>36</v>
      </c>
      <c r="L254" s="2">
        <v>69793</v>
      </c>
      <c r="M254" s="2">
        <v>44469</v>
      </c>
      <c r="N254" s="2">
        <v>160</v>
      </c>
      <c r="O254" s="2">
        <v>6154</v>
      </c>
      <c r="P254" s="2">
        <v>19089</v>
      </c>
      <c r="Q254" s="2">
        <v>12935</v>
      </c>
      <c r="R254" s="2">
        <v>1030</v>
      </c>
      <c r="S254" s="2">
        <v>10270</v>
      </c>
      <c r="T254" s="2">
        <v>978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167</v>
      </c>
    </row>
    <row r="255" spans="1:28" x14ac:dyDescent="0.2">
      <c r="A255" s="2" t="s">
        <v>641</v>
      </c>
      <c r="B255" s="2" t="s">
        <v>107</v>
      </c>
      <c r="C255" s="2" t="s">
        <v>642</v>
      </c>
      <c r="D255" s="2" t="s">
        <v>109</v>
      </c>
      <c r="E255" s="2" t="s">
        <v>109</v>
      </c>
      <c r="F255" s="2" t="s">
        <v>59</v>
      </c>
      <c r="G255" s="2" t="s">
        <v>46</v>
      </c>
      <c r="H255" s="3">
        <v>42221.236111111109</v>
      </c>
      <c r="I255" s="2" t="s">
        <v>35</v>
      </c>
      <c r="J255" s="2" t="s">
        <v>36</v>
      </c>
      <c r="K255" s="2" t="s">
        <v>37</v>
      </c>
      <c r="L255" s="2">
        <v>73315</v>
      </c>
      <c r="M255" s="2">
        <v>46716</v>
      </c>
      <c r="N255" s="2">
        <v>171</v>
      </c>
      <c r="O255" s="2">
        <v>11946</v>
      </c>
      <c r="P255" s="2">
        <v>12438</v>
      </c>
      <c r="Q255" s="2">
        <v>24384</v>
      </c>
      <c r="R255" s="2">
        <v>2645</v>
      </c>
      <c r="S255" s="2">
        <v>3888</v>
      </c>
      <c r="T255" s="2">
        <v>2991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370</v>
      </c>
    </row>
    <row r="256" spans="1:28" x14ac:dyDescent="0.2">
      <c r="A256" s="2" t="s">
        <v>643</v>
      </c>
      <c r="B256" s="2" t="s">
        <v>55</v>
      </c>
      <c r="C256" s="2" t="s">
        <v>644</v>
      </c>
      <c r="D256" s="2" t="s">
        <v>533</v>
      </c>
      <c r="E256" s="2" t="s">
        <v>58</v>
      </c>
      <c r="F256" s="2" t="s">
        <v>59</v>
      </c>
      <c r="G256" s="2" t="s">
        <v>34</v>
      </c>
      <c r="H256" s="3">
        <v>42221.23541666667</v>
      </c>
      <c r="I256" s="2" t="s">
        <v>41</v>
      </c>
      <c r="J256" s="2" t="s">
        <v>37</v>
      </c>
      <c r="K256" s="2" t="s">
        <v>135</v>
      </c>
      <c r="L256" s="2">
        <v>75733</v>
      </c>
      <c r="M256" s="2">
        <v>53986</v>
      </c>
      <c r="N256" s="2">
        <v>188</v>
      </c>
      <c r="O256" s="2">
        <v>22448</v>
      </c>
      <c r="P256" s="2">
        <v>30802</v>
      </c>
      <c r="Q256" s="2">
        <v>6534</v>
      </c>
      <c r="R256" s="2">
        <v>8354</v>
      </c>
      <c r="S256" s="2">
        <v>4774</v>
      </c>
      <c r="T256" s="2">
        <v>2558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964</v>
      </c>
    </row>
    <row r="257" spans="1:28" x14ac:dyDescent="0.2">
      <c r="A257" s="2" t="s">
        <v>645</v>
      </c>
      <c r="B257" s="2" t="s">
        <v>107</v>
      </c>
      <c r="C257" s="2" t="s">
        <v>646</v>
      </c>
      <c r="D257" s="2" t="s">
        <v>109</v>
      </c>
      <c r="E257" s="2" t="s">
        <v>109</v>
      </c>
      <c r="F257" s="2" t="s">
        <v>59</v>
      </c>
      <c r="G257" s="2" t="s">
        <v>46</v>
      </c>
      <c r="H257" s="3">
        <v>42221.194444444445</v>
      </c>
      <c r="I257" s="2" t="s">
        <v>35</v>
      </c>
      <c r="J257" s="2" t="s">
        <v>36</v>
      </c>
      <c r="K257" s="2" t="s">
        <v>37</v>
      </c>
      <c r="L257" s="2">
        <v>88153</v>
      </c>
      <c r="M257" s="2">
        <v>49887</v>
      </c>
      <c r="N257" s="2">
        <v>202</v>
      </c>
      <c r="O257" s="2">
        <v>24008</v>
      </c>
      <c r="P257" s="2">
        <v>7349</v>
      </c>
      <c r="Q257" s="2">
        <v>31357</v>
      </c>
      <c r="R257" s="2">
        <v>2492</v>
      </c>
      <c r="S257" s="2">
        <v>1085</v>
      </c>
      <c r="T257" s="2">
        <v>7281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323</v>
      </c>
    </row>
    <row r="258" spans="1:28" x14ac:dyDescent="0.2">
      <c r="A258" s="2" t="s">
        <v>647</v>
      </c>
      <c r="B258" s="2" t="s">
        <v>107</v>
      </c>
      <c r="C258" s="2" t="s">
        <v>648</v>
      </c>
      <c r="D258" s="2" t="s">
        <v>109</v>
      </c>
      <c r="E258" s="2" t="s">
        <v>109</v>
      </c>
      <c r="F258" s="2" t="s">
        <v>59</v>
      </c>
      <c r="G258" s="2" t="s">
        <v>46</v>
      </c>
      <c r="H258" s="3">
        <v>42221.196527777778</v>
      </c>
      <c r="I258" s="2" t="s">
        <v>35</v>
      </c>
      <c r="J258" s="2" t="s">
        <v>36</v>
      </c>
      <c r="K258" s="2" t="s">
        <v>37</v>
      </c>
      <c r="L258" s="2">
        <v>84971</v>
      </c>
      <c r="M258" s="2">
        <v>47580</v>
      </c>
      <c r="N258" s="2">
        <v>191</v>
      </c>
      <c r="O258" s="2">
        <v>24213</v>
      </c>
      <c r="P258" s="2">
        <v>6420</v>
      </c>
      <c r="Q258" s="2">
        <v>30633</v>
      </c>
      <c r="R258" s="2">
        <v>2186</v>
      </c>
      <c r="S258" s="2">
        <v>1818</v>
      </c>
      <c r="T258" s="2">
        <v>5519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1004</v>
      </c>
    </row>
    <row r="259" spans="1:28" x14ac:dyDescent="0.2">
      <c r="A259" s="2" t="s">
        <v>649</v>
      </c>
      <c r="B259" s="2" t="s">
        <v>61</v>
      </c>
      <c r="C259" s="2" t="s">
        <v>650</v>
      </c>
      <c r="D259" s="2" t="s">
        <v>63</v>
      </c>
      <c r="E259" s="2" t="s">
        <v>63</v>
      </c>
      <c r="F259" s="2" t="s">
        <v>59</v>
      </c>
      <c r="G259" s="2" t="s">
        <v>46</v>
      </c>
      <c r="H259" s="3">
        <v>42221.197222222225</v>
      </c>
      <c r="I259" s="2" t="s">
        <v>41</v>
      </c>
      <c r="J259" s="2" t="s">
        <v>37</v>
      </c>
      <c r="K259" s="2" t="s">
        <v>36</v>
      </c>
      <c r="L259" s="2">
        <v>66048</v>
      </c>
      <c r="M259" s="2">
        <v>43818</v>
      </c>
      <c r="N259" s="2">
        <v>119</v>
      </c>
      <c r="O259" s="2">
        <v>3082</v>
      </c>
      <c r="P259" s="2">
        <v>18933</v>
      </c>
      <c r="Q259" s="2">
        <v>15851</v>
      </c>
      <c r="R259" s="2">
        <v>905</v>
      </c>
      <c r="S259" s="2">
        <v>7280</v>
      </c>
      <c r="T259" s="2">
        <v>849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1:28" x14ac:dyDescent="0.2">
      <c r="A260" s="2" t="s">
        <v>651</v>
      </c>
      <c r="B260" s="2" t="s">
        <v>111</v>
      </c>
      <c r="C260" s="2" t="s">
        <v>652</v>
      </c>
      <c r="D260" s="2" t="s">
        <v>138</v>
      </c>
      <c r="E260" s="2" t="s">
        <v>114</v>
      </c>
      <c r="F260" s="2" t="s">
        <v>59</v>
      </c>
      <c r="G260" s="2" t="s">
        <v>46</v>
      </c>
      <c r="H260" s="3">
        <v>42221.366666666669</v>
      </c>
      <c r="I260" s="2" t="s">
        <v>35</v>
      </c>
      <c r="J260" s="2" t="s">
        <v>36</v>
      </c>
      <c r="K260" s="2" t="s">
        <v>37</v>
      </c>
      <c r="L260" s="2">
        <v>70462</v>
      </c>
      <c r="M260" s="2">
        <v>43753</v>
      </c>
      <c r="N260" s="2">
        <v>241</v>
      </c>
      <c r="O260" s="2">
        <v>428</v>
      </c>
      <c r="P260" s="2">
        <v>17078</v>
      </c>
      <c r="Q260" s="2">
        <v>17506</v>
      </c>
      <c r="R260" s="2">
        <v>1629</v>
      </c>
      <c r="S260" s="2">
        <v>5621</v>
      </c>
      <c r="T260" s="2">
        <v>1142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777</v>
      </c>
    </row>
    <row r="261" spans="1:28" x14ac:dyDescent="0.2">
      <c r="A261" s="2" t="s">
        <v>653</v>
      </c>
      <c r="B261" s="2" t="s">
        <v>111</v>
      </c>
      <c r="C261" s="2" t="s">
        <v>654</v>
      </c>
      <c r="D261" s="2" t="s">
        <v>179</v>
      </c>
      <c r="E261" s="2" t="s">
        <v>114</v>
      </c>
      <c r="F261" s="2" t="s">
        <v>59</v>
      </c>
      <c r="G261" s="2" t="s">
        <v>34</v>
      </c>
      <c r="H261" s="3">
        <v>42221.20416666667</v>
      </c>
      <c r="I261" s="2" t="s">
        <v>41</v>
      </c>
      <c r="J261" s="2" t="s">
        <v>37</v>
      </c>
      <c r="K261" s="2" t="s">
        <v>36</v>
      </c>
      <c r="L261" s="2">
        <v>71195</v>
      </c>
      <c r="M261" s="2">
        <v>48757</v>
      </c>
      <c r="N261" s="2">
        <v>180</v>
      </c>
      <c r="O261" s="2">
        <v>16195</v>
      </c>
      <c r="P261" s="2">
        <v>26414</v>
      </c>
      <c r="Q261" s="2">
        <v>10219</v>
      </c>
      <c r="R261" s="2">
        <v>3055</v>
      </c>
      <c r="S261" s="2">
        <v>6781</v>
      </c>
      <c r="T261" s="2">
        <v>1809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479</v>
      </c>
    </row>
    <row r="262" spans="1:28" x14ac:dyDescent="0.2">
      <c r="A262" s="2" t="s">
        <v>655</v>
      </c>
      <c r="B262" s="2" t="s">
        <v>65</v>
      </c>
      <c r="C262" s="2" t="s">
        <v>656</v>
      </c>
      <c r="D262" s="2" t="s">
        <v>405</v>
      </c>
      <c r="E262" s="2" t="s">
        <v>68</v>
      </c>
      <c r="F262" s="2" t="s">
        <v>59</v>
      </c>
      <c r="G262" s="2" t="s">
        <v>34</v>
      </c>
      <c r="H262" s="3">
        <v>42221.105555555558</v>
      </c>
      <c r="I262" s="2" t="s">
        <v>35</v>
      </c>
      <c r="J262" s="2" t="s">
        <v>36</v>
      </c>
      <c r="K262" s="2" t="s">
        <v>37</v>
      </c>
      <c r="L262" s="2">
        <v>72818</v>
      </c>
      <c r="M262" s="2">
        <v>45023</v>
      </c>
      <c r="N262" s="2">
        <v>168</v>
      </c>
      <c r="O262" s="2">
        <v>20285</v>
      </c>
      <c r="P262" s="2">
        <v>8007</v>
      </c>
      <c r="Q262" s="2">
        <v>28292</v>
      </c>
      <c r="R262" s="2">
        <v>1097</v>
      </c>
      <c r="S262" s="2">
        <v>6333</v>
      </c>
      <c r="T262" s="2">
        <v>1017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277</v>
      </c>
    </row>
    <row r="263" spans="1:28" x14ac:dyDescent="0.2">
      <c r="A263" s="2" t="s">
        <v>657</v>
      </c>
      <c r="B263" s="2" t="s">
        <v>107</v>
      </c>
      <c r="C263" s="2" t="s">
        <v>658</v>
      </c>
      <c r="D263" s="2" t="s">
        <v>109</v>
      </c>
      <c r="E263" s="2" t="s">
        <v>109</v>
      </c>
      <c r="F263" s="2" t="s">
        <v>59</v>
      </c>
      <c r="G263" s="2" t="s">
        <v>46</v>
      </c>
      <c r="H263" s="3">
        <v>42221.132638888892</v>
      </c>
      <c r="I263" s="2" t="s">
        <v>35</v>
      </c>
      <c r="J263" s="2" t="s">
        <v>36</v>
      </c>
      <c r="K263" s="2" t="s">
        <v>37</v>
      </c>
      <c r="L263" s="2">
        <v>72254</v>
      </c>
      <c r="M263" s="2">
        <v>47960</v>
      </c>
      <c r="N263" s="2">
        <v>170</v>
      </c>
      <c r="O263" s="2">
        <v>6518</v>
      </c>
      <c r="P263" s="2">
        <v>17463</v>
      </c>
      <c r="Q263" s="2">
        <v>23981</v>
      </c>
      <c r="R263" s="2">
        <v>2224</v>
      </c>
      <c r="S263" s="2">
        <v>2105</v>
      </c>
      <c r="T263" s="2">
        <v>2105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82</v>
      </c>
    </row>
    <row r="264" spans="1:28" x14ac:dyDescent="0.2">
      <c r="A264" s="2" t="s">
        <v>659</v>
      </c>
      <c r="B264" s="2" t="s">
        <v>107</v>
      </c>
      <c r="C264" s="2" t="s">
        <v>660</v>
      </c>
      <c r="D264" s="2" t="s">
        <v>109</v>
      </c>
      <c r="E264" s="2" t="s">
        <v>109</v>
      </c>
      <c r="F264" s="2" t="s">
        <v>59</v>
      </c>
      <c r="G264" s="2" t="s">
        <v>46</v>
      </c>
      <c r="H264" s="3">
        <v>42221.206250000003</v>
      </c>
      <c r="I264" s="2" t="s">
        <v>35</v>
      </c>
      <c r="J264" s="2" t="s">
        <v>36</v>
      </c>
      <c r="K264" s="2" t="s">
        <v>37</v>
      </c>
      <c r="L264" s="2">
        <v>80195</v>
      </c>
      <c r="M264" s="2">
        <v>53964</v>
      </c>
      <c r="N264" s="2">
        <v>184</v>
      </c>
      <c r="O264" s="2">
        <v>1138</v>
      </c>
      <c r="P264" s="2">
        <v>22839</v>
      </c>
      <c r="Q264" s="2">
        <v>23977</v>
      </c>
      <c r="R264" s="2">
        <v>3039</v>
      </c>
      <c r="S264" s="2">
        <v>1532</v>
      </c>
      <c r="T264" s="2">
        <v>2387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190</v>
      </c>
    </row>
    <row r="265" spans="1:28" x14ac:dyDescent="0.2">
      <c r="A265" s="2" t="s">
        <v>661</v>
      </c>
      <c r="B265" s="2" t="s">
        <v>72</v>
      </c>
      <c r="C265" s="2" t="s">
        <v>662</v>
      </c>
      <c r="D265" s="2" t="s">
        <v>243</v>
      </c>
      <c r="E265" s="2" t="s">
        <v>75</v>
      </c>
      <c r="F265" s="2" t="s">
        <v>59</v>
      </c>
      <c r="G265" s="2" t="s">
        <v>34</v>
      </c>
      <c r="H265" s="3">
        <v>42221.40625</v>
      </c>
      <c r="I265" s="2" t="s">
        <v>41</v>
      </c>
      <c r="J265" s="2" t="s">
        <v>37</v>
      </c>
      <c r="K265" s="2" t="s">
        <v>36</v>
      </c>
      <c r="L265" s="2">
        <v>77760</v>
      </c>
      <c r="M265" s="2">
        <v>52471</v>
      </c>
      <c r="N265" s="2">
        <v>210</v>
      </c>
      <c r="O265" s="2">
        <v>19632</v>
      </c>
      <c r="P265" s="2">
        <v>27675</v>
      </c>
      <c r="Q265" s="2">
        <v>8043</v>
      </c>
      <c r="R265" s="2">
        <v>7037</v>
      </c>
      <c r="S265" s="2">
        <v>7539</v>
      </c>
      <c r="T265" s="2">
        <v>2177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1:28" x14ac:dyDescent="0.2">
      <c r="A266" s="2" t="s">
        <v>663</v>
      </c>
      <c r="B266" s="2" t="s">
        <v>121</v>
      </c>
      <c r="C266" s="2" t="s">
        <v>664</v>
      </c>
      <c r="D266" s="2" t="s">
        <v>123</v>
      </c>
      <c r="E266" s="2" t="s">
        <v>124</v>
      </c>
      <c r="F266" s="2" t="s">
        <v>59</v>
      </c>
      <c r="G266" s="2" t="s">
        <v>34</v>
      </c>
      <c r="H266" s="3">
        <v>42221.145138888889</v>
      </c>
      <c r="I266" s="2" t="s">
        <v>41</v>
      </c>
      <c r="J266" s="2" t="s">
        <v>37</v>
      </c>
      <c r="K266" s="2" t="s">
        <v>36</v>
      </c>
      <c r="L266" s="2">
        <v>67994</v>
      </c>
      <c r="M266" s="2">
        <v>44251</v>
      </c>
      <c r="N266" s="2">
        <v>125</v>
      </c>
      <c r="O266" s="2">
        <v>8350</v>
      </c>
      <c r="P266" s="2">
        <v>21623</v>
      </c>
      <c r="Q266" s="2">
        <v>13273</v>
      </c>
      <c r="R266" s="2">
        <v>904</v>
      </c>
      <c r="S266" s="2">
        <v>7208</v>
      </c>
      <c r="T266" s="2">
        <v>954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289</v>
      </c>
    </row>
    <row r="267" spans="1:28" x14ac:dyDescent="0.2">
      <c r="A267" s="2" t="s">
        <v>665</v>
      </c>
      <c r="B267" s="2" t="s">
        <v>111</v>
      </c>
      <c r="C267" s="2" t="s">
        <v>666</v>
      </c>
      <c r="D267" s="2" t="s">
        <v>667</v>
      </c>
      <c r="E267" s="2" t="s">
        <v>114</v>
      </c>
      <c r="F267" s="2" t="s">
        <v>59</v>
      </c>
      <c r="G267" s="2" t="s">
        <v>34</v>
      </c>
      <c r="H267" s="3">
        <v>42221.143750000003</v>
      </c>
      <c r="I267" s="2" t="s">
        <v>41</v>
      </c>
      <c r="J267" s="2" t="s">
        <v>37</v>
      </c>
      <c r="K267" s="2" t="s">
        <v>135</v>
      </c>
      <c r="L267" s="2">
        <v>76408</v>
      </c>
      <c r="M267" s="2">
        <v>53376</v>
      </c>
      <c r="N267" s="2">
        <v>138</v>
      </c>
      <c r="O267" s="2">
        <v>16371</v>
      </c>
      <c r="P267" s="2">
        <v>28153</v>
      </c>
      <c r="Q267" s="2">
        <v>5409</v>
      </c>
      <c r="R267" s="2">
        <v>11782</v>
      </c>
      <c r="S267" s="2">
        <v>5681</v>
      </c>
      <c r="T267" s="2">
        <v>2351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1:28" x14ac:dyDescent="0.2">
      <c r="A268" s="2" t="s">
        <v>668</v>
      </c>
      <c r="B268" s="2" t="s">
        <v>107</v>
      </c>
      <c r="C268" s="2" t="s">
        <v>669</v>
      </c>
      <c r="D268" s="2" t="s">
        <v>109</v>
      </c>
      <c r="E268" s="2" t="s">
        <v>109</v>
      </c>
      <c r="F268" s="2" t="s">
        <v>59</v>
      </c>
      <c r="G268" s="2" t="s">
        <v>46</v>
      </c>
      <c r="H268" s="3">
        <v>42221.236805555556</v>
      </c>
      <c r="I268" s="2" t="s">
        <v>41</v>
      </c>
      <c r="J268" s="2" t="s">
        <v>37</v>
      </c>
      <c r="K268" s="2" t="s">
        <v>36</v>
      </c>
      <c r="L268" s="2">
        <v>70981</v>
      </c>
      <c r="M268" s="2">
        <v>49000</v>
      </c>
      <c r="N268" s="2">
        <v>143</v>
      </c>
      <c r="O268" s="2">
        <v>4757</v>
      </c>
      <c r="P268" s="2">
        <v>24668</v>
      </c>
      <c r="Q268" s="2">
        <v>19911</v>
      </c>
      <c r="R268" s="2">
        <v>1037</v>
      </c>
      <c r="S268" s="2">
        <v>2333</v>
      </c>
      <c r="T268" s="2">
        <v>846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205</v>
      </c>
    </row>
    <row r="269" spans="1:28" x14ac:dyDescent="0.2">
      <c r="A269" s="2" t="s">
        <v>670</v>
      </c>
      <c r="B269" s="2" t="s">
        <v>107</v>
      </c>
      <c r="C269" s="2" t="s">
        <v>671</v>
      </c>
      <c r="D269" s="2" t="s">
        <v>109</v>
      </c>
      <c r="E269" s="2" t="s">
        <v>109</v>
      </c>
      <c r="F269" s="2" t="s">
        <v>59</v>
      </c>
      <c r="G269" s="2" t="s">
        <v>46</v>
      </c>
      <c r="H269" s="3">
        <v>42221.195138888892</v>
      </c>
      <c r="I269" s="2" t="s">
        <v>35</v>
      </c>
      <c r="J269" s="2" t="s">
        <v>36</v>
      </c>
      <c r="K269" s="2" t="s">
        <v>37</v>
      </c>
      <c r="L269" s="2">
        <v>69644</v>
      </c>
      <c r="M269" s="2">
        <v>46603</v>
      </c>
      <c r="N269" s="2">
        <v>136</v>
      </c>
      <c r="O269" s="2">
        <v>2208</v>
      </c>
      <c r="P269" s="2">
        <v>19677</v>
      </c>
      <c r="Q269" s="2">
        <v>21885</v>
      </c>
      <c r="R269" s="2">
        <v>1567</v>
      </c>
      <c r="S269" s="2">
        <v>2047</v>
      </c>
      <c r="T269" s="2">
        <v>1310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117</v>
      </c>
    </row>
    <row r="270" spans="1:28" x14ac:dyDescent="0.2">
      <c r="A270" s="2" t="s">
        <v>672</v>
      </c>
      <c r="B270" s="2" t="s">
        <v>171</v>
      </c>
      <c r="C270" s="2" t="s">
        <v>673</v>
      </c>
      <c r="D270" s="2" t="s">
        <v>674</v>
      </c>
      <c r="E270" s="2" t="s">
        <v>174</v>
      </c>
      <c r="F270" s="2" t="s">
        <v>59</v>
      </c>
      <c r="G270" s="2" t="s">
        <v>46</v>
      </c>
      <c r="H270" s="3">
        <v>42221.144444444442</v>
      </c>
      <c r="I270" s="2" t="s">
        <v>35</v>
      </c>
      <c r="J270" s="2" t="s">
        <v>36</v>
      </c>
      <c r="K270" s="2" t="s">
        <v>1455</v>
      </c>
      <c r="L270" s="2">
        <v>69947</v>
      </c>
      <c r="M270" s="2">
        <v>39490</v>
      </c>
      <c r="N270" s="2">
        <v>112</v>
      </c>
      <c r="O270" s="2">
        <v>3024</v>
      </c>
      <c r="P270" s="2">
        <v>8256</v>
      </c>
      <c r="Q270" s="2">
        <v>14076</v>
      </c>
      <c r="R270" s="2">
        <v>761</v>
      </c>
      <c r="S270" s="2">
        <v>11052</v>
      </c>
      <c r="T270" s="2">
        <v>1341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4004</v>
      </c>
    </row>
    <row r="271" spans="1:28" x14ac:dyDescent="0.2">
      <c r="A271" s="2" t="s">
        <v>675</v>
      </c>
      <c r="B271" s="2" t="s">
        <v>121</v>
      </c>
      <c r="C271" s="2" t="s">
        <v>676</v>
      </c>
      <c r="D271" s="2" t="s">
        <v>123</v>
      </c>
      <c r="E271" s="2" t="s">
        <v>124</v>
      </c>
      <c r="F271" s="2" t="s">
        <v>59</v>
      </c>
      <c r="G271" s="2" t="s">
        <v>34</v>
      </c>
      <c r="H271" s="3">
        <v>42221.253472222219</v>
      </c>
      <c r="I271" s="2" t="s">
        <v>41</v>
      </c>
      <c r="J271" s="2" t="s">
        <v>37</v>
      </c>
      <c r="K271" s="2" t="s">
        <v>36</v>
      </c>
      <c r="L271" s="2">
        <v>69290</v>
      </c>
      <c r="M271" s="2">
        <v>48432</v>
      </c>
      <c r="N271" s="2">
        <v>166</v>
      </c>
      <c r="O271" s="2">
        <v>15174</v>
      </c>
      <c r="P271" s="2">
        <v>24722</v>
      </c>
      <c r="Q271" s="2">
        <v>9548</v>
      </c>
      <c r="R271" s="2">
        <v>3576</v>
      </c>
      <c r="S271" s="2">
        <v>8464</v>
      </c>
      <c r="T271" s="2">
        <v>2122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1:28" x14ac:dyDescent="0.2">
      <c r="A272" s="2" t="s">
        <v>677</v>
      </c>
      <c r="B272" s="2" t="s">
        <v>55</v>
      </c>
      <c r="C272" s="2" t="s">
        <v>678</v>
      </c>
      <c r="D272" s="2" t="s">
        <v>182</v>
      </c>
      <c r="E272" s="2" t="s">
        <v>58</v>
      </c>
      <c r="F272" s="2" t="s">
        <v>59</v>
      </c>
      <c r="G272" s="2" t="s">
        <v>34</v>
      </c>
      <c r="H272" s="3">
        <v>42221.195138888892</v>
      </c>
      <c r="I272" s="2" t="s">
        <v>41</v>
      </c>
      <c r="J272" s="2" t="s">
        <v>37</v>
      </c>
      <c r="K272" s="2" t="s">
        <v>36</v>
      </c>
      <c r="L272" s="2">
        <v>75095</v>
      </c>
      <c r="M272" s="2">
        <v>50927</v>
      </c>
      <c r="N272" s="2">
        <v>124</v>
      </c>
      <c r="O272" s="2">
        <v>4796</v>
      </c>
      <c r="P272" s="2">
        <v>22686</v>
      </c>
      <c r="Q272" s="2">
        <v>17890</v>
      </c>
      <c r="R272" s="2">
        <v>1614</v>
      </c>
      <c r="S272" s="2">
        <v>6786</v>
      </c>
      <c r="T272" s="2">
        <v>1951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1:28" x14ac:dyDescent="0.2">
      <c r="A273" s="2" t="s">
        <v>679</v>
      </c>
      <c r="B273" s="2" t="s">
        <v>55</v>
      </c>
      <c r="C273" s="2" t="s">
        <v>680</v>
      </c>
      <c r="D273" s="2" t="s">
        <v>57</v>
      </c>
      <c r="E273" s="2" t="s">
        <v>58</v>
      </c>
      <c r="F273" s="2" t="s">
        <v>59</v>
      </c>
      <c r="G273" s="2" t="s">
        <v>46</v>
      </c>
      <c r="H273" s="3">
        <v>42221.121527777781</v>
      </c>
      <c r="I273" s="2" t="s">
        <v>41</v>
      </c>
      <c r="J273" s="2" t="s">
        <v>37</v>
      </c>
      <c r="K273" s="2" t="s">
        <v>1455</v>
      </c>
      <c r="L273" s="2">
        <v>70573</v>
      </c>
      <c r="M273" s="2">
        <v>44828</v>
      </c>
      <c r="N273" s="2">
        <v>148</v>
      </c>
      <c r="O273" s="2">
        <v>13920</v>
      </c>
      <c r="P273" s="2">
        <v>23159</v>
      </c>
      <c r="Q273" s="2">
        <v>7149</v>
      </c>
      <c r="R273" s="2">
        <v>2929</v>
      </c>
      <c r="S273" s="2">
        <v>9239</v>
      </c>
      <c r="T273" s="2">
        <v>2352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1:28" x14ac:dyDescent="0.2">
      <c r="A274" s="2" t="s">
        <v>681</v>
      </c>
      <c r="B274" s="2" t="s">
        <v>107</v>
      </c>
      <c r="C274" s="2" t="s">
        <v>682</v>
      </c>
      <c r="D274" s="2" t="s">
        <v>109</v>
      </c>
      <c r="E274" s="2" t="s">
        <v>109</v>
      </c>
      <c r="F274" s="2" t="s">
        <v>59</v>
      </c>
      <c r="G274" s="2" t="s">
        <v>46</v>
      </c>
      <c r="H274" s="3">
        <v>42221.197916666664</v>
      </c>
      <c r="I274" s="2" t="s">
        <v>35</v>
      </c>
      <c r="J274" s="2" t="s">
        <v>36</v>
      </c>
      <c r="K274" s="2" t="s">
        <v>37</v>
      </c>
      <c r="L274" s="2">
        <v>74874</v>
      </c>
      <c r="M274" s="2">
        <v>45056</v>
      </c>
      <c r="N274" s="2">
        <v>142</v>
      </c>
      <c r="O274" s="2">
        <v>15700</v>
      </c>
      <c r="P274" s="2">
        <v>11143</v>
      </c>
      <c r="Q274" s="2">
        <v>26843</v>
      </c>
      <c r="R274" s="2">
        <v>888</v>
      </c>
      <c r="S274" s="2">
        <v>5388</v>
      </c>
      <c r="T274" s="2">
        <v>794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1:28" x14ac:dyDescent="0.2">
      <c r="A275" s="2" t="s">
        <v>683</v>
      </c>
      <c r="B275" s="2" t="s">
        <v>65</v>
      </c>
      <c r="C275" s="2" t="s">
        <v>684</v>
      </c>
      <c r="D275" s="2" t="s">
        <v>67</v>
      </c>
      <c r="E275" s="2" t="s">
        <v>68</v>
      </c>
      <c r="F275" s="2" t="s">
        <v>59</v>
      </c>
      <c r="G275" s="2" t="s">
        <v>34</v>
      </c>
      <c r="H275" s="3">
        <v>42221.223611111112</v>
      </c>
      <c r="I275" s="2" t="s">
        <v>1185</v>
      </c>
      <c r="J275" s="2" t="s">
        <v>37</v>
      </c>
      <c r="K275" s="2" t="s">
        <v>135</v>
      </c>
      <c r="L275" s="2">
        <v>63098</v>
      </c>
      <c r="M275" s="2">
        <v>43219</v>
      </c>
      <c r="N275" s="2">
        <v>127</v>
      </c>
      <c r="O275" s="2">
        <v>6552</v>
      </c>
      <c r="P275" s="2">
        <v>17882</v>
      </c>
      <c r="Q275" s="2">
        <v>7584</v>
      </c>
      <c r="R275" s="2">
        <v>11330</v>
      </c>
      <c r="S275" s="2">
        <v>5283</v>
      </c>
      <c r="T275" s="2">
        <v>1140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1:28" x14ac:dyDescent="0.2">
      <c r="A276" s="2" t="s">
        <v>685</v>
      </c>
      <c r="B276" s="2" t="s">
        <v>121</v>
      </c>
      <c r="C276" s="2" t="s">
        <v>686</v>
      </c>
      <c r="D276" s="2" t="s">
        <v>302</v>
      </c>
      <c r="E276" s="2" t="s">
        <v>124</v>
      </c>
      <c r="F276" s="2" t="s">
        <v>59</v>
      </c>
      <c r="G276" s="2" t="s">
        <v>34</v>
      </c>
      <c r="H276" s="3">
        <v>42221.324305555558</v>
      </c>
      <c r="I276" s="2" t="s">
        <v>41</v>
      </c>
      <c r="J276" s="2" t="s">
        <v>37</v>
      </c>
      <c r="K276" s="2" t="s">
        <v>36</v>
      </c>
      <c r="L276" s="2">
        <v>74616</v>
      </c>
      <c r="M276" s="2">
        <v>49633</v>
      </c>
      <c r="N276" s="2">
        <v>194</v>
      </c>
      <c r="O276" s="2">
        <v>14420</v>
      </c>
      <c r="P276" s="2">
        <v>26245</v>
      </c>
      <c r="Q276" s="2">
        <v>11825</v>
      </c>
      <c r="R276" s="2">
        <v>2402</v>
      </c>
      <c r="S276" s="2">
        <v>7249</v>
      </c>
      <c r="T276" s="2">
        <v>1660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252</v>
      </c>
    </row>
    <row r="277" spans="1:28" x14ac:dyDescent="0.2">
      <c r="A277" s="2" t="s">
        <v>687</v>
      </c>
      <c r="B277" s="2" t="s">
        <v>111</v>
      </c>
      <c r="C277" s="2" t="s">
        <v>688</v>
      </c>
      <c r="D277" s="2" t="s">
        <v>138</v>
      </c>
      <c r="E277" s="2" t="s">
        <v>114</v>
      </c>
      <c r="F277" s="2" t="s">
        <v>59</v>
      </c>
      <c r="G277" s="2" t="s">
        <v>34</v>
      </c>
      <c r="H277" s="3">
        <v>42221.263888888891</v>
      </c>
      <c r="I277" s="2" t="s">
        <v>35</v>
      </c>
      <c r="J277" s="2" t="s">
        <v>36</v>
      </c>
      <c r="K277" s="2" t="s">
        <v>37</v>
      </c>
      <c r="L277" s="2">
        <v>72714</v>
      </c>
      <c r="M277" s="2">
        <v>42406</v>
      </c>
      <c r="N277" s="2">
        <v>167</v>
      </c>
      <c r="O277" s="2">
        <v>12078</v>
      </c>
      <c r="P277" s="2">
        <v>9694</v>
      </c>
      <c r="Q277" s="2">
        <v>21772</v>
      </c>
      <c r="R277" s="2">
        <v>1357</v>
      </c>
      <c r="S277" s="2">
        <v>8565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1018</v>
      </c>
    </row>
    <row r="278" spans="1:28" x14ac:dyDescent="0.2">
      <c r="A278" s="2" t="s">
        <v>689</v>
      </c>
      <c r="B278" s="2" t="s">
        <v>107</v>
      </c>
      <c r="C278" s="2" t="s">
        <v>690</v>
      </c>
      <c r="D278" s="2" t="s">
        <v>109</v>
      </c>
      <c r="E278" s="2" t="s">
        <v>109</v>
      </c>
      <c r="F278" s="2" t="s">
        <v>59</v>
      </c>
      <c r="G278" s="2" t="s">
        <v>46</v>
      </c>
      <c r="H278" s="3">
        <v>42221.517361111109</v>
      </c>
      <c r="I278" s="2" t="s">
        <v>41</v>
      </c>
      <c r="J278" s="2" t="s">
        <v>37</v>
      </c>
      <c r="K278" s="2" t="s">
        <v>36</v>
      </c>
      <c r="L278" s="2">
        <v>75285</v>
      </c>
      <c r="M278" s="2">
        <v>49630</v>
      </c>
      <c r="N278" s="2">
        <v>135</v>
      </c>
      <c r="O278" s="2">
        <v>3724</v>
      </c>
      <c r="P278" s="2">
        <v>24328</v>
      </c>
      <c r="Q278" s="2">
        <v>20604</v>
      </c>
      <c r="R278" s="2">
        <v>1088</v>
      </c>
      <c r="S278" s="2">
        <v>2595</v>
      </c>
      <c r="T278" s="2">
        <v>1015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1:28" x14ac:dyDescent="0.2">
      <c r="A279" s="2" t="s">
        <v>691</v>
      </c>
      <c r="B279" s="2" t="s">
        <v>55</v>
      </c>
      <c r="C279" s="2" t="s">
        <v>692</v>
      </c>
      <c r="D279" s="2" t="s">
        <v>103</v>
      </c>
      <c r="E279" s="2" t="s">
        <v>58</v>
      </c>
      <c r="F279" s="2" t="s">
        <v>59</v>
      </c>
      <c r="G279" s="2" t="s">
        <v>34</v>
      </c>
      <c r="H279" s="3">
        <v>42221.262499999997</v>
      </c>
      <c r="I279" s="2" t="s">
        <v>41</v>
      </c>
      <c r="J279" s="2" t="s">
        <v>37</v>
      </c>
      <c r="K279" s="2" t="s">
        <v>36</v>
      </c>
      <c r="L279" s="2">
        <v>77946</v>
      </c>
      <c r="M279" s="2">
        <v>55236</v>
      </c>
      <c r="N279" s="2">
        <v>162</v>
      </c>
      <c r="O279" s="2">
        <v>25375</v>
      </c>
      <c r="P279" s="2">
        <v>32292</v>
      </c>
      <c r="Q279" s="2">
        <v>6917</v>
      </c>
      <c r="R279" s="2">
        <v>6205</v>
      </c>
      <c r="S279" s="2">
        <v>6007</v>
      </c>
      <c r="T279" s="2">
        <v>3815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1:28" x14ac:dyDescent="0.2">
      <c r="A280" s="2" t="s">
        <v>693</v>
      </c>
      <c r="B280" s="2" t="s">
        <v>61</v>
      </c>
      <c r="C280" s="2" t="s">
        <v>694</v>
      </c>
      <c r="D280" s="2" t="s">
        <v>299</v>
      </c>
      <c r="E280" s="2" t="s">
        <v>63</v>
      </c>
      <c r="F280" s="2" t="s">
        <v>59</v>
      </c>
      <c r="G280" s="2" t="s">
        <v>34</v>
      </c>
      <c r="H280" s="3">
        <v>42221.238194444442</v>
      </c>
      <c r="I280" s="2" t="s">
        <v>41</v>
      </c>
      <c r="J280" s="2" t="s">
        <v>37</v>
      </c>
      <c r="K280" s="2" t="s">
        <v>1455</v>
      </c>
      <c r="L280" s="2">
        <v>71485</v>
      </c>
      <c r="M280" s="2">
        <v>47257</v>
      </c>
      <c r="N280" s="2">
        <v>202</v>
      </c>
      <c r="O280" s="2">
        <v>16890</v>
      </c>
      <c r="P280" s="2">
        <v>24844</v>
      </c>
      <c r="Q280" s="2">
        <v>6042</v>
      </c>
      <c r="R280" s="2">
        <v>5002</v>
      </c>
      <c r="S280" s="2">
        <v>7954</v>
      </c>
      <c r="T280" s="2">
        <v>3415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1:28" x14ac:dyDescent="0.2">
      <c r="A281" s="2" t="s">
        <v>695</v>
      </c>
      <c r="B281" s="2" t="s">
        <v>121</v>
      </c>
      <c r="C281" s="2" t="s">
        <v>696</v>
      </c>
      <c r="D281" s="2" t="s">
        <v>302</v>
      </c>
      <c r="E281" s="2" t="s">
        <v>124</v>
      </c>
      <c r="F281" s="2" t="s">
        <v>59</v>
      </c>
      <c r="G281" s="2" t="s">
        <v>34</v>
      </c>
      <c r="H281" s="3">
        <v>42221.236111111109</v>
      </c>
      <c r="I281" s="2" t="s">
        <v>41</v>
      </c>
      <c r="J281" s="2" t="s">
        <v>37</v>
      </c>
      <c r="K281" s="2" t="s">
        <v>36</v>
      </c>
      <c r="L281" s="2">
        <v>80610</v>
      </c>
      <c r="M281" s="2">
        <v>56277</v>
      </c>
      <c r="N281" s="2">
        <v>266</v>
      </c>
      <c r="O281" s="2">
        <v>21509</v>
      </c>
      <c r="P281" s="2">
        <v>31593</v>
      </c>
      <c r="Q281" s="2">
        <v>10084</v>
      </c>
      <c r="R281" s="2">
        <v>4385</v>
      </c>
      <c r="S281" s="2">
        <v>7534</v>
      </c>
      <c r="T281" s="2">
        <v>2681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1:28" x14ac:dyDescent="0.2">
      <c r="A282" s="2" t="s">
        <v>697</v>
      </c>
      <c r="B282" s="2" t="s">
        <v>121</v>
      </c>
      <c r="C282" s="2" t="s">
        <v>698</v>
      </c>
      <c r="D282" s="2" t="s">
        <v>302</v>
      </c>
      <c r="E282" s="2" t="s">
        <v>124</v>
      </c>
      <c r="F282" s="2" t="s">
        <v>59</v>
      </c>
      <c r="G282" s="2" t="s">
        <v>34</v>
      </c>
      <c r="H282" s="3">
        <v>42221.201388888891</v>
      </c>
      <c r="I282" s="2" t="s">
        <v>41</v>
      </c>
      <c r="J282" s="2" t="s">
        <v>37</v>
      </c>
      <c r="K282" s="2" t="s">
        <v>36</v>
      </c>
      <c r="L282" s="2">
        <v>73767</v>
      </c>
      <c r="M282" s="2">
        <v>50091</v>
      </c>
      <c r="N282" s="2">
        <v>200</v>
      </c>
      <c r="O282" s="2">
        <v>18461</v>
      </c>
      <c r="P282" s="2">
        <v>29696</v>
      </c>
      <c r="Q282" s="2">
        <v>11235</v>
      </c>
      <c r="R282" s="2">
        <v>2777</v>
      </c>
      <c r="S282" s="2">
        <v>6383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1:28" x14ac:dyDescent="0.2">
      <c r="A283" s="2" t="s">
        <v>699</v>
      </c>
      <c r="B283" s="2" t="s">
        <v>171</v>
      </c>
      <c r="C283" s="2" t="s">
        <v>700</v>
      </c>
      <c r="D283" s="2" t="s">
        <v>173</v>
      </c>
      <c r="E283" s="2" t="s">
        <v>174</v>
      </c>
      <c r="F283" s="2" t="s">
        <v>59</v>
      </c>
      <c r="G283" s="2" t="s">
        <v>34</v>
      </c>
      <c r="H283" s="3">
        <v>42221.571527777778</v>
      </c>
      <c r="I283" s="2" t="s">
        <v>41</v>
      </c>
      <c r="J283" s="2" t="s">
        <v>37</v>
      </c>
      <c r="K283" s="2" t="s">
        <v>36</v>
      </c>
      <c r="L283" s="2">
        <v>59708</v>
      </c>
      <c r="M283" s="2">
        <v>43345</v>
      </c>
      <c r="N283" s="2">
        <v>82</v>
      </c>
      <c r="O283" s="2">
        <v>12031</v>
      </c>
      <c r="P283" s="2">
        <v>22834</v>
      </c>
      <c r="Q283" s="2">
        <v>10803</v>
      </c>
      <c r="R283" s="2">
        <v>2961</v>
      </c>
      <c r="S283" s="2">
        <v>4302</v>
      </c>
      <c r="T283" s="2">
        <v>2445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1:28" x14ac:dyDescent="0.2">
      <c r="A284" s="2" t="s">
        <v>701</v>
      </c>
      <c r="B284" s="2" t="s">
        <v>65</v>
      </c>
      <c r="C284" s="2" t="s">
        <v>702</v>
      </c>
      <c r="D284" s="2" t="s">
        <v>67</v>
      </c>
      <c r="E284" s="2" t="s">
        <v>68</v>
      </c>
      <c r="F284" s="2" t="s">
        <v>59</v>
      </c>
      <c r="G284" s="2" t="s">
        <v>34</v>
      </c>
      <c r="H284" s="3">
        <v>42221.161805555559</v>
      </c>
      <c r="I284" s="2" t="s">
        <v>35</v>
      </c>
      <c r="J284" s="2" t="s">
        <v>36</v>
      </c>
      <c r="K284" s="2" t="s">
        <v>1455</v>
      </c>
      <c r="L284" s="2">
        <v>79989</v>
      </c>
      <c r="M284" s="2">
        <v>48538</v>
      </c>
      <c r="N284" s="2">
        <v>135</v>
      </c>
      <c r="O284" s="2">
        <v>5299</v>
      </c>
      <c r="P284" s="2">
        <v>9268</v>
      </c>
      <c r="Q284" s="2">
        <v>20926</v>
      </c>
      <c r="R284" s="2">
        <v>1607</v>
      </c>
      <c r="S284" s="2">
        <v>15627</v>
      </c>
      <c r="T284" s="2">
        <v>1110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1:28" x14ac:dyDescent="0.2">
      <c r="A285" s="2" t="s">
        <v>703</v>
      </c>
      <c r="B285" s="2" t="s">
        <v>72</v>
      </c>
      <c r="C285" s="2" t="s">
        <v>704</v>
      </c>
      <c r="D285" s="2" t="s">
        <v>74</v>
      </c>
      <c r="E285" s="2" t="s">
        <v>75</v>
      </c>
      <c r="F285" s="2" t="s">
        <v>59</v>
      </c>
      <c r="G285" s="2" t="s">
        <v>34</v>
      </c>
      <c r="H285" s="3">
        <v>42221.220138888886</v>
      </c>
      <c r="I285" s="2" t="s">
        <v>41</v>
      </c>
      <c r="J285" s="2" t="s">
        <v>37</v>
      </c>
      <c r="K285" s="2" t="s">
        <v>36</v>
      </c>
      <c r="L285" s="2">
        <v>73336</v>
      </c>
      <c r="M285" s="2">
        <v>50789</v>
      </c>
      <c r="N285" s="2">
        <v>153</v>
      </c>
      <c r="O285" s="2">
        <v>4894</v>
      </c>
      <c r="P285" s="2">
        <v>22836</v>
      </c>
      <c r="Q285" s="2">
        <v>17942</v>
      </c>
      <c r="R285" s="2">
        <v>2389</v>
      </c>
      <c r="S285" s="2">
        <v>5811</v>
      </c>
      <c r="T285" s="2">
        <v>1811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1:28" x14ac:dyDescent="0.2">
      <c r="A286" s="2" t="s">
        <v>705</v>
      </c>
      <c r="B286" s="2" t="s">
        <v>121</v>
      </c>
      <c r="C286" s="2" t="s">
        <v>706</v>
      </c>
      <c r="D286" s="2" t="s">
        <v>302</v>
      </c>
      <c r="E286" s="2" t="s">
        <v>124</v>
      </c>
      <c r="F286" s="2" t="s">
        <v>59</v>
      </c>
      <c r="G286" s="2" t="s">
        <v>34</v>
      </c>
      <c r="H286" s="3">
        <v>42221.217361111114</v>
      </c>
      <c r="I286" s="2" t="s">
        <v>41</v>
      </c>
      <c r="J286" s="2" t="s">
        <v>37</v>
      </c>
      <c r="K286" s="2" t="s">
        <v>36</v>
      </c>
      <c r="L286" s="2">
        <v>80333</v>
      </c>
      <c r="M286" s="2">
        <v>55375</v>
      </c>
      <c r="N286" s="2">
        <v>173</v>
      </c>
      <c r="O286" s="2">
        <v>20055</v>
      </c>
      <c r="P286" s="2">
        <v>31488</v>
      </c>
      <c r="Q286" s="2">
        <v>11433</v>
      </c>
      <c r="R286" s="2">
        <v>4484</v>
      </c>
      <c r="S286" s="2">
        <v>4917</v>
      </c>
      <c r="T286" s="2">
        <v>3053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1:28" x14ac:dyDescent="0.2">
      <c r="A287" s="2" t="s">
        <v>707</v>
      </c>
      <c r="B287" s="2" t="s">
        <v>107</v>
      </c>
      <c r="C287" s="2" t="s">
        <v>708</v>
      </c>
      <c r="D287" s="2" t="s">
        <v>109</v>
      </c>
      <c r="E287" s="2" t="s">
        <v>109</v>
      </c>
      <c r="F287" s="2" t="s">
        <v>59</v>
      </c>
      <c r="G287" s="2" t="s">
        <v>46</v>
      </c>
      <c r="H287" s="3">
        <v>42221.213194444441</v>
      </c>
      <c r="I287" s="2" t="s">
        <v>35</v>
      </c>
      <c r="J287" s="2" t="s">
        <v>36</v>
      </c>
      <c r="K287" s="2" t="s">
        <v>37</v>
      </c>
      <c r="L287" s="2">
        <v>86764</v>
      </c>
      <c r="M287" s="2">
        <v>54917</v>
      </c>
      <c r="N287" s="2">
        <v>219</v>
      </c>
      <c r="O287" s="2">
        <v>17048</v>
      </c>
      <c r="P287" s="2">
        <v>12014</v>
      </c>
      <c r="Q287" s="2">
        <v>29062</v>
      </c>
      <c r="R287" s="2">
        <v>3555</v>
      </c>
      <c r="S287" s="2">
        <v>2740</v>
      </c>
      <c r="T287" s="2">
        <v>7013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533</v>
      </c>
    </row>
    <row r="288" spans="1:28" x14ac:dyDescent="0.2">
      <c r="A288" s="2" t="s">
        <v>709</v>
      </c>
      <c r="B288" s="2" t="s">
        <v>107</v>
      </c>
      <c r="C288" s="2" t="s">
        <v>710</v>
      </c>
      <c r="D288" s="2" t="s">
        <v>109</v>
      </c>
      <c r="E288" s="2" t="s">
        <v>109</v>
      </c>
      <c r="F288" s="2" t="s">
        <v>59</v>
      </c>
      <c r="G288" s="2" t="s">
        <v>46</v>
      </c>
      <c r="H288" s="3">
        <v>42221.220833333333</v>
      </c>
      <c r="I288" s="2" t="s">
        <v>41</v>
      </c>
      <c r="J288" s="2" t="s">
        <v>37</v>
      </c>
      <c r="K288" s="2" t="s">
        <v>1455</v>
      </c>
      <c r="L288" s="2">
        <v>79331</v>
      </c>
      <c r="M288" s="2">
        <v>55236</v>
      </c>
      <c r="N288" s="2">
        <v>89</v>
      </c>
      <c r="O288" s="2">
        <v>13074</v>
      </c>
      <c r="P288" s="2">
        <v>27051</v>
      </c>
      <c r="Q288" s="2">
        <v>11103</v>
      </c>
      <c r="R288" s="2">
        <v>1501</v>
      </c>
      <c r="S288" s="2">
        <v>13977</v>
      </c>
      <c r="T288" s="2">
        <v>1411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193</v>
      </c>
    </row>
    <row r="289" spans="1:28" x14ac:dyDescent="0.2">
      <c r="A289" s="2" t="s">
        <v>711</v>
      </c>
      <c r="B289" s="2" t="s">
        <v>107</v>
      </c>
      <c r="C289" s="2" t="s">
        <v>712</v>
      </c>
      <c r="D289" s="2" t="s">
        <v>109</v>
      </c>
      <c r="E289" s="2" t="s">
        <v>109</v>
      </c>
      <c r="F289" s="2" t="s">
        <v>59</v>
      </c>
      <c r="G289" s="2" t="s">
        <v>46</v>
      </c>
      <c r="H289" s="3">
        <v>42221.17291666667</v>
      </c>
      <c r="I289" s="2" t="s">
        <v>785</v>
      </c>
      <c r="J289" s="2" t="s">
        <v>36</v>
      </c>
      <c r="K289" s="2" t="s">
        <v>135</v>
      </c>
      <c r="L289" s="2">
        <v>79247</v>
      </c>
      <c r="M289" s="2">
        <v>57785</v>
      </c>
      <c r="N289" s="2">
        <v>177</v>
      </c>
      <c r="O289" s="2">
        <v>11058</v>
      </c>
      <c r="P289" s="2">
        <v>5347</v>
      </c>
      <c r="Q289" s="2">
        <v>29417</v>
      </c>
      <c r="R289" s="2">
        <v>18359</v>
      </c>
      <c r="S289" s="2">
        <v>1271</v>
      </c>
      <c r="T289" s="2">
        <v>3146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245</v>
      </c>
    </row>
    <row r="290" spans="1:28" x14ac:dyDescent="0.2">
      <c r="A290" s="2" t="s">
        <v>713</v>
      </c>
      <c r="B290" s="2" t="s">
        <v>55</v>
      </c>
      <c r="C290" s="2" t="s">
        <v>714</v>
      </c>
      <c r="D290" s="2" t="s">
        <v>87</v>
      </c>
      <c r="E290" s="2" t="s">
        <v>58</v>
      </c>
      <c r="F290" s="2" t="s">
        <v>59</v>
      </c>
      <c r="G290" s="2" t="s">
        <v>34</v>
      </c>
      <c r="H290" s="3">
        <v>42221.297222222223</v>
      </c>
      <c r="I290" s="2" t="s">
        <v>41</v>
      </c>
      <c r="J290" s="2" t="s">
        <v>37</v>
      </c>
      <c r="K290" s="2" t="s">
        <v>1455</v>
      </c>
      <c r="L290" s="2">
        <v>79085</v>
      </c>
      <c r="M290" s="2">
        <v>56925</v>
      </c>
      <c r="N290" s="2">
        <v>234</v>
      </c>
      <c r="O290" s="2">
        <v>24658</v>
      </c>
      <c r="P290" s="2">
        <v>32627</v>
      </c>
      <c r="Q290" s="2">
        <v>6499</v>
      </c>
      <c r="R290" s="2">
        <v>6647</v>
      </c>
      <c r="S290" s="2">
        <v>7969</v>
      </c>
      <c r="T290" s="2">
        <v>2198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985</v>
      </c>
    </row>
    <row r="291" spans="1:28" x14ac:dyDescent="0.2">
      <c r="A291" s="2" t="s">
        <v>715</v>
      </c>
      <c r="B291" s="2" t="s">
        <v>171</v>
      </c>
      <c r="C291" s="2" t="s">
        <v>716</v>
      </c>
      <c r="D291" s="2" t="s">
        <v>223</v>
      </c>
      <c r="E291" s="2" t="s">
        <v>174</v>
      </c>
      <c r="F291" s="2" t="s">
        <v>59</v>
      </c>
      <c r="G291" s="2" t="s">
        <v>46</v>
      </c>
      <c r="H291" s="3">
        <v>42190.95</v>
      </c>
      <c r="I291" s="2" t="s">
        <v>35</v>
      </c>
      <c r="J291" s="2" t="s">
        <v>36</v>
      </c>
      <c r="K291" s="2" t="s">
        <v>1455</v>
      </c>
      <c r="L291" s="2">
        <v>68324</v>
      </c>
      <c r="M291" s="2">
        <v>38489</v>
      </c>
      <c r="N291" s="2">
        <v>175</v>
      </c>
      <c r="O291" s="2">
        <v>12938</v>
      </c>
      <c r="P291" s="2">
        <v>7105</v>
      </c>
      <c r="Q291" s="2">
        <v>21218</v>
      </c>
      <c r="R291" s="2">
        <v>791</v>
      </c>
      <c r="S291" s="2">
        <v>8280</v>
      </c>
      <c r="T291" s="2">
        <v>1095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1:28" x14ac:dyDescent="0.2">
      <c r="A292" s="2" t="s">
        <v>717</v>
      </c>
      <c r="B292" s="2" t="s">
        <v>55</v>
      </c>
      <c r="C292" s="2" t="s">
        <v>718</v>
      </c>
      <c r="D292" s="2" t="s">
        <v>182</v>
      </c>
      <c r="E292" s="2" t="s">
        <v>58</v>
      </c>
      <c r="F292" s="2" t="s">
        <v>59</v>
      </c>
      <c r="G292" s="2" t="s">
        <v>46</v>
      </c>
      <c r="H292" s="3">
        <v>42221.305555555555</v>
      </c>
      <c r="I292" s="2" t="s">
        <v>141</v>
      </c>
      <c r="J292" s="2" t="s">
        <v>36</v>
      </c>
      <c r="K292" s="2" t="s">
        <v>37</v>
      </c>
      <c r="L292" s="2">
        <v>73505</v>
      </c>
      <c r="M292" s="2">
        <v>52214</v>
      </c>
      <c r="N292" s="2">
        <v>234</v>
      </c>
      <c r="O292" s="2">
        <v>1236</v>
      </c>
      <c r="P292" s="2">
        <v>20846</v>
      </c>
      <c r="Q292" s="2">
        <v>22082</v>
      </c>
      <c r="R292" s="2">
        <v>1861</v>
      </c>
      <c r="S292" s="2">
        <v>3265</v>
      </c>
      <c r="T292" s="2">
        <v>3569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591</v>
      </c>
    </row>
    <row r="293" spans="1:28" x14ac:dyDescent="0.2">
      <c r="A293" s="2" t="s">
        <v>719</v>
      </c>
      <c r="B293" s="2" t="s">
        <v>111</v>
      </c>
      <c r="C293" s="2" t="s">
        <v>720</v>
      </c>
      <c r="D293" s="2" t="s">
        <v>138</v>
      </c>
      <c r="E293" s="2" t="s">
        <v>114</v>
      </c>
      <c r="F293" s="2" t="s">
        <v>59</v>
      </c>
      <c r="G293" s="2" t="s">
        <v>46</v>
      </c>
      <c r="H293" s="3">
        <v>42221.222916666666</v>
      </c>
      <c r="I293" s="2" t="s">
        <v>35</v>
      </c>
      <c r="J293" s="2" t="s">
        <v>36</v>
      </c>
      <c r="K293" s="2" t="s">
        <v>37</v>
      </c>
      <c r="L293" s="2">
        <v>65269</v>
      </c>
      <c r="M293" s="2">
        <v>40478</v>
      </c>
      <c r="N293" s="2">
        <v>173</v>
      </c>
      <c r="O293" s="2">
        <v>7345</v>
      </c>
      <c r="P293" s="2">
        <v>10841</v>
      </c>
      <c r="Q293" s="2">
        <v>18186</v>
      </c>
      <c r="R293" s="2">
        <v>2365</v>
      </c>
      <c r="S293" s="2">
        <v>5948</v>
      </c>
      <c r="T293" s="2">
        <v>2798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340</v>
      </c>
    </row>
    <row r="294" spans="1:28" x14ac:dyDescent="0.2">
      <c r="A294" s="2" t="s">
        <v>721</v>
      </c>
      <c r="B294" s="2" t="s">
        <v>121</v>
      </c>
      <c r="C294" s="2" t="s">
        <v>722</v>
      </c>
      <c r="D294" s="2" t="s">
        <v>335</v>
      </c>
      <c r="E294" s="2" t="s">
        <v>124</v>
      </c>
      <c r="F294" s="2" t="s">
        <v>59</v>
      </c>
      <c r="G294" s="2" t="s">
        <v>34</v>
      </c>
      <c r="H294" s="3">
        <v>42221.19027777778</v>
      </c>
      <c r="I294" s="2" t="s">
        <v>41</v>
      </c>
      <c r="J294" s="2" t="s">
        <v>37</v>
      </c>
      <c r="K294" s="2" t="s">
        <v>36</v>
      </c>
      <c r="L294" s="2">
        <v>82593</v>
      </c>
      <c r="M294" s="2">
        <v>55927</v>
      </c>
      <c r="N294" s="2">
        <v>177</v>
      </c>
      <c r="O294" s="2">
        <v>19403</v>
      </c>
      <c r="P294" s="2">
        <v>29652</v>
      </c>
      <c r="Q294" s="2">
        <v>10249</v>
      </c>
      <c r="R294" s="2">
        <v>4375</v>
      </c>
      <c r="S294" s="2">
        <v>9473</v>
      </c>
      <c r="T294" s="2">
        <v>2178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1:28" x14ac:dyDescent="0.2">
      <c r="A295" s="2" t="s">
        <v>723</v>
      </c>
      <c r="B295" s="2" t="s">
        <v>65</v>
      </c>
      <c r="C295" s="2" t="s">
        <v>724</v>
      </c>
      <c r="D295" s="2" t="s">
        <v>211</v>
      </c>
      <c r="E295" s="2" t="s">
        <v>68</v>
      </c>
      <c r="F295" s="2" t="s">
        <v>59</v>
      </c>
      <c r="G295" s="2" t="s">
        <v>46</v>
      </c>
      <c r="H295" s="3">
        <v>42221.15902777778</v>
      </c>
      <c r="I295" s="2" t="s">
        <v>35</v>
      </c>
      <c r="J295" s="2" t="s">
        <v>36</v>
      </c>
      <c r="K295" s="2" t="s">
        <v>37</v>
      </c>
      <c r="L295" s="2">
        <v>68341</v>
      </c>
      <c r="M295" s="2">
        <v>42887</v>
      </c>
      <c r="N295" s="2">
        <v>179</v>
      </c>
      <c r="O295" s="2">
        <v>4400</v>
      </c>
      <c r="P295" s="2">
        <v>13676</v>
      </c>
      <c r="Q295" s="2">
        <v>18076</v>
      </c>
      <c r="R295" s="2">
        <v>859</v>
      </c>
      <c r="S295" s="2">
        <v>9154</v>
      </c>
      <c r="T295" s="2">
        <v>1122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1:28" x14ac:dyDescent="0.2">
      <c r="A296" s="2" t="s">
        <v>725</v>
      </c>
      <c r="B296" s="2" t="s">
        <v>107</v>
      </c>
      <c r="C296" s="2" t="s">
        <v>726</v>
      </c>
      <c r="D296" s="2" t="s">
        <v>109</v>
      </c>
      <c r="E296" s="2" t="s">
        <v>109</v>
      </c>
      <c r="F296" s="2" t="s">
        <v>59</v>
      </c>
      <c r="G296" s="2" t="s">
        <v>46</v>
      </c>
      <c r="H296" s="3">
        <v>42221.161805555559</v>
      </c>
      <c r="I296" s="2" t="s">
        <v>141</v>
      </c>
      <c r="J296" s="2" t="s">
        <v>36</v>
      </c>
      <c r="K296" s="2" t="s">
        <v>37</v>
      </c>
      <c r="L296" s="2">
        <v>75294</v>
      </c>
      <c r="M296" s="2">
        <v>48932</v>
      </c>
      <c r="N296" s="2">
        <v>105</v>
      </c>
      <c r="O296" s="2">
        <v>589</v>
      </c>
      <c r="P296" s="2">
        <v>20874</v>
      </c>
      <c r="Q296" s="2">
        <v>21463</v>
      </c>
      <c r="R296" s="2">
        <v>1130</v>
      </c>
      <c r="S296" s="2">
        <v>4355</v>
      </c>
      <c r="T296" s="2">
        <v>1023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87</v>
      </c>
    </row>
    <row r="297" spans="1:28" x14ac:dyDescent="0.2">
      <c r="A297" s="2" t="s">
        <v>727</v>
      </c>
      <c r="B297" s="2" t="s">
        <v>107</v>
      </c>
      <c r="C297" s="2" t="s">
        <v>728</v>
      </c>
      <c r="D297" s="2" t="s">
        <v>109</v>
      </c>
      <c r="E297" s="2" t="s">
        <v>109</v>
      </c>
      <c r="F297" s="2" t="s">
        <v>59</v>
      </c>
      <c r="G297" s="2" t="s">
        <v>46</v>
      </c>
      <c r="H297" s="3">
        <v>42221.145138888889</v>
      </c>
      <c r="I297" s="2" t="s">
        <v>35</v>
      </c>
      <c r="J297" s="2" t="s">
        <v>36</v>
      </c>
      <c r="K297" s="2" t="s">
        <v>37</v>
      </c>
      <c r="L297" s="2">
        <v>91987</v>
      </c>
      <c r="M297" s="2">
        <v>51912</v>
      </c>
      <c r="N297" s="2">
        <v>164</v>
      </c>
      <c r="O297" s="2">
        <v>19777</v>
      </c>
      <c r="P297" s="2">
        <v>13455</v>
      </c>
      <c r="Q297" s="2">
        <v>33232</v>
      </c>
      <c r="R297" s="2">
        <v>1014</v>
      </c>
      <c r="S297" s="2">
        <v>2705</v>
      </c>
      <c r="T297" s="2">
        <v>1506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1:28" x14ac:dyDescent="0.2">
      <c r="A298" s="2" t="s">
        <v>729</v>
      </c>
      <c r="B298" s="2" t="s">
        <v>43</v>
      </c>
      <c r="C298" s="2" t="s">
        <v>730</v>
      </c>
      <c r="D298" s="2" t="s">
        <v>45</v>
      </c>
      <c r="E298" s="2" t="s">
        <v>45</v>
      </c>
      <c r="F298" s="2" t="s">
        <v>45</v>
      </c>
      <c r="G298" s="2" t="s">
        <v>34</v>
      </c>
      <c r="H298" s="3">
        <v>42221.127083333333</v>
      </c>
      <c r="I298" s="2" t="s">
        <v>1456</v>
      </c>
      <c r="J298" s="2" t="s">
        <v>48</v>
      </c>
      <c r="K298" s="2" t="s">
        <v>36</v>
      </c>
      <c r="L298" s="2">
        <v>59350</v>
      </c>
      <c r="M298" s="2">
        <v>44607</v>
      </c>
      <c r="N298" s="2">
        <v>52</v>
      </c>
      <c r="O298" s="2">
        <v>11063</v>
      </c>
      <c r="P298" s="2">
        <v>4446</v>
      </c>
      <c r="Q298" s="2">
        <v>13522</v>
      </c>
      <c r="R298" s="2">
        <v>1106</v>
      </c>
      <c r="S298" s="2">
        <v>715</v>
      </c>
      <c r="T298" s="2">
        <v>0</v>
      </c>
      <c r="U298" s="2">
        <v>24585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233</v>
      </c>
    </row>
    <row r="299" spans="1:28" x14ac:dyDescent="0.2">
      <c r="A299" s="2" t="s">
        <v>731</v>
      </c>
      <c r="B299" s="2" t="s">
        <v>43</v>
      </c>
      <c r="C299" s="2" t="s">
        <v>732</v>
      </c>
      <c r="D299" s="2" t="s">
        <v>45</v>
      </c>
      <c r="E299" s="2" t="s">
        <v>45</v>
      </c>
      <c r="F299" s="2" t="s">
        <v>45</v>
      </c>
      <c r="G299" s="2" t="s">
        <v>34</v>
      </c>
      <c r="H299" s="3">
        <v>42221.245833333334</v>
      </c>
      <c r="I299" s="2" t="s">
        <v>1457</v>
      </c>
      <c r="J299" s="2" t="s">
        <v>48</v>
      </c>
      <c r="K299" s="2" t="s">
        <v>135</v>
      </c>
      <c r="L299" s="2">
        <v>77628</v>
      </c>
      <c r="M299" s="2">
        <v>57613</v>
      </c>
      <c r="N299" s="2">
        <v>54</v>
      </c>
      <c r="O299" s="2">
        <v>10809</v>
      </c>
      <c r="P299" s="2">
        <v>3410</v>
      </c>
      <c r="Q299" s="2">
        <v>4311</v>
      </c>
      <c r="R299" s="2">
        <v>18029</v>
      </c>
      <c r="S299" s="2">
        <v>1236</v>
      </c>
      <c r="T299" s="2">
        <v>1367</v>
      </c>
      <c r="U299" s="2">
        <v>28838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422</v>
      </c>
    </row>
    <row r="300" spans="1:28" x14ac:dyDescent="0.2">
      <c r="A300" s="2" t="s">
        <v>733</v>
      </c>
      <c r="B300" s="2" t="s">
        <v>121</v>
      </c>
      <c r="C300" s="2" t="s">
        <v>734</v>
      </c>
      <c r="D300" s="2" t="s">
        <v>320</v>
      </c>
      <c r="E300" s="2" t="s">
        <v>124</v>
      </c>
      <c r="F300" s="2" t="s">
        <v>59</v>
      </c>
      <c r="G300" s="2" t="s">
        <v>46</v>
      </c>
      <c r="H300" s="3">
        <v>42221.207638888889</v>
      </c>
      <c r="I300" s="2" t="s">
        <v>41</v>
      </c>
      <c r="J300" s="2" t="s">
        <v>37</v>
      </c>
      <c r="K300" s="2" t="s">
        <v>36</v>
      </c>
      <c r="L300" s="2">
        <v>74499</v>
      </c>
      <c r="M300" s="2">
        <v>48694</v>
      </c>
      <c r="N300" s="2">
        <v>139</v>
      </c>
      <c r="O300" s="2">
        <v>3733</v>
      </c>
      <c r="P300" s="2">
        <v>21794</v>
      </c>
      <c r="Q300" s="2">
        <v>18061</v>
      </c>
      <c r="R300" s="2">
        <v>1400</v>
      </c>
      <c r="S300" s="2">
        <v>5703</v>
      </c>
      <c r="T300" s="2">
        <v>1736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1:28" x14ac:dyDescent="0.2">
      <c r="A301" s="2" t="s">
        <v>735</v>
      </c>
      <c r="B301" s="2" t="s">
        <v>55</v>
      </c>
      <c r="C301" s="2" t="s">
        <v>736</v>
      </c>
      <c r="D301" s="2" t="s">
        <v>737</v>
      </c>
      <c r="E301" s="2" t="s">
        <v>58</v>
      </c>
      <c r="F301" s="2" t="s">
        <v>59</v>
      </c>
      <c r="G301" s="2" t="s">
        <v>34</v>
      </c>
      <c r="H301" s="3">
        <v>42221.133333333331</v>
      </c>
      <c r="I301" s="2" t="s">
        <v>41</v>
      </c>
      <c r="J301" s="2" t="s">
        <v>37</v>
      </c>
      <c r="K301" s="2" t="s">
        <v>1455</v>
      </c>
      <c r="L301" s="2">
        <v>108804</v>
      </c>
      <c r="M301" s="2">
        <v>70300</v>
      </c>
      <c r="N301" s="2">
        <v>107</v>
      </c>
      <c r="O301" s="2">
        <v>13703</v>
      </c>
      <c r="P301" s="2">
        <v>28591</v>
      </c>
      <c r="Q301" s="2">
        <v>8984</v>
      </c>
      <c r="R301" s="2">
        <v>5235</v>
      </c>
      <c r="S301" s="2">
        <v>14888</v>
      </c>
      <c r="T301" s="2">
        <v>9404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3198</v>
      </c>
    </row>
    <row r="302" spans="1:28" x14ac:dyDescent="0.2">
      <c r="A302" s="2" t="s">
        <v>738</v>
      </c>
      <c r="B302" s="2" t="s">
        <v>107</v>
      </c>
      <c r="C302" s="2" t="s">
        <v>739</v>
      </c>
      <c r="D302" s="2" t="s">
        <v>109</v>
      </c>
      <c r="E302" s="2" t="s">
        <v>109</v>
      </c>
      <c r="F302" s="2" t="s">
        <v>59</v>
      </c>
      <c r="G302" s="2" t="s">
        <v>46</v>
      </c>
      <c r="H302" s="3">
        <v>42221.095138888886</v>
      </c>
      <c r="I302" s="2" t="s">
        <v>35</v>
      </c>
      <c r="J302" s="2" t="s">
        <v>36</v>
      </c>
      <c r="K302" s="2" t="s">
        <v>37</v>
      </c>
      <c r="L302" s="2">
        <v>73326</v>
      </c>
      <c r="M302" s="2">
        <v>49234</v>
      </c>
      <c r="N302" s="2">
        <v>198</v>
      </c>
      <c r="O302" s="2">
        <v>21194</v>
      </c>
      <c r="P302" s="2">
        <v>8465</v>
      </c>
      <c r="Q302" s="2">
        <v>29659</v>
      </c>
      <c r="R302" s="2">
        <v>3984</v>
      </c>
      <c r="S302" s="2">
        <v>1971</v>
      </c>
      <c r="T302" s="2">
        <v>5043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112</v>
      </c>
    </row>
    <row r="303" spans="1:28" x14ac:dyDescent="0.2">
      <c r="A303" s="2" t="s">
        <v>740</v>
      </c>
      <c r="B303" s="2" t="s">
        <v>107</v>
      </c>
      <c r="C303" s="2" t="s">
        <v>741</v>
      </c>
      <c r="D303" s="2" t="s">
        <v>109</v>
      </c>
      <c r="E303" s="2" t="s">
        <v>109</v>
      </c>
      <c r="F303" s="2" t="s">
        <v>59</v>
      </c>
      <c r="G303" s="2" t="s">
        <v>46</v>
      </c>
      <c r="H303" s="3">
        <v>42221.109027777777</v>
      </c>
      <c r="I303" s="2" t="s">
        <v>35</v>
      </c>
      <c r="J303" s="2" t="s">
        <v>36</v>
      </c>
      <c r="K303" s="2" t="s">
        <v>37</v>
      </c>
      <c r="L303" s="2">
        <v>68127</v>
      </c>
      <c r="M303" s="2">
        <v>44270</v>
      </c>
      <c r="N303" s="2">
        <v>151</v>
      </c>
      <c r="O303" s="2">
        <v>12708</v>
      </c>
      <c r="P303" s="2">
        <v>9839</v>
      </c>
      <c r="Q303" s="2">
        <v>22547</v>
      </c>
      <c r="R303" s="2">
        <v>4829</v>
      </c>
      <c r="S303" s="2">
        <v>3375</v>
      </c>
      <c r="T303" s="2">
        <v>3371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309</v>
      </c>
    </row>
    <row r="304" spans="1:28" x14ac:dyDescent="0.2">
      <c r="A304" s="2" t="s">
        <v>742</v>
      </c>
      <c r="B304" s="2" t="s">
        <v>30</v>
      </c>
      <c r="C304" s="2" t="s">
        <v>743</v>
      </c>
      <c r="D304" s="2" t="s">
        <v>220</v>
      </c>
      <c r="E304" s="2" t="s">
        <v>33</v>
      </c>
      <c r="F304" s="2" t="s">
        <v>33</v>
      </c>
      <c r="G304" s="2" t="s">
        <v>34</v>
      </c>
      <c r="H304" s="3">
        <v>42221.104166666664</v>
      </c>
      <c r="I304" s="2" t="s">
        <v>35</v>
      </c>
      <c r="J304" s="2" t="s">
        <v>36</v>
      </c>
      <c r="K304" s="2" t="s">
        <v>1455</v>
      </c>
      <c r="L304" s="2">
        <v>55697</v>
      </c>
      <c r="M304" s="2">
        <v>35401</v>
      </c>
      <c r="N304" s="2">
        <v>46</v>
      </c>
      <c r="O304" s="2">
        <v>10404</v>
      </c>
      <c r="P304" s="2">
        <v>5366</v>
      </c>
      <c r="Q304" s="2">
        <v>17336</v>
      </c>
      <c r="R304" s="2">
        <v>950</v>
      </c>
      <c r="S304" s="2">
        <v>6932</v>
      </c>
      <c r="T304" s="2">
        <v>659</v>
      </c>
      <c r="U304" s="2">
        <v>0</v>
      </c>
      <c r="V304" s="2">
        <v>3794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364</v>
      </c>
    </row>
    <row r="305" spans="1:28" x14ac:dyDescent="0.2">
      <c r="A305" s="2" t="s">
        <v>744</v>
      </c>
      <c r="B305" s="2" t="s">
        <v>171</v>
      </c>
      <c r="C305" s="2" t="s">
        <v>745</v>
      </c>
      <c r="D305" s="2" t="s">
        <v>223</v>
      </c>
      <c r="E305" s="2" t="s">
        <v>174</v>
      </c>
      <c r="F305" s="2" t="s">
        <v>59</v>
      </c>
      <c r="G305" s="2" t="s">
        <v>46</v>
      </c>
      <c r="H305" s="3">
        <v>42221.113194444442</v>
      </c>
      <c r="I305" s="2" t="s">
        <v>35</v>
      </c>
      <c r="J305" s="2" t="s">
        <v>36</v>
      </c>
      <c r="K305" s="2" t="s">
        <v>1455</v>
      </c>
      <c r="L305" s="2">
        <v>64002</v>
      </c>
      <c r="M305" s="2">
        <v>38564</v>
      </c>
      <c r="N305" s="2">
        <v>107</v>
      </c>
      <c r="O305" s="2">
        <v>13881</v>
      </c>
      <c r="P305" s="2">
        <v>6584</v>
      </c>
      <c r="Q305" s="2">
        <v>21464</v>
      </c>
      <c r="R305" s="2">
        <v>1238</v>
      </c>
      <c r="S305" s="2">
        <v>7583</v>
      </c>
      <c r="T305" s="2">
        <v>1310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385</v>
      </c>
    </row>
    <row r="306" spans="1:28" x14ac:dyDescent="0.2">
      <c r="A306" s="2" t="s">
        <v>746</v>
      </c>
      <c r="B306" s="2" t="s">
        <v>111</v>
      </c>
      <c r="C306" s="2" t="s">
        <v>747</v>
      </c>
      <c r="D306" s="2" t="s">
        <v>138</v>
      </c>
      <c r="E306" s="2" t="s">
        <v>114</v>
      </c>
      <c r="F306" s="2" t="s">
        <v>59</v>
      </c>
      <c r="G306" s="2" t="s">
        <v>34</v>
      </c>
      <c r="H306" s="3">
        <v>42221.34375</v>
      </c>
      <c r="I306" s="2" t="s">
        <v>41</v>
      </c>
      <c r="J306" s="2" t="s">
        <v>37</v>
      </c>
      <c r="K306" s="2" t="s">
        <v>36</v>
      </c>
      <c r="L306" s="2">
        <v>68865</v>
      </c>
      <c r="M306" s="2">
        <v>49123</v>
      </c>
      <c r="N306" s="2">
        <v>198</v>
      </c>
      <c r="O306" s="2">
        <v>3053</v>
      </c>
      <c r="P306" s="2">
        <v>21766</v>
      </c>
      <c r="Q306" s="2">
        <v>18713</v>
      </c>
      <c r="R306" s="2">
        <v>1321</v>
      </c>
      <c r="S306" s="2">
        <v>5662</v>
      </c>
      <c r="T306" s="2">
        <v>1661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1:28" x14ac:dyDescent="0.2">
      <c r="A307" s="2" t="s">
        <v>748</v>
      </c>
      <c r="B307" s="2" t="s">
        <v>61</v>
      </c>
      <c r="C307" s="2" t="s">
        <v>749</v>
      </c>
      <c r="D307" s="2" t="s">
        <v>750</v>
      </c>
      <c r="E307" s="2" t="s">
        <v>63</v>
      </c>
      <c r="F307" s="2" t="s">
        <v>59</v>
      </c>
      <c r="G307" s="2" t="s">
        <v>34</v>
      </c>
      <c r="H307" s="3">
        <v>42221.56527777778</v>
      </c>
      <c r="I307" s="2" t="s">
        <v>41</v>
      </c>
      <c r="J307" s="2" t="s">
        <v>37</v>
      </c>
      <c r="K307" s="2" t="s">
        <v>36</v>
      </c>
      <c r="L307" s="2">
        <v>63957</v>
      </c>
      <c r="M307" s="2">
        <v>48791</v>
      </c>
      <c r="N307" s="2">
        <v>129</v>
      </c>
      <c r="O307" s="2">
        <v>21002</v>
      </c>
      <c r="P307" s="2">
        <v>28474</v>
      </c>
      <c r="Q307" s="2">
        <v>7472</v>
      </c>
      <c r="R307" s="2">
        <v>4913</v>
      </c>
      <c r="S307" s="2">
        <v>5467</v>
      </c>
      <c r="T307" s="2">
        <v>1956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509</v>
      </c>
    </row>
    <row r="308" spans="1:28" x14ac:dyDescent="0.2">
      <c r="A308" s="2" t="s">
        <v>751</v>
      </c>
      <c r="B308" s="2" t="s">
        <v>107</v>
      </c>
      <c r="C308" s="2" t="s">
        <v>752</v>
      </c>
      <c r="D308" s="2" t="s">
        <v>109</v>
      </c>
      <c r="E308" s="2" t="s">
        <v>109</v>
      </c>
      <c r="F308" s="2" t="s">
        <v>59</v>
      </c>
      <c r="G308" s="2" t="s">
        <v>46</v>
      </c>
      <c r="H308" s="3">
        <v>42221.150694444441</v>
      </c>
      <c r="I308" s="2" t="s">
        <v>41</v>
      </c>
      <c r="J308" s="2" t="s">
        <v>37</v>
      </c>
      <c r="K308" s="2" t="s">
        <v>36</v>
      </c>
      <c r="L308" s="2">
        <v>61133</v>
      </c>
      <c r="M308" s="2">
        <v>34828</v>
      </c>
      <c r="N308" s="2">
        <v>139</v>
      </c>
      <c r="O308" s="2">
        <v>7361</v>
      </c>
      <c r="P308" s="2">
        <v>18199</v>
      </c>
      <c r="Q308" s="2">
        <v>10838</v>
      </c>
      <c r="R308" s="2">
        <v>1962</v>
      </c>
      <c r="S308" s="2">
        <v>1557</v>
      </c>
      <c r="T308" s="2">
        <v>1765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507</v>
      </c>
    </row>
    <row r="309" spans="1:28" x14ac:dyDescent="0.2">
      <c r="A309" s="2" t="s">
        <v>753</v>
      </c>
      <c r="B309" s="2" t="s">
        <v>72</v>
      </c>
      <c r="C309" s="2" t="s">
        <v>754</v>
      </c>
      <c r="D309" s="2" t="s">
        <v>431</v>
      </c>
      <c r="E309" s="2" t="s">
        <v>75</v>
      </c>
      <c r="F309" s="2" t="s">
        <v>59</v>
      </c>
      <c r="G309" s="2" t="s">
        <v>34</v>
      </c>
      <c r="H309" s="3">
        <v>42221.135416666664</v>
      </c>
      <c r="I309" s="2" t="s">
        <v>41</v>
      </c>
      <c r="J309" s="2" t="s">
        <v>37</v>
      </c>
      <c r="K309" s="2" t="s">
        <v>36</v>
      </c>
      <c r="L309" s="2">
        <v>70155</v>
      </c>
      <c r="M309" s="2">
        <v>47218</v>
      </c>
      <c r="N309" s="2">
        <v>140</v>
      </c>
      <c r="O309" s="2">
        <v>12590</v>
      </c>
      <c r="P309" s="2">
        <v>24467</v>
      </c>
      <c r="Q309" s="2">
        <v>11877</v>
      </c>
      <c r="R309" s="2">
        <v>1490</v>
      </c>
      <c r="S309" s="2">
        <v>7600</v>
      </c>
      <c r="T309" s="2">
        <v>1633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151</v>
      </c>
    </row>
    <row r="310" spans="1:28" x14ac:dyDescent="0.2">
      <c r="A310" s="2" t="s">
        <v>755</v>
      </c>
      <c r="B310" s="2" t="s">
        <v>43</v>
      </c>
      <c r="C310" s="2" t="s">
        <v>756</v>
      </c>
      <c r="D310" s="2" t="s">
        <v>45</v>
      </c>
      <c r="E310" s="2" t="s">
        <v>45</v>
      </c>
      <c r="F310" s="2" t="s">
        <v>45</v>
      </c>
      <c r="G310" s="2" t="s">
        <v>34</v>
      </c>
      <c r="H310" s="3">
        <v>42221.09097222222</v>
      </c>
      <c r="I310" s="2" t="s">
        <v>1463</v>
      </c>
      <c r="J310" s="2" t="s">
        <v>48</v>
      </c>
      <c r="K310" s="2" t="s">
        <v>36</v>
      </c>
      <c r="L310" s="2">
        <v>75250</v>
      </c>
      <c r="M310" s="2">
        <v>53903</v>
      </c>
      <c r="N310" s="2">
        <v>92</v>
      </c>
      <c r="O310" s="2">
        <v>13638</v>
      </c>
      <c r="P310" s="2">
        <v>6752</v>
      </c>
      <c r="Q310" s="2">
        <v>16362</v>
      </c>
      <c r="R310" s="2">
        <v>789</v>
      </c>
      <c r="S310" s="2">
        <v>0</v>
      </c>
      <c r="T310" s="2">
        <v>0</v>
      </c>
      <c r="U310" s="2">
        <v>30000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1:28" x14ac:dyDescent="0.2">
      <c r="A311" s="2" t="s">
        <v>757</v>
      </c>
      <c r="B311" s="2" t="s">
        <v>107</v>
      </c>
      <c r="C311" s="2" t="s">
        <v>758</v>
      </c>
      <c r="D311" s="2" t="s">
        <v>109</v>
      </c>
      <c r="E311" s="2" t="s">
        <v>109</v>
      </c>
      <c r="F311" s="2" t="s">
        <v>59</v>
      </c>
      <c r="G311" s="2" t="s">
        <v>46</v>
      </c>
      <c r="H311" s="3">
        <v>42221.155555555553</v>
      </c>
      <c r="I311" s="2" t="s">
        <v>1185</v>
      </c>
      <c r="J311" s="2" t="s">
        <v>37</v>
      </c>
      <c r="K311" s="2" t="s">
        <v>135</v>
      </c>
      <c r="L311" s="2">
        <v>81238</v>
      </c>
      <c r="M311" s="2">
        <v>59253</v>
      </c>
      <c r="N311" s="2">
        <v>137</v>
      </c>
      <c r="O311" s="2">
        <v>2834</v>
      </c>
      <c r="P311" s="2">
        <v>23249</v>
      </c>
      <c r="Q311" s="2">
        <v>8574</v>
      </c>
      <c r="R311" s="2">
        <v>20415</v>
      </c>
      <c r="S311" s="2">
        <v>4321</v>
      </c>
      <c r="T311" s="2">
        <v>2322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372</v>
      </c>
    </row>
    <row r="312" spans="1:28" x14ac:dyDescent="0.2">
      <c r="A312" s="2" t="s">
        <v>759</v>
      </c>
      <c r="B312" s="2" t="s">
        <v>111</v>
      </c>
      <c r="C312" s="2" t="s">
        <v>760</v>
      </c>
      <c r="D312" s="2" t="s">
        <v>179</v>
      </c>
      <c r="E312" s="2" t="s">
        <v>114</v>
      </c>
      <c r="F312" s="2" t="s">
        <v>59</v>
      </c>
      <c r="G312" s="2" t="s">
        <v>46</v>
      </c>
      <c r="H312" s="3">
        <v>42221.192361111112</v>
      </c>
      <c r="I312" s="2" t="s">
        <v>35</v>
      </c>
      <c r="J312" s="2" t="s">
        <v>36</v>
      </c>
      <c r="K312" s="2" t="s">
        <v>1455</v>
      </c>
      <c r="L312" s="2">
        <v>65710</v>
      </c>
      <c r="M312" s="2">
        <v>35144</v>
      </c>
      <c r="N312" s="2">
        <v>102</v>
      </c>
      <c r="O312" s="2">
        <v>10319</v>
      </c>
      <c r="P312" s="2">
        <v>5593</v>
      </c>
      <c r="Q312" s="2">
        <v>18180</v>
      </c>
      <c r="R312" s="2">
        <v>2294</v>
      </c>
      <c r="S312" s="2">
        <v>7861</v>
      </c>
      <c r="T312" s="2">
        <v>806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410</v>
      </c>
    </row>
    <row r="313" spans="1:28" x14ac:dyDescent="0.2">
      <c r="A313" s="2" t="s">
        <v>761</v>
      </c>
      <c r="B313" s="2" t="s">
        <v>111</v>
      </c>
      <c r="C313" s="2" t="s">
        <v>762</v>
      </c>
      <c r="D313" s="2" t="s">
        <v>179</v>
      </c>
      <c r="E313" s="2" t="s">
        <v>114</v>
      </c>
      <c r="F313" s="2" t="s">
        <v>59</v>
      </c>
      <c r="G313" s="2" t="s">
        <v>46</v>
      </c>
      <c r="H313" s="3">
        <v>42221.200694444444</v>
      </c>
      <c r="I313" s="2" t="s">
        <v>35</v>
      </c>
      <c r="J313" s="2" t="s">
        <v>36</v>
      </c>
      <c r="K313" s="2" t="s">
        <v>1455</v>
      </c>
      <c r="L313" s="2">
        <v>64148</v>
      </c>
      <c r="M313" s="2">
        <v>35336</v>
      </c>
      <c r="N313" s="2">
        <v>136</v>
      </c>
      <c r="O313" s="2">
        <v>12899</v>
      </c>
      <c r="P313" s="2">
        <v>5306</v>
      </c>
      <c r="Q313" s="2">
        <v>18661</v>
      </c>
      <c r="R313" s="2">
        <v>3175</v>
      </c>
      <c r="S313" s="2">
        <v>5762</v>
      </c>
      <c r="T313" s="2">
        <v>2066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366</v>
      </c>
    </row>
    <row r="314" spans="1:28" x14ac:dyDescent="0.2">
      <c r="A314" s="2" t="s">
        <v>763</v>
      </c>
      <c r="B314" s="2" t="s">
        <v>111</v>
      </c>
      <c r="C314" s="2" t="s">
        <v>764</v>
      </c>
      <c r="D314" s="2" t="s">
        <v>179</v>
      </c>
      <c r="E314" s="2" t="s">
        <v>114</v>
      </c>
      <c r="F314" s="2" t="s">
        <v>59</v>
      </c>
      <c r="G314" s="2" t="s">
        <v>46</v>
      </c>
      <c r="H314" s="3">
        <v>42221.194444444445</v>
      </c>
      <c r="I314" s="2" t="s">
        <v>35</v>
      </c>
      <c r="J314" s="2" t="s">
        <v>36</v>
      </c>
      <c r="K314" s="2" t="s">
        <v>1455</v>
      </c>
      <c r="L314" s="2">
        <v>59100</v>
      </c>
      <c r="M314" s="2">
        <v>31803</v>
      </c>
      <c r="N314" s="2">
        <v>83</v>
      </c>
      <c r="O314" s="2">
        <v>9333</v>
      </c>
      <c r="P314" s="2">
        <v>5561</v>
      </c>
      <c r="Q314" s="2">
        <v>15646</v>
      </c>
      <c r="R314" s="2">
        <v>3169</v>
      </c>
      <c r="S314" s="2">
        <v>6313</v>
      </c>
      <c r="T314" s="2">
        <v>943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171</v>
      </c>
    </row>
    <row r="315" spans="1:28" x14ac:dyDescent="0.2">
      <c r="A315" s="2" t="s">
        <v>765</v>
      </c>
      <c r="B315" s="2" t="s">
        <v>130</v>
      </c>
      <c r="C315" s="2" t="s">
        <v>766</v>
      </c>
      <c r="D315" s="2" t="s">
        <v>132</v>
      </c>
      <c r="E315" s="2" t="s">
        <v>133</v>
      </c>
      <c r="F315" s="2" t="s">
        <v>59</v>
      </c>
      <c r="G315" s="2" t="s">
        <v>46</v>
      </c>
      <c r="H315" s="3">
        <v>42221.258333333331</v>
      </c>
      <c r="I315" s="2" t="s">
        <v>41</v>
      </c>
      <c r="J315" s="2" t="s">
        <v>37</v>
      </c>
      <c r="K315" s="2" t="s">
        <v>36</v>
      </c>
      <c r="L315" s="2">
        <v>68193</v>
      </c>
      <c r="M315" s="2">
        <v>48125</v>
      </c>
      <c r="N315" s="2">
        <v>146</v>
      </c>
      <c r="O315" s="2">
        <v>9006</v>
      </c>
      <c r="P315" s="2">
        <v>23252</v>
      </c>
      <c r="Q315" s="2">
        <v>14246</v>
      </c>
      <c r="R315" s="2">
        <v>1827</v>
      </c>
      <c r="S315" s="2">
        <v>7133</v>
      </c>
      <c r="T315" s="2">
        <v>1370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297</v>
      </c>
    </row>
    <row r="316" spans="1:28" x14ac:dyDescent="0.2">
      <c r="A316" s="2" t="s">
        <v>767</v>
      </c>
      <c r="B316" s="2" t="s">
        <v>43</v>
      </c>
      <c r="C316" s="2" t="s">
        <v>768</v>
      </c>
      <c r="D316" s="2" t="s">
        <v>45</v>
      </c>
      <c r="E316" s="2" t="s">
        <v>45</v>
      </c>
      <c r="F316" s="2" t="s">
        <v>45</v>
      </c>
      <c r="G316" s="2" t="s">
        <v>34</v>
      </c>
      <c r="H316" s="3">
        <v>42221.118750000001</v>
      </c>
      <c r="I316" s="2" t="s">
        <v>1456</v>
      </c>
      <c r="J316" s="2" t="s">
        <v>48</v>
      </c>
      <c r="K316" s="2" t="s">
        <v>36</v>
      </c>
      <c r="L316" s="2">
        <v>75941</v>
      </c>
      <c r="M316" s="2">
        <v>52892</v>
      </c>
      <c r="N316" s="2">
        <v>64</v>
      </c>
      <c r="O316" s="2">
        <v>9974</v>
      </c>
      <c r="P316" s="2">
        <v>5223</v>
      </c>
      <c r="Q316" s="2">
        <v>17654</v>
      </c>
      <c r="R316" s="2">
        <v>1150</v>
      </c>
      <c r="S316" s="2">
        <v>1237</v>
      </c>
      <c r="T316" s="2">
        <v>0</v>
      </c>
      <c r="U316" s="2">
        <v>27628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</row>
    <row r="317" spans="1:28" x14ac:dyDescent="0.2">
      <c r="A317" s="2" t="s">
        <v>769</v>
      </c>
      <c r="B317" s="2" t="s">
        <v>65</v>
      </c>
      <c r="C317" s="2" t="s">
        <v>770</v>
      </c>
      <c r="D317" s="2" t="s">
        <v>187</v>
      </c>
      <c r="E317" s="2" t="s">
        <v>68</v>
      </c>
      <c r="F317" s="2" t="s">
        <v>59</v>
      </c>
      <c r="G317" s="2" t="s">
        <v>46</v>
      </c>
      <c r="H317" s="3">
        <v>42221.145833333336</v>
      </c>
      <c r="I317" s="2" t="s">
        <v>35</v>
      </c>
      <c r="J317" s="2" t="s">
        <v>36</v>
      </c>
      <c r="K317" s="2" t="s">
        <v>1455</v>
      </c>
      <c r="L317" s="2">
        <v>79108</v>
      </c>
      <c r="M317" s="2">
        <v>50728</v>
      </c>
      <c r="N317" s="2">
        <v>192</v>
      </c>
      <c r="O317" s="2">
        <v>34655</v>
      </c>
      <c r="P317" s="2">
        <v>3367</v>
      </c>
      <c r="Q317" s="2">
        <v>39628</v>
      </c>
      <c r="R317" s="2">
        <v>1490</v>
      </c>
      <c r="S317" s="2">
        <v>4973</v>
      </c>
      <c r="T317" s="2">
        <v>1270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</row>
    <row r="318" spans="1:28" x14ac:dyDescent="0.2">
      <c r="A318" s="2" t="s">
        <v>771</v>
      </c>
      <c r="B318" s="2" t="s">
        <v>150</v>
      </c>
      <c r="C318" s="2" t="s">
        <v>772</v>
      </c>
      <c r="D318" s="2" t="s">
        <v>152</v>
      </c>
      <c r="E318" s="2" t="s">
        <v>152</v>
      </c>
      <c r="F318" s="2" t="s">
        <v>152</v>
      </c>
      <c r="G318" s="2" t="s">
        <v>34</v>
      </c>
      <c r="H318" s="3">
        <v>42221.056250000001</v>
      </c>
      <c r="I318" s="2" t="s">
        <v>153</v>
      </c>
      <c r="J318" s="2" t="s">
        <v>154</v>
      </c>
      <c r="K318" s="2" t="s">
        <v>585</v>
      </c>
      <c r="L318" s="2">
        <v>71152</v>
      </c>
      <c r="M318" s="2">
        <v>39795</v>
      </c>
      <c r="N318" s="2">
        <v>191</v>
      </c>
      <c r="O318" s="2">
        <v>13000</v>
      </c>
      <c r="P318" s="2">
        <v>654</v>
      </c>
      <c r="Q318" s="2">
        <v>0</v>
      </c>
      <c r="R318" s="2">
        <v>0</v>
      </c>
      <c r="S318" s="2">
        <v>2200</v>
      </c>
      <c r="T318" s="2">
        <v>0</v>
      </c>
      <c r="U318" s="2">
        <v>0</v>
      </c>
      <c r="V318" s="2">
        <v>0</v>
      </c>
      <c r="W318" s="2">
        <v>19055</v>
      </c>
      <c r="X318" s="2">
        <v>1144</v>
      </c>
      <c r="Y318" s="2">
        <v>2500</v>
      </c>
      <c r="Z318" s="2">
        <v>6055</v>
      </c>
      <c r="AA318" s="2">
        <v>5544</v>
      </c>
      <c r="AB318" s="2">
        <v>2643</v>
      </c>
    </row>
    <row r="319" spans="1:28" x14ac:dyDescent="0.2">
      <c r="A319" s="2" t="s">
        <v>773</v>
      </c>
      <c r="B319" s="2" t="s">
        <v>43</v>
      </c>
      <c r="C319" s="2" t="s">
        <v>774</v>
      </c>
      <c r="D319" s="2" t="s">
        <v>45</v>
      </c>
      <c r="E319" s="2" t="s">
        <v>45</v>
      </c>
      <c r="F319" s="2" t="s">
        <v>45</v>
      </c>
      <c r="G319" s="2" t="s">
        <v>34</v>
      </c>
      <c r="H319" s="3">
        <v>42221.134722222225</v>
      </c>
      <c r="I319" s="2" t="s">
        <v>1456</v>
      </c>
      <c r="J319" s="2" t="s">
        <v>48</v>
      </c>
      <c r="K319" s="2" t="s">
        <v>36</v>
      </c>
      <c r="L319" s="2">
        <v>79962</v>
      </c>
      <c r="M319" s="2">
        <v>55258</v>
      </c>
      <c r="N319" s="2">
        <v>70</v>
      </c>
      <c r="O319" s="2">
        <v>10100</v>
      </c>
      <c r="P319" s="2">
        <v>8772</v>
      </c>
      <c r="Q319" s="2">
        <v>16876</v>
      </c>
      <c r="R319" s="2">
        <v>1203</v>
      </c>
      <c r="S319" s="2">
        <v>1431</v>
      </c>
      <c r="T319" s="2">
        <v>0</v>
      </c>
      <c r="U319" s="2">
        <v>26976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1:28" x14ac:dyDescent="0.2">
      <c r="A320" s="2" t="s">
        <v>775</v>
      </c>
      <c r="B320" s="2" t="s">
        <v>65</v>
      </c>
      <c r="C320" s="2" t="s">
        <v>776</v>
      </c>
      <c r="D320" s="2" t="s">
        <v>211</v>
      </c>
      <c r="E320" s="2" t="s">
        <v>68</v>
      </c>
      <c r="F320" s="2" t="s">
        <v>59</v>
      </c>
      <c r="G320" s="2" t="s">
        <v>34</v>
      </c>
      <c r="H320" s="3">
        <v>42221.339583333334</v>
      </c>
      <c r="I320" s="2" t="s">
        <v>141</v>
      </c>
      <c r="J320" s="2" t="s">
        <v>36</v>
      </c>
      <c r="K320" s="2" t="s">
        <v>37</v>
      </c>
      <c r="L320" s="2">
        <v>61922</v>
      </c>
      <c r="M320" s="2">
        <v>41738</v>
      </c>
      <c r="N320" s="2">
        <v>172</v>
      </c>
      <c r="O320" s="2">
        <v>1265</v>
      </c>
      <c r="P320" s="2">
        <v>16378</v>
      </c>
      <c r="Q320" s="2">
        <v>17643</v>
      </c>
      <c r="R320" s="2">
        <v>1390</v>
      </c>
      <c r="S320" s="2">
        <v>4060</v>
      </c>
      <c r="T320" s="2">
        <v>2093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174</v>
      </c>
    </row>
    <row r="321" spans="1:28" x14ac:dyDescent="0.2">
      <c r="A321" s="2" t="s">
        <v>777</v>
      </c>
      <c r="B321" s="2" t="s">
        <v>111</v>
      </c>
      <c r="C321" s="2" t="s">
        <v>778</v>
      </c>
      <c r="D321" s="2" t="s">
        <v>138</v>
      </c>
      <c r="E321" s="2" t="s">
        <v>114</v>
      </c>
      <c r="F321" s="2" t="s">
        <v>59</v>
      </c>
      <c r="G321" s="2" t="s">
        <v>46</v>
      </c>
      <c r="H321" s="3">
        <v>42221.26666666667</v>
      </c>
      <c r="I321" s="2" t="s">
        <v>35</v>
      </c>
      <c r="J321" s="2" t="s">
        <v>36</v>
      </c>
      <c r="K321" s="2" t="s">
        <v>37</v>
      </c>
      <c r="L321" s="2">
        <v>81799</v>
      </c>
      <c r="M321" s="2">
        <v>45048</v>
      </c>
      <c r="N321" s="2">
        <v>213</v>
      </c>
      <c r="O321" s="2">
        <v>16967</v>
      </c>
      <c r="P321" s="2">
        <v>7791</v>
      </c>
      <c r="Q321" s="2">
        <v>24758</v>
      </c>
      <c r="R321" s="2">
        <v>1529</v>
      </c>
      <c r="S321" s="2">
        <v>7082</v>
      </c>
      <c r="T321" s="2">
        <v>3558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330</v>
      </c>
    </row>
    <row r="322" spans="1:28" x14ac:dyDescent="0.2">
      <c r="A322" s="2" t="s">
        <v>779</v>
      </c>
      <c r="B322" s="2" t="s">
        <v>111</v>
      </c>
      <c r="C322" s="2" t="s">
        <v>780</v>
      </c>
      <c r="D322" s="2" t="s">
        <v>138</v>
      </c>
      <c r="E322" s="2" t="s">
        <v>114</v>
      </c>
      <c r="F322" s="2" t="s">
        <v>59</v>
      </c>
      <c r="G322" s="2" t="s">
        <v>46</v>
      </c>
      <c r="H322" s="3">
        <v>42221.256944444445</v>
      </c>
      <c r="I322" s="2" t="s">
        <v>35</v>
      </c>
      <c r="J322" s="2" t="s">
        <v>36</v>
      </c>
      <c r="K322" s="2" t="s">
        <v>37</v>
      </c>
      <c r="L322" s="2">
        <v>64754</v>
      </c>
      <c r="M322" s="2">
        <v>38196</v>
      </c>
      <c r="N322" s="2">
        <v>186</v>
      </c>
      <c r="O322" s="2">
        <v>12533</v>
      </c>
      <c r="P322" s="2">
        <v>7997</v>
      </c>
      <c r="Q322" s="2">
        <v>20530</v>
      </c>
      <c r="R322" s="2">
        <v>1296</v>
      </c>
      <c r="S322" s="2">
        <v>7256</v>
      </c>
      <c r="T322" s="2">
        <v>1117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1:28" x14ac:dyDescent="0.2">
      <c r="A323" s="2" t="s">
        <v>781</v>
      </c>
      <c r="B323" s="2" t="s">
        <v>111</v>
      </c>
      <c r="C323" s="2" t="s">
        <v>782</v>
      </c>
      <c r="D323" s="2" t="s">
        <v>138</v>
      </c>
      <c r="E323" s="2" t="s">
        <v>114</v>
      </c>
      <c r="F323" s="2" t="s">
        <v>59</v>
      </c>
      <c r="G323" s="2" t="s">
        <v>46</v>
      </c>
      <c r="H323" s="3">
        <v>42221.334027777775</v>
      </c>
      <c r="I323" s="2" t="s">
        <v>35</v>
      </c>
      <c r="J323" s="2" t="s">
        <v>36</v>
      </c>
      <c r="K323" s="2" t="s">
        <v>37</v>
      </c>
      <c r="L323" s="2">
        <v>69097</v>
      </c>
      <c r="M323" s="2">
        <v>48291</v>
      </c>
      <c r="N323" s="2">
        <v>239</v>
      </c>
      <c r="O323" s="2">
        <v>7250</v>
      </c>
      <c r="P323" s="2">
        <v>15887</v>
      </c>
      <c r="Q323" s="2">
        <v>23137</v>
      </c>
      <c r="R323" s="2">
        <v>2569</v>
      </c>
      <c r="S323" s="2">
        <v>3706</v>
      </c>
      <c r="T323" s="2">
        <v>2541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451</v>
      </c>
    </row>
    <row r="324" spans="1:28" x14ac:dyDescent="0.2">
      <c r="A324" s="2" t="s">
        <v>783</v>
      </c>
      <c r="B324" s="2" t="s">
        <v>111</v>
      </c>
      <c r="C324" s="2" t="s">
        <v>784</v>
      </c>
      <c r="D324" s="2" t="s">
        <v>138</v>
      </c>
      <c r="E324" s="2" t="s">
        <v>114</v>
      </c>
      <c r="F324" s="2" t="s">
        <v>59</v>
      </c>
      <c r="G324" s="2" t="s">
        <v>46</v>
      </c>
      <c r="H324" s="3">
        <v>42221.302083333336</v>
      </c>
      <c r="I324" s="2" t="s">
        <v>358</v>
      </c>
      <c r="J324" s="2" t="s">
        <v>135</v>
      </c>
      <c r="K324" s="2" t="s">
        <v>36</v>
      </c>
      <c r="L324" s="2">
        <v>61974</v>
      </c>
      <c r="M324" s="2">
        <v>43357</v>
      </c>
      <c r="N324" s="2">
        <v>159</v>
      </c>
      <c r="O324" s="2">
        <v>2907</v>
      </c>
      <c r="P324" s="2">
        <v>8083</v>
      </c>
      <c r="Q324" s="2">
        <v>13041</v>
      </c>
      <c r="R324" s="2">
        <v>15948</v>
      </c>
      <c r="S324" s="2">
        <v>2997</v>
      </c>
      <c r="T324" s="2">
        <v>3042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246</v>
      </c>
    </row>
    <row r="325" spans="1:28" x14ac:dyDescent="0.2">
      <c r="A325" s="2" t="s">
        <v>786</v>
      </c>
      <c r="B325" s="2" t="s">
        <v>111</v>
      </c>
      <c r="C325" s="2" t="s">
        <v>787</v>
      </c>
      <c r="D325" s="2" t="s">
        <v>138</v>
      </c>
      <c r="E325" s="2" t="s">
        <v>114</v>
      </c>
      <c r="F325" s="2" t="s">
        <v>59</v>
      </c>
      <c r="G325" s="2" t="s">
        <v>46</v>
      </c>
      <c r="H325" s="3">
        <v>42221.272222222222</v>
      </c>
      <c r="I325" s="2" t="s">
        <v>35</v>
      </c>
      <c r="J325" s="2" t="s">
        <v>36</v>
      </c>
      <c r="K325" s="2" t="s">
        <v>37</v>
      </c>
      <c r="L325" s="2">
        <v>64950</v>
      </c>
      <c r="M325" s="2">
        <v>38423</v>
      </c>
      <c r="N325" s="2">
        <v>153</v>
      </c>
      <c r="O325" s="2">
        <v>10727</v>
      </c>
      <c r="P325" s="2">
        <v>7729</v>
      </c>
      <c r="Q325" s="2">
        <v>18456</v>
      </c>
      <c r="R325" s="2">
        <v>1495</v>
      </c>
      <c r="S325" s="2">
        <v>7104</v>
      </c>
      <c r="T325" s="2">
        <v>3217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422</v>
      </c>
    </row>
    <row r="326" spans="1:28" x14ac:dyDescent="0.2">
      <c r="A326" s="2" t="s">
        <v>788</v>
      </c>
      <c r="B326" s="2" t="s">
        <v>72</v>
      </c>
      <c r="C326" s="2" t="s">
        <v>789</v>
      </c>
      <c r="D326" s="2" t="s">
        <v>243</v>
      </c>
      <c r="E326" s="2" t="s">
        <v>75</v>
      </c>
      <c r="F326" s="2" t="s">
        <v>59</v>
      </c>
      <c r="G326" s="2" t="s">
        <v>46</v>
      </c>
      <c r="H326" s="3">
        <v>42221.311111111114</v>
      </c>
      <c r="I326" s="2" t="s">
        <v>35</v>
      </c>
      <c r="J326" s="2" t="s">
        <v>36</v>
      </c>
      <c r="K326" s="2" t="s">
        <v>37</v>
      </c>
      <c r="L326" s="2">
        <v>75430</v>
      </c>
      <c r="M326" s="2">
        <v>48068</v>
      </c>
      <c r="N326" s="2">
        <v>533</v>
      </c>
      <c r="O326" s="2">
        <v>18352</v>
      </c>
      <c r="P326" s="2">
        <v>11034</v>
      </c>
      <c r="Q326" s="2">
        <v>29386</v>
      </c>
      <c r="R326" s="2">
        <v>1233</v>
      </c>
      <c r="S326" s="2">
        <v>4290</v>
      </c>
      <c r="T326" s="2">
        <v>1468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657</v>
      </c>
    </row>
    <row r="327" spans="1:28" x14ac:dyDescent="0.2">
      <c r="A327" s="2" t="s">
        <v>790</v>
      </c>
      <c r="B327" s="2" t="s">
        <v>72</v>
      </c>
      <c r="C327" s="2" t="s">
        <v>791</v>
      </c>
      <c r="D327" s="2" t="s">
        <v>243</v>
      </c>
      <c r="E327" s="2" t="s">
        <v>75</v>
      </c>
      <c r="F327" s="2" t="s">
        <v>59</v>
      </c>
      <c r="G327" s="2" t="s">
        <v>46</v>
      </c>
      <c r="H327" s="3">
        <v>42221.251388888886</v>
      </c>
      <c r="I327" s="2" t="s">
        <v>35</v>
      </c>
      <c r="J327" s="2" t="s">
        <v>36</v>
      </c>
      <c r="K327" s="2" t="s">
        <v>37</v>
      </c>
      <c r="L327" s="2">
        <v>73518</v>
      </c>
      <c r="M327" s="2">
        <v>45942</v>
      </c>
      <c r="N327" s="2">
        <v>398</v>
      </c>
      <c r="O327" s="2">
        <v>17845</v>
      </c>
      <c r="P327" s="2">
        <v>9628</v>
      </c>
      <c r="Q327" s="2">
        <v>27473</v>
      </c>
      <c r="R327" s="2">
        <v>2127</v>
      </c>
      <c r="S327" s="2">
        <v>3832</v>
      </c>
      <c r="T327" s="2">
        <v>2533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349</v>
      </c>
    </row>
    <row r="328" spans="1:28" x14ac:dyDescent="0.2">
      <c r="A328" s="2" t="s">
        <v>792</v>
      </c>
      <c r="B328" s="2" t="s">
        <v>72</v>
      </c>
      <c r="C328" s="2" t="s">
        <v>793</v>
      </c>
      <c r="D328" s="2" t="s">
        <v>243</v>
      </c>
      <c r="E328" s="2" t="s">
        <v>75</v>
      </c>
      <c r="F328" s="2" t="s">
        <v>59</v>
      </c>
      <c r="G328" s="2" t="s">
        <v>46</v>
      </c>
      <c r="H328" s="3">
        <v>42221.268055555556</v>
      </c>
      <c r="I328" s="2" t="s">
        <v>35</v>
      </c>
      <c r="J328" s="2" t="s">
        <v>36</v>
      </c>
      <c r="K328" s="2" t="s">
        <v>37</v>
      </c>
      <c r="L328" s="2">
        <v>63204</v>
      </c>
      <c r="M328" s="2">
        <v>34522</v>
      </c>
      <c r="N328" s="2">
        <v>236</v>
      </c>
      <c r="O328" s="2">
        <v>7203</v>
      </c>
      <c r="P328" s="2">
        <v>8848</v>
      </c>
      <c r="Q328" s="2">
        <v>16051</v>
      </c>
      <c r="R328" s="2">
        <v>1507</v>
      </c>
      <c r="S328" s="2">
        <v>5950</v>
      </c>
      <c r="T328" s="2">
        <v>1878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288</v>
      </c>
    </row>
    <row r="329" spans="1:28" x14ac:dyDescent="0.2">
      <c r="A329" s="2" t="s">
        <v>794</v>
      </c>
      <c r="B329" s="2" t="s">
        <v>65</v>
      </c>
      <c r="C329" s="2" t="s">
        <v>795</v>
      </c>
      <c r="D329" s="2" t="s">
        <v>67</v>
      </c>
      <c r="E329" s="2" t="s">
        <v>68</v>
      </c>
      <c r="F329" s="2" t="s">
        <v>59</v>
      </c>
      <c r="G329" s="2" t="s">
        <v>34</v>
      </c>
      <c r="H329" s="3">
        <v>42221.128472222219</v>
      </c>
      <c r="I329" s="2" t="s">
        <v>35</v>
      </c>
      <c r="J329" s="2" t="s">
        <v>36</v>
      </c>
      <c r="K329" s="2" t="s">
        <v>37</v>
      </c>
      <c r="L329" s="2">
        <v>75905</v>
      </c>
      <c r="M329" s="2">
        <v>45123</v>
      </c>
      <c r="N329" s="2">
        <v>189</v>
      </c>
      <c r="O329" s="2">
        <v>14096</v>
      </c>
      <c r="P329" s="2">
        <v>10216</v>
      </c>
      <c r="Q329" s="2">
        <v>24312</v>
      </c>
      <c r="R329" s="2">
        <v>1150</v>
      </c>
      <c r="S329" s="2">
        <v>8903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542</v>
      </c>
    </row>
    <row r="330" spans="1:28" x14ac:dyDescent="0.2">
      <c r="A330" s="2" t="s">
        <v>796</v>
      </c>
      <c r="B330" s="2" t="s">
        <v>55</v>
      </c>
      <c r="C330" s="2" t="s">
        <v>797</v>
      </c>
      <c r="D330" s="2" t="s">
        <v>182</v>
      </c>
      <c r="E330" s="2" t="s">
        <v>58</v>
      </c>
      <c r="F330" s="2" t="s">
        <v>59</v>
      </c>
      <c r="G330" s="2" t="s">
        <v>34</v>
      </c>
      <c r="H330" s="3">
        <v>42221.267361111109</v>
      </c>
      <c r="I330" s="2" t="s">
        <v>1185</v>
      </c>
      <c r="J330" s="2" t="s">
        <v>37</v>
      </c>
      <c r="K330" s="2" t="s">
        <v>135</v>
      </c>
      <c r="L330" s="2">
        <v>69481</v>
      </c>
      <c r="M330" s="2">
        <v>50540</v>
      </c>
      <c r="N330" s="2">
        <v>191</v>
      </c>
      <c r="O330" s="2">
        <v>1083</v>
      </c>
      <c r="P330" s="2">
        <v>19206</v>
      </c>
      <c r="Q330" s="2">
        <v>5000</v>
      </c>
      <c r="R330" s="2">
        <v>18123</v>
      </c>
      <c r="S330" s="2">
        <v>5427</v>
      </c>
      <c r="T330" s="2">
        <v>2784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1:28" x14ac:dyDescent="0.2">
      <c r="A331" s="2" t="s">
        <v>798</v>
      </c>
      <c r="B331" s="2" t="s">
        <v>107</v>
      </c>
      <c r="C331" s="2" t="s">
        <v>799</v>
      </c>
      <c r="D331" s="2" t="s">
        <v>109</v>
      </c>
      <c r="E331" s="2" t="s">
        <v>109</v>
      </c>
      <c r="F331" s="2" t="s">
        <v>59</v>
      </c>
      <c r="G331" s="2" t="s">
        <v>46</v>
      </c>
      <c r="H331" s="3">
        <v>42221.243750000001</v>
      </c>
      <c r="I331" s="2" t="s">
        <v>35</v>
      </c>
      <c r="J331" s="2" t="s">
        <v>36</v>
      </c>
      <c r="K331" s="2" t="s">
        <v>37</v>
      </c>
      <c r="L331" s="2">
        <v>73428</v>
      </c>
      <c r="M331" s="2">
        <v>47426</v>
      </c>
      <c r="N331" s="2">
        <v>222</v>
      </c>
      <c r="O331" s="2">
        <v>21516</v>
      </c>
      <c r="P331" s="2">
        <v>7056</v>
      </c>
      <c r="Q331" s="2">
        <v>28572</v>
      </c>
      <c r="R331" s="2">
        <v>2497</v>
      </c>
      <c r="S331" s="2">
        <v>2013</v>
      </c>
      <c r="T331" s="2">
        <v>5932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1356</v>
      </c>
    </row>
    <row r="332" spans="1:28" x14ac:dyDescent="0.2">
      <c r="A332" s="2" t="s">
        <v>800</v>
      </c>
      <c r="B332" s="2" t="s">
        <v>107</v>
      </c>
      <c r="C332" s="2" t="s">
        <v>801</v>
      </c>
      <c r="D332" s="2" t="s">
        <v>109</v>
      </c>
      <c r="E332" s="2" t="s">
        <v>109</v>
      </c>
      <c r="F332" s="2" t="s">
        <v>59</v>
      </c>
      <c r="G332" s="2" t="s">
        <v>46</v>
      </c>
      <c r="H332" s="3">
        <v>42221.239583333336</v>
      </c>
      <c r="I332" s="2" t="s">
        <v>35</v>
      </c>
      <c r="J332" s="2" t="s">
        <v>36</v>
      </c>
      <c r="K332" s="2" t="s">
        <v>37</v>
      </c>
      <c r="L332" s="2">
        <v>66913</v>
      </c>
      <c r="M332" s="2">
        <v>42923</v>
      </c>
      <c r="N332" s="2">
        <v>133</v>
      </c>
      <c r="O332" s="2">
        <v>14333</v>
      </c>
      <c r="P332" s="2">
        <v>9574</v>
      </c>
      <c r="Q332" s="2">
        <v>23907</v>
      </c>
      <c r="R332" s="2">
        <v>2455</v>
      </c>
      <c r="S332" s="2">
        <v>3886</v>
      </c>
      <c r="T332" s="2">
        <v>2429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672</v>
      </c>
    </row>
    <row r="333" spans="1:28" x14ac:dyDescent="0.2">
      <c r="A333" s="2" t="s">
        <v>802</v>
      </c>
      <c r="B333" s="2" t="s">
        <v>107</v>
      </c>
      <c r="C333" s="2" t="s">
        <v>803</v>
      </c>
      <c r="D333" s="2" t="s">
        <v>109</v>
      </c>
      <c r="E333" s="2" t="s">
        <v>109</v>
      </c>
      <c r="F333" s="2" t="s">
        <v>59</v>
      </c>
      <c r="G333" s="2" t="s">
        <v>46</v>
      </c>
      <c r="H333" s="3">
        <v>42221.227777777778</v>
      </c>
      <c r="I333" s="2" t="s">
        <v>35</v>
      </c>
      <c r="J333" s="2" t="s">
        <v>36</v>
      </c>
      <c r="K333" s="2" t="s">
        <v>37</v>
      </c>
      <c r="L333" s="2">
        <v>72290</v>
      </c>
      <c r="M333" s="2">
        <v>48125</v>
      </c>
      <c r="N333" s="2">
        <v>159</v>
      </c>
      <c r="O333" s="2">
        <v>12714</v>
      </c>
      <c r="P333" s="2">
        <v>11633</v>
      </c>
      <c r="Q333" s="2">
        <v>24347</v>
      </c>
      <c r="R333" s="2">
        <v>3709</v>
      </c>
      <c r="S333" s="2">
        <v>3764</v>
      </c>
      <c r="T333" s="2">
        <v>4077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595</v>
      </c>
    </row>
    <row r="334" spans="1:28" x14ac:dyDescent="0.2">
      <c r="A334" s="2" t="s">
        <v>804</v>
      </c>
      <c r="B334" s="2" t="s">
        <v>107</v>
      </c>
      <c r="C334" s="2" t="s">
        <v>805</v>
      </c>
      <c r="D334" s="2" t="s">
        <v>109</v>
      </c>
      <c r="E334" s="2" t="s">
        <v>109</v>
      </c>
      <c r="F334" s="2" t="s">
        <v>59</v>
      </c>
      <c r="G334" s="2" t="s">
        <v>34</v>
      </c>
      <c r="H334" s="3">
        <v>42221.269444444442</v>
      </c>
      <c r="I334" s="2" t="s">
        <v>35</v>
      </c>
      <c r="J334" s="2" t="s">
        <v>36</v>
      </c>
      <c r="K334" s="2" t="s">
        <v>37</v>
      </c>
      <c r="L334" s="2">
        <v>64580</v>
      </c>
      <c r="M334" s="2">
        <v>40703</v>
      </c>
      <c r="N334" s="2">
        <v>171</v>
      </c>
      <c r="O334" s="2">
        <v>14917</v>
      </c>
      <c r="P334" s="2">
        <v>8939</v>
      </c>
      <c r="Q334" s="2">
        <v>23856</v>
      </c>
      <c r="R334" s="2">
        <v>2304</v>
      </c>
      <c r="S334" s="2">
        <v>2341</v>
      </c>
      <c r="T334" s="2">
        <v>2974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289</v>
      </c>
    </row>
    <row r="335" spans="1:28" x14ac:dyDescent="0.2">
      <c r="A335" s="2" t="s">
        <v>806</v>
      </c>
      <c r="B335" s="2" t="s">
        <v>61</v>
      </c>
      <c r="C335" s="2" t="s">
        <v>807</v>
      </c>
      <c r="D335" s="2" t="s">
        <v>313</v>
      </c>
      <c r="E335" s="2" t="s">
        <v>63</v>
      </c>
      <c r="F335" s="2" t="s">
        <v>59</v>
      </c>
      <c r="G335" s="2" t="s">
        <v>34</v>
      </c>
      <c r="H335" s="3">
        <v>42221.220833333333</v>
      </c>
      <c r="I335" s="2" t="s">
        <v>41</v>
      </c>
      <c r="J335" s="2" t="s">
        <v>37</v>
      </c>
      <c r="K335" s="2" t="s">
        <v>36</v>
      </c>
      <c r="L335" s="2">
        <v>74234</v>
      </c>
      <c r="M335" s="2">
        <v>51467</v>
      </c>
      <c r="N335" s="2">
        <v>147</v>
      </c>
      <c r="O335" s="2">
        <v>18189</v>
      </c>
      <c r="P335" s="2">
        <v>28389</v>
      </c>
      <c r="Q335" s="2">
        <v>10200</v>
      </c>
      <c r="R335" s="2">
        <v>2700</v>
      </c>
      <c r="S335" s="2">
        <v>8082</v>
      </c>
      <c r="T335" s="2">
        <v>1976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120</v>
      </c>
    </row>
    <row r="336" spans="1:28" x14ac:dyDescent="0.2">
      <c r="A336" s="2" t="s">
        <v>808</v>
      </c>
      <c r="B336" s="2" t="s">
        <v>72</v>
      </c>
      <c r="C336" s="2" t="s">
        <v>809</v>
      </c>
      <c r="D336" s="2" t="s">
        <v>240</v>
      </c>
      <c r="E336" s="2" t="s">
        <v>75</v>
      </c>
      <c r="F336" s="2" t="s">
        <v>59</v>
      </c>
      <c r="G336" s="2" t="s">
        <v>46</v>
      </c>
      <c r="H336" s="3">
        <v>42221.2</v>
      </c>
      <c r="I336" s="2" t="s">
        <v>41</v>
      </c>
      <c r="J336" s="2" t="s">
        <v>37</v>
      </c>
      <c r="K336" s="2" t="s">
        <v>36</v>
      </c>
      <c r="L336" s="2">
        <v>74121</v>
      </c>
      <c r="M336" s="2">
        <v>46852</v>
      </c>
      <c r="N336" s="2">
        <v>224</v>
      </c>
      <c r="O336" s="2">
        <v>1443</v>
      </c>
      <c r="P336" s="2">
        <v>19976</v>
      </c>
      <c r="Q336" s="2">
        <v>18533</v>
      </c>
      <c r="R336" s="2">
        <v>1992</v>
      </c>
      <c r="S336" s="2">
        <v>5721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630</v>
      </c>
    </row>
    <row r="337" spans="1:28" x14ac:dyDescent="0.2">
      <c r="A337" s="2" t="s">
        <v>810</v>
      </c>
      <c r="B337" s="2" t="s">
        <v>43</v>
      </c>
      <c r="C337" s="2" t="s">
        <v>811</v>
      </c>
      <c r="D337" s="2" t="s">
        <v>45</v>
      </c>
      <c r="E337" s="2" t="s">
        <v>45</v>
      </c>
      <c r="F337" s="2" t="s">
        <v>45</v>
      </c>
      <c r="G337" s="2" t="s">
        <v>34</v>
      </c>
      <c r="H337" s="3">
        <v>42221.143750000003</v>
      </c>
      <c r="I337" s="2" t="s">
        <v>1456</v>
      </c>
      <c r="J337" s="2" t="s">
        <v>48</v>
      </c>
      <c r="K337" s="2" t="s">
        <v>36</v>
      </c>
      <c r="L337" s="2">
        <v>86955</v>
      </c>
      <c r="M337" s="2">
        <v>61597</v>
      </c>
      <c r="N337" s="2">
        <v>90</v>
      </c>
      <c r="O337" s="2">
        <v>12934</v>
      </c>
      <c r="P337" s="2">
        <v>7384</v>
      </c>
      <c r="Q337" s="2">
        <v>19121</v>
      </c>
      <c r="R337" s="2">
        <v>1252</v>
      </c>
      <c r="S337" s="2">
        <v>1682</v>
      </c>
      <c r="T337" s="2">
        <v>0</v>
      </c>
      <c r="U337" s="2">
        <v>32055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103</v>
      </c>
    </row>
    <row r="338" spans="1:28" x14ac:dyDescent="0.2">
      <c r="A338" s="2" t="s">
        <v>812</v>
      </c>
      <c r="B338" s="2" t="s">
        <v>65</v>
      </c>
      <c r="C338" s="2" t="s">
        <v>813</v>
      </c>
      <c r="D338" s="2" t="s">
        <v>187</v>
      </c>
      <c r="E338" s="2" t="s">
        <v>68</v>
      </c>
      <c r="F338" s="2" t="s">
        <v>59</v>
      </c>
      <c r="G338" s="2" t="s">
        <v>46</v>
      </c>
      <c r="H338" s="3">
        <v>42221.198611111111</v>
      </c>
      <c r="I338" s="2" t="s">
        <v>35</v>
      </c>
      <c r="J338" s="2" t="s">
        <v>36</v>
      </c>
      <c r="K338" s="2" t="s">
        <v>283</v>
      </c>
      <c r="L338" s="2">
        <v>70829</v>
      </c>
      <c r="M338" s="2">
        <v>44263</v>
      </c>
      <c r="N338" s="2">
        <v>249</v>
      </c>
      <c r="O338" s="2">
        <v>24463</v>
      </c>
      <c r="P338" s="2">
        <v>4245</v>
      </c>
      <c r="Q338" s="2">
        <v>29835</v>
      </c>
      <c r="R338" s="2">
        <v>1719</v>
      </c>
      <c r="S338" s="2">
        <v>2510</v>
      </c>
      <c r="T338" s="2">
        <v>5372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582</v>
      </c>
    </row>
    <row r="339" spans="1:28" x14ac:dyDescent="0.2">
      <c r="A339" s="2" t="s">
        <v>814</v>
      </c>
      <c r="B339" s="2" t="s">
        <v>65</v>
      </c>
      <c r="C339" s="2" t="s">
        <v>815</v>
      </c>
      <c r="D339" s="2" t="s">
        <v>187</v>
      </c>
      <c r="E339" s="2" t="s">
        <v>68</v>
      </c>
      <c r="F339" s="2" t="s">
        <v>59</v>
      </c>
      <c r="G339" s="2" t="s">
        <v>46</v>
      </c>
      <c r="H339" s="3">
        <v>42221.225694444445</v>
      </c>
      <c r="I339" s="2" t="s">
        <v>35</v>
      </c>
      <c r="J339" s="2" t="s">
        <v>36</v>
      </c>
      <c r="K339" s="2" t="s">
        <v>1455</v>
      </c>
      <c r="L339" s="2">
        <v>61908</v>
      </c>
      <c r="M339" s="2">
        <v>38403</v>
      </c>
      <c r="N339" s="2">
        <v>146</v>
      </c>
      <c r="O339" s="2">
        <v>27777</v>
      </c>
      <c r="P339" s="2">
        <v>1802</v>
      </c>
      <c r="Q339" s="2">
        <v>31222</v>
      </c>
      <c r="R339" s="2">
        <v>899</v>
      </c>
      <c r="S339" s="2">
        <v>3445</v>
      </c>
      <c r="T339" s="2">
        <v>956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79</v>
      </c>
    </row>
    <row r="340" spans="1:28" x14ac:dyDescent="0.2">
      <c r="A340" s="2" t="s">
        <v>816</v>
      </c>
      <c r="B340" s="2" t="s">
        <v>65</v>
      </c>
      <c r="C340" s="2" t="s">
        <v>817</v>
      </c>
      <c r="D340" s="2" t="s">
        <v>187</v>
      </c>
      <c r="E340" s="2" t="s">
        <v>68</v>
      </c>
      <c r="F340" s="2" t="s">
        <v>59</v>
      </c>
      <c r="G340" s="2" t="s">
        <v>46</v>
      </c>
      <c r="H340" s="3">
        <v>42221.195833333331</v>
      </c>
      <c r="I340" s="2" t="s">
        <v>35</v>
      </c>
      <c r="J340" s="2" t="s">
        <v>36</v>
      </c>
      <c r="K340" s="2" t="s">
        <v>37</v>
      </c>
      <c r="L340" s="2">
        <v>61549</v>
      </c>
      <c r="M340" s="2">
        <v>40974</v>
      </c>
      <c r="N340" s="2">
        <v>162</v>
      </c>
      <c r="O340" s="2">
        <v>24303</v>
      </c>
      <c r="P340" s="2">
        <v>4098</v>
      </c>
      <c r="Q340" s="2">
        <v>28401</v>
      </c>
      <c r="R340" s="2">
        <v>2454</v>
      </c>
      <c r="S340" s="2">
        <v>3375</v>
      </c>
      <c r="T340" s="2">
        <v>2140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506</v>
      </c>
    </row>
    <row r="341" spans="1:28" x14ac:dyDescent="0.2">
      <c r="A341" s="2" t="s">
        <v>818</v>
      </c>
      <c r="B341" s="2" t="s">
        <v>65</v>
      </c>
      <c r="C341" s="2" t="s">
        <v>819</v>
      </c>
      <c r="D341" s="2" t="s">
        <v>187</v>
      </c>
      <c r="E341" s="2" t="s">
        <v>68</v>
      </c>
      <c r="F341" s="2" t="s">
        <v>59</v>
      </c>
      <c r="G341" s="2" t="s">
        <v>46</v>
      </c>
      <c r="H341" s="3">
        <v>42221.194444444445</v>
      </c>
      <c r="I341" s="2" t="s">
        <v>35</v>
      </c>
      <c r="J341" s="2" t="s">
        <v>36</v>
      </c>
      <c r="K341" s="2" t="s">
        <v>1455</v>
      </c>
      <c r="L341" s="2">
        <v>63651</v>
      </c>
      <c r="M341" s="2">
        <v>41031</v>
      </c>
      <c r="N341" s="2">
        <v>132</v>
      </c>
      <c r="O341" s="2">
        <v>27367</v>
      </c>
      <c r="P341" s="2">
        <v>2710</v>
      </c>
      <c r="Q341" s="2">
        <v>30842</v>
      </c>
      <c r="R341" s="2">
        <v>959</v>
      </c>
      <c r="S341" s="2">
        <v>3475</v>
      </c>
      <c r="T341" s="2">
        <v>996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2049</v>
      </c>
    </row>
    <row r="342" spans="1:28" x14ac:dyDescent="0.2">
      <c r="A342" s="2" t="s">
        <v>820</v>
      </c>
      <c r="B342" s="2" t="s">
        <v>43</v>
      </c>
      <c r="C342" s="2" t="s">
        <v>821</v>
      </c>
      <c r="D342" s="2" t="s">
        <v>45</v>
      </c>
      <c r="E342" s="2" t="s">
        <v>45</v>
      </c>
      <c r="F342" s="2" t="s">
        <v>45</v>
      </c>
      <c r="G342" s="2" t="s">
        <v>34</v>
      </c>
      <c r="H342" s="3">
        <v>42221.156944444447</v>
      </c>
      <c r="I342" s="2" t="s">
        <v>1456</v>
      </c>
      <c r="J342" s="2" t="s">
        <v>48</v>
      </c>
      <c r="K342" s="2" t="s">
        <v>36</v>
      </c>
      <c r="L342" s="2">
        <v>82373</v>
      </c>
      <c r="M342" s="2">
        <v>57547</v>
      </c>
      <c r="N342" s="2">
        <v>84</v>
      </c>
      <c r="O342" s="2">
        <v>16843</v>
      </c>
      <c r="P342" s="2">
        <v>5929</v>
      </c>
      <c r="Q342" s="2">
        <v>15893</v>
      </c>
      <c r="R342" s="2">
        <v>1232</v>
      </c>
      <c r="S342" s="2">
        <v>1757</v>
      </c>
      <c r="T342" s="2">
        <v>0</v>
      </c>
      <c r="U342" s="2">
        <v>32736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1:28" x14ac:dyDescent="0.2">
      <c r="A343" s="2" t="s">
        <v>822</v>
      </c>
      <c r="B343" s="2" t="s">
        <v>30</v>
      </c>
      <c r="C343" s="2" t="s">
        <v>823</v>
      </c>
      <c r="D343" s="2" t="s">
        <v>353</v>
      </c>
      <c r="E343" s="2" t="s">
        <v>33</v>
      </c>
      <c r="F343" s="2" t="s">
        <v>33</v>
      </c>
      <c r="G343" s="2" t="s">
        <v>34</v>
      </c>
      <c r="H343" s="3">
        <v>42221.092361111114</v>
      </c>
      <c r="I343" s="2" t="s">
        <v>35</v>
      </c>
      <c r="J343" s="2" t="s">
        <v>36</v>
      </c>
      <c r="K343" s="2" t="s">
        <v>82</v>
      </c>
      <c r="L343" s="2">
        <v>59314</v>
      </c>
      <c r="M343" s="2">
        <v>38574</v>
      </c>
      <c r="N343" s="2">
        <v>40</v>
      </c>
      <c r="O343" s="2">
        <v>7095</v>
      </c>
      <c r="P343" s="2">
        <v>5534</v>
      </c>
      <c r="Q343" s="2">
        <v>15948</v>
      </c>
      <c r="R343" s="2">
        <v>751</v>
      </c>
      <c r="S343" s="2">
        <v>6269</v>
      </c>
      <c r="T343" s="2">
        <v>689</v>
      </c>
      <c r="U343" s="2">
        <v>0</v>
      </c>
      <c r="V343" s="2">
        <v>8853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530</v>
      </c>
    </row>
    <row r="344" spans="1:28" x14ac:dyDescent="0.2">
      <c r="A344" s="2" t="s">
        <v>824</v>
      </c>
      <c r="B344" s="2" t="s">
        <v>72</v>
      </c>
      <c r="C344" s="2" t="s">
        <v>825</v>
      </c>
      <c r="D344" s="2" t="s">
        <v>243</v>
      </c>
      <c r="E344" s="2" t="s">
        <v>75</v>
      </c>
      <c r="F344" s="2" t="s">
        <v>59</v>
      </c>
      <c r="G344" s="2" t="s">
        <v>34</v>
      </c>
      <c r="H344" s="3">
        <v>42221.256249999999</v>
      </c>
      <c r="I344" s="2" t="s">
        <v>41</v>
      </c>
      <c r="J344" s="2" t="s">
        <v>37</v>
      </c>
      <c r="K344" s="2" t="s">
        <v>36</v>
      </c>
      <c r="L344" s="2">
        <v>75217</v>
      </c>
      <c r="M344" s="2">
        <v>52020</v>
      </c>
      <c r="N344" s="2">
        <v>210</v>
      </c>
      <c r="O344" s="2">
        <v>9183</v>
      </c>
      <c r="P344" s="2">
        <v>25762</v>
      </c>
      <c r="Q344" s="2">
        <v>16579</v>
      </c>
      <c r="R344" s="2">
        <v>2130</v>
      </c>
      <c r="S344" s="2">
        <v>5704</v>
      </c>
      <c r="T344" s="2">
        <v>1845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1:28" x14ac:dyDescent="0.2">
      <c r="A345" s="2" t="s">
        <v>826</v>
      </c>
      <c r="B345" s="2" t="s">
        <v>72</v>
      </c>
      <c r="C345" s="2" t="s">
        <v>827</v>
      </c>
      <c r="D345" s="2" t="s">
        <v>240</v>
      </c>
      <c r="E345" s="2" t="s">
        <v>75</v>
      </c>
      <c r="F345" s="2" t="s">
        <v>59</v>
      </c>
      <c r="G345" s="2" t="s">
        <v>34</v>
      </c>
      <c r="H345" s="3">
        <v>42221.315972222219</v>
      </c>
      <c r="I345" s="2" t="s">
        <v>41</v>
      </c>
      <c r="J345" s="2" t="s">
        <v>37</v>
      </c>
      <c r="K345" s="2" t="s">
        <v>1455</v>
      </c>
      <c r="L345" s="2">
        <v>74870</v>
      </c>
      <c r="M345" s="2">
        <v>50336</v>
      </c>
      <c r="N345" s="2">
        <v>236</v>
      </c>
      <c r="O345" s="2">
        <v>14977</v>
      </c>
      <c r="P345" s="2">
        <v>25755</v>
      </c>
      <c r="Q345" s="2">
        <v>9077</v>
      </c>
      <c r="R345" s="2">
        <v>2255</v>
      </c>
      <c r="S345" s="2">
        <v>10778</v>
      </c>
      <c r="T345" s="2">
        <v>1549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922</v>
      </c>
    </row>
    <row r="346" spans="1:28" x14ac:dyDescent="0.2">
      <c r="A346" s="2" t="s">
        <v>828</v>
      </c>
      <c r="B346" s="2" t="s">
        <v>61</v>
      </c>
      <c r="C346" s="2" t="s">
        <v>829</v>
      </c>
      <c r="D346" s="2" t="s">
        <v>830</v>
      </c>
      <c r="E346" s="2" t="s">
        <v>63</v>
      </c>
      <c r="F346" s="2" t="s">
        <v>59</v>
      </c>
      <c r="G346" s="2" t="s">
        <v>34</v>
      </c>
      <c r="H346" s="3">
        <v>42221.150694444441</v>
      </c>
      <c r="I346" s="2" t="s">
        <v>41</v>
      </c>
      <c r="J346" s="2" t="s">
        <v>37</v>
      </c>
      <c r="K346" s="2" t="s">
        <v>1455</v>
      </c>
      <c r="L346" s="2">
        <v>66374</v>
      </c>
      <c r="M346" s="2">
        <v>48063</v>
      </c>
      <c r="N346" s="2">
        <v>120</v>
      </c>
      <c r="O346" s="2">
        <v>18929</v>
      </c>
      <c r="P346" s="2">
        <v>26093</v>
      </c>
      <c r="Q346" s="2">
        <v>5902</v>
      </c>
      <c r="R346" s="2">
        <v>6469</v>
      </c>
      <c r="S346" s="2">
        <v>7164</v>
      </c>
      <c r="T346" s="2">
        <v>2435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1:28" x14ac:dyDescent="0.2">
      <c r="A347" s="2" t="s">
        <v>831</v>
      </c>
      <c r="B347" s="2" t="s">
        <v>121</v>
      </c>
      <c r="C347" s="2" t="s">
        <v>832</v>
      </c>
      <c r="D347" s="2" t="s">
        <v>148</v>
      </c>
      <c r="E347" s="2" t="s">
        <v>124</v>
      </c>
      <c r="F347" s="2" t="s">
        <v>59</v>
      </c>
      <c r="G347" s="2" t="s">
        <v>46</v>
      </c>
      <c r="H347" s="3">
        <v>42221.479861111111</v>
      </c>
      <c r="I347" s="2" t="s">
        <v>35</v>
      </c>
      <c r="J347" s="2" t="s">
        <v>36</v>
      </c>
      <c r="K347" s="2" t="s">
        <v>37</v>
      </c>
      <c r="L347" s="2">
        <v>67329</v>
      </c>
      <c r="M347" s="2">
        <v>42571</v>
      </c>
      <c r="N347" s="2">
        <v>291</v>
      </c>
      <c r="O347" s="2">
        <v>9504</v>
      </c>
      <c r="P347" s="2">
        <v>12739</v>
      </c>
      <c r="Q347" s="2">
        <v>22243</v>
      </c>
      <c r="R347" s="2">
        <v>1299</v>
      </c>
      <c r="S347" s="2">
        <v>5318</v>
      </c>
      <c r="T347" s="2">
        <v>972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1:28" x14ac:dyDescent="0.2">
      <c r="A348" s="2" t="s">
        <v>833</v>
      </c>
      <c r="B348" s="2" t="s">
        <v>121</v>
      </c>
      <c r="C348" s="2" t="s">
        <v>834</v>
      </c>
      <c r="D348" s="2" t="s">
        <v>148</v>
      </c>
      <c r="E348" s="2" t="s">
        <v>124</v>
      </c>
      <c r="F348" s="2" t="s">
        <v>59</v>
      </c>
      <c r="G348" s="2" t="s">
        <v>46</v>
      </c>
      <c r="H348" s="3">
        <v>42221.509722222225</v>
      </c>
      <c r="I348" s="2" t="s">
        <v>35</v>
      </c>
      <c r="J348" s="2" t="s">
        <v>36</v>
      </c>
      <c r="K348" s="2" t="s">
        <v>37</v>
      </c>
      <c r="L348" s="2">
        <v>67741</v>
      </c>
      <c r="M348" s="2">
        <v>42216</v>
      </c>
      <c r="N348" s="2">
        <v>431</v>
      </c>
      <c r="O348" s="2">
        <v>5711</v>
      </c>
      <c r="P348" s="2">
        <v>12949</v>
      </c>
      <c r="Q348" s="2">
        <v>18660</v>
      </c>
      <c r="R348" s="2">
        <v>3183</v>
      </c>
      <c r="S348" s="2">
        <v>5129</v>
      </c>
      <c r="T348" s="2">
        <v>1237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1058</v>
      </c>
    </row>
    <row r="349" spans="1:28" x14ac:dyDescent="0.2">
      <c r="A349" s="2" t="s">
        <v>835</v>
      </c>
      <c r="B349" s="2" t="s">
        <v>65</v>
      </c>
      <c r="C349" s="2" t="s">
        <v>836</v>
      </c>
      <c r="D349" s="2" t="s">
        <v>405</v>
      </c>
      <c r="E349" s="2" t="s">
        <v>68</v>
      </c>
      <c r="F349" s="2" t="s">
        <v>59</v>
      </c>
      <c r="G349" s="2" t="s">
        <v>34</v>
      </c>
      <c r="H349" s="3">
        <v>42221.359722222223</v>
      </c>
      <c r="I349" s="2" t="s">
        <v>41</v>
      </c>
      <c r="J349" s="2" t="s">
        <v>37</v>
      </c>
      <c r="K349" s="2" t="s">
        <v>36</v>
      </c>
      <c r="L349" s="2">
        <v>71712</v>
      </c>
      <c r="M349" s="2">
        <v>49598</v>
      </c>
      <c r="N349" s="2">
        <v>248</v>
      </c>
      <c r="O349" s="2">
        <v>14811</v>
      </c>
      <c r="P349" s="2">
        <v>26063</v>
      </c>
      <c r="Q349" s="2">
        <v>11252</v>
      </c>
      <c r="R349" s="2">
        <v>3842</v>
      </c>
      <c r="S349" s="2">
        <v>6037</v>
      </c>
      <c r="T349" s="2">
        <v>2404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1:28" x14ac:dyDescent="0.2">
      <c r="A350" s="2" t="s">
        <v>837</v>
      </c>
      <c r="B350" s="2" t="s">
        <v>55</v>
      </c>
      <c r="C350" s="2" t="s">
        <v>838</v>
      </c>
      <c r="D350" s="2" t="s">
        <v>251</v>
      </c>
      <c r="E350" s="2" t="s">
        <v>58</v>
      </c>
      <c r="F350" s="2" t="s">
        <v>59</v>
      </c>
      <c r="G350" s="2" t="s">
        <v>34</v>
      </c>
      <c r="H350" s="3">
        <v>42221.25277777778</v>
      </c>
      <c r="I350" s="2" t="s">
        <v>41</v>
      </c>
      <c r="J350" s="2" t="s">
        <v>37</v>
      </c>
      <c r="K350" s="2" t="s">
        <v>36</v>
      </c>
      <c r="L350" s="2">
        <v>74187</v>
      </c>
      <c r="M350" s="2">
        <v>53855</v>
      </c>
      <c r="N350" s="2">
        <v>183</v>
      </c>
      <c r="O350" s="2">
        <v>29059</v>
      </c>
      <c r="P350" s="2">
        <v>35453</v>
      </c>
      <c r="Q350" s="2">
        <v>6394</v>
      </c>
      <c r="R350" s="2">
        <v>5337</v>
      </c>
      <c r="S350" s="2">
        <v>4539</v>
      </c>
      <c r="T350" s="2">
        <v>1915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217</v>
      </c>
    </row>
    <row r="351" spans="1:28" x14ac:dyDescent="0.2">
      <c r="A351" s="2" t="s">
        <v>839</v>
      </c>
      <c r="B351" s="2" t="s">
        <v>55</v>
      </c>
      <c r="C351" s="2" t="s">
        <v>840</v>
      </c>
      <c r="D351" s="2" t="s">
        <v>93</v>
      </c>
      <c r="E351" s="2" t="s">
        <v>58</v>
      </c>
      <c r="F351" s="2" t="s">
        <v>59</v>
      </c>
      <c r="G351" s="2" t="s">
        <v>34</v>
      </c>
      <c r="H351" s="3">
        <v>42221.25277777778</v>
      </c>
      <c r="I351" s="2" t="s">
        <v>41</v>
      </c>
      <c r="J351" s="2" t="s">
        <v>37</v>
      </c>
      <c r="K351" s="2" t="s">
        <v>135</v>
      </c>
      <c r="L351" s="2">
        <v>73181</v>
      </c>
      <c r="M351" s="2">
        <v>50010</v>
      </c>
      <c r="N351" s="2">
        <v>111</v>
      </c>
      <c r="O351" s="2">
        <v>10709</v>
      </c>
      <c r="P351" s="2">
        <v>22745</v>
      </c>
      <c r="Q351" s="2">
        <v>5268</v>
      </c>
      <c r="R351" s="2">
        <v>12036</v>
      </c>
      <c r="S351" s="2">
        <v>7930</v>
      </c>
      <c r="T351" s="2">
        <v>1396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635</v>
      </c>
    </row>
    <row r="352" spans="1:28" x14ac:dyDescent="0.2">
      <c r="A352" s="2" t="s">
        <v>841</v>
      </c>
      <c r="B352" s="2" t="s">
        <v>65</v>
      </c>
      <c r="C352" s="2" t="s">
        <v>842</v>
      </c>
      <c r="D352" s="2" t="s">
        <v>67</v>
      </c>
      <c r="E352" s="2" t="s">
        <v>68</v>
      </c>
      <c r="F352" s="2" t="s">
        <v>59</v>
      </c>
      <c r="G352" s="2" t="s">
        <v>34</v>
      </c>
      <c r="H352" s="3">
        <v>42221.152777777781</v>
      </c>
      <c r="I352" s="2" t="s">
        <v>35</v>
      </c>
      <c r="J352" s="2" t="s">
        <v>36</v>
      </c>
      <c r="K352" s="2" t="s">
        <v>1455</v>
      </c>
      <c r="L352" s="2">
        <v>74320</v>
      </c>
      <c r="M352" s="2">
        <v>44788</v>
      </c>
      <c r="N352" s="2">
        <v>131</v>
      </c>
      <c r="O352" s="2">
        <v>13155</v>
      </c>
      <c r="P352" s="2">
        <v>8752</v>
      </c>
      <c r="Q352" s="2">
        <v>23208</v>
      </c>
      <c r="R352" s="2">
        <v>1639</v>
      </c>
      <c r="S352" s="2">
        <v>10053</v>
      </c>
      <c r="T352" s="2">
        <v>1136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1:28" x14ac:dyDescent="0.2">
      <c r="A353" s="2" t="s">
        <v>843</v>
      </c>
      <c r="B353" s="2" t="s">
        <v>121</v>
      </c>
      <c r="C353" s="2" t="s">
        <v>844</v>
      </c>
      <c r="D353" s="2" t="s">
        <v>123</v>
      </c>
      <c r="E353" s="2" t="s">
        <v>124</v>
      </c>
      <c r="F353" s="2" t="s">
        <v>59</v>
      </c>
      <c r="G353" s="2" t="s">
        <v>34</v>
      </c>
      <c r="H353" s="3">
        <v>42221.364583333336</v>
      </c>
      <c r="I353" s="2" t="s">
        <v>41</v>
      </c>
      <c r="J353" s="2" t="s">
        <v>37</v>
      </c>
      <c r="K353" s="2" t="s">
        <v>1455</v>
      </c>
      <c r="L353" s="2">
        <v>69066</v>
      </c>
      <c r="M353" s="2">
        <v>48045</v>
      </c>
      <c r="N353" s="2">
        <v>175</v>
      </c>
      <c r="O353" s="2">
        <v>22070</v>
      </c>
      <c r="P353" s="2">
        <v>29112</v>
      </c>
      <c r="Q353" s="2">
        <v>5690</v>
      </c>
      <c r="R353" s="2">
        <v>2157</v>
      </c>
      <c r="S353" s="2">
        <v>7042</v>
      </c>
      <c r="T353" s="2">
        <v>1504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2540</v>
      </c>
    </row>
    <row r="354" spans="1:28" x14ac:dyDescent="0.2">
      <c r="A354" s="2" t="s">
        <v>845</v>
      </c>
      <c r="B354" s="2" t="s">
        <v>65</v>
      </c>
      <c r="C354" s="2" t="s">
        <v>846</v>
      </c>
      <c r="D354" s="2" t="s">
        <v>67</v>
      </c>
      <c r="E354" s="2" t="s">
        <v>68</v>
      </c>
      <c r="F354" s="2" t="s">
        <v>59</v>
      </c>
      <c r="G354" s="2" t="s">
        <v>46</v>
      </c>
      <c r="H354" s="3">
        <v>42221.244444444441</v>
      </c>
      <c r="I354" s="2" t="s">
        <v>35</v>
      </c>
      <c r="J354" s="2" t="s">
        <v>36</v>
      </c>
      <c r="K354" s="2" t="s">
        <v>37</v>
      </c>
      <c r="L354" s="2">
        <v>86078</v>
      </c>
      <c r="M354" s="2">
        <v>45331</v>
      </c>
      <c r="N354" s="2">
        <v>229</v>
      </c>
      <c r="O354" s="2">
        <v>21639</v>
      </c>
      <c r="P354" s="2">
        <v>6133</v>
      </c>
      <c r="Q354" s="2">
        <v>27772</v>
      </c>
      <c r="R354" s="2">
        <v>1867</v>
      </c>
      <c r="S354" s="2">
        <v>5033</v>
      </c>
      <c r="T354" s="2">
        <v>3838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688</v>
      </c>
    </row>
    <row r="355" spans="1:28" x14ac:dyDescent="0.2">
      <c r="A355" s="2" t="s">
        <v>847</v>
      </c>
      <c r="B355" s="2" t="s">
        <v>65</v>
      </c>
      <c r="C355" s="2" t="s">
        <v>848</v>
      </c>
      <c r="D355" s="2" t="s">
        <v>67</v>
      </c>
      <c r="E355" s="2" t="s">
        <v>68</v>
      </c>
      <c r="F355" s="2" t="s">
        <v>59</v>
      </c>
      <c r="G355" s="2" t="s">
        <v>46</v>
      </c>
      <c r="H355" s="3">
        <v>42221.208333333336</v>
      </c>
      <c r="I355" s="2" t="s">
        <v>35</v>
      </c>
      <c r="J355" s="2" t="s">
        <v>36</v>
      </c>
      <c r="K355" s="2" t="s">
        <v>283</v>
      </c>
      <c r="L355" s="2">
        <v>72992</v>
      </c>
      <c r="M355" s="2">
        <v>42019</v>
      </c>
      <c r="N355" s="2">
        <v>275</v>
      </c>
      <c r="O355" s="2">
        <v>24079</v>
      </c>
      <c r="P355" s="2">
        <v>4063</v>
      </c>
      <c r="Q355" s="2">
        <v>28187</v>
      </c>
      <c r="R355" s="2">
        <v>1782</v>
      </c>
      <c r="S355" s="2">
        <v>3434</v>
      </c>
      <c r="T355" s="2">
        <v>4108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445</v>
      </c>
    </row>
    <row r="356" spans="1:28" x14ac:dyDescent="0.2">
      <c r="A356" s="2" t="s">
        <v>849</v>
      </c>
      <c r="B356" s="2" t="s">
        <v>65</v>
      </c>
      <c r="C356" s="2" t="s">
        <v>850</v>
      </c>
      <c r="D356" s="2" t="s">
        <v>67</v>
      </c>
      <c r="E356" s="2" t="s">
        <v>68</v>
      </c>
      <c r="F356" s="2" t="s">
        <v>59</v>
      </c>
      <c r="G356" s="2" t="s">
        <v>46</v>
      </c>
      <c r="H356" s="3">
        <v>42221.227777777778</v>
      </c>
      <c r="I356" s="2" t="s">
        <v>785</v>
      </c>
      <c r="J356" s="2" t="s">
        <v>36</v>
      </c>
      <c r="K356" s="2" t="s">
        <v>135</v>
      </c>
      <c r="L356" s="2">
        <v>74102</v>
      </c>
      <c r="M356" s="2">
        <v>49966</v>
      </c>
      <c r="N356" s="2">
        <v>252</v>
      </c>
      <c r="O356" s="2">
        <v>14873</v>
      </c>
      <c r="P356" s="2">
        <v>4872</v>
      </c>
      <c r="Q356" s="2">
        <v>26843</v>
      </c>
      <c r="R356" s="2">
        <v>11970</v>
      </c>
      <c r="S356" s="2">
        <v>2172</v>
      </c>
      <c r="T356" s="2">
        <v>4048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61</v>
      </c>
    </row>
    <row r="357" spans="1:28" x14ac:dyDescent="0.2">
      <c r="A357" s="2" t="s">
        <v>851</v>
      </c>
      <c r="B357" s="2" t="s">
        <v>72</v>
      </c>
      <c r="C357" s="2" t="s">
        <v>852</v>
      </c>
      <c r="D357" s="2" t="s">
        <v>90</v>
      </c>
      <c r="E357" s="2" t="s">
        <v>75</v>
      </c>
      <c r="F357" s="2" t="s">
        <v>59</v>
      </c>
      <c r="G357" s="2" t="s">
        <v>34</v>
      </c>
      <c r="H357" s="3">
        <v>42221.271527777775</v>
      </c>
      <c r="I357" s="2" t="s">
        <v>35</v>
      </c>
      <c r="J357" s="2" t="s">
        <v>36</v>
      </c>
      <c r="K357" s="2" t="s">
        <v>37</v>
      </c>
      <c r="L357" s="2">
        <v>77534</v>
      </c>
      <c r="M357" s="2">
        <v>47193</v>
      </c>
      <c r="N357" s="2">
        <v>136</v>
      </c>
      <c r="O357" s="2">
        <v>5315</v>
      </c>
      <c r="P357" s="2">
        <v>13288</v>
      </c>
      <c r="Q357" s="2">
        <v>18603</v>
      </c>
      <c r="R357" s="2">
        <v>1642</v>
      </c>
      <c r="S357" s="2">
        <v>11850</v>
      </c>
      <c r="T357" s="2">
        <v>1486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324</v>
      </c>
    </row>
    <row r="358" spans="1:28" x14ac:dyDescent="0.2">
      <c r="A358" s="2" t="s">
        <v>853</v>
      </c>
      <c r="B358" s="2" t="s">
        <v>55</v>
      </c>
      <c r="C358" s="2" t="s">
        <v>854</v>
      </c>
      <c r="D358" s="2" t="s">
        <v>57</v>
      </c>
      <c r="E358" s="2" t="s">
        <v>58</v>
      </c>
      <c r="F358" s="2" t="s">
        <v>59</v>
      </c>
      <c r="G358" s="2" t="s">
        <v>34</v>
      </c>
      <c r="H358" s="3">
        <v>42221.363888888889</v>
      </c>
      <c r="I358" s="2" t="s">
        <v>41</v>
      </c>
      <c r="J358" s="2" t="s">
        <v>37</v>
      </c>
      <c r="K358" s="2" t="s">
        <v>1455</v>
      </c>
      <c r="L358" s="2">
        <v>72738</v>
      </c>
      <c r="M358" s="2">
        <v>51717</v>
      </c>
      <c r="N358" s="2">
        <v>103</v>
      </c>
      <c r="O358" s="2">
        <v>23913</v>
      </c>
      <c r="P358" s="2">
        <v>31578</v>
      </c>
      <c r="Q358" s="2">
        <v>5656</v>
      </c>
      <c r="R358" s="2">
        <v>4987</v>
      </c>
      <c r="S358" s="2">
        <v>7665</v>
      </c>
      <c r="T358" s="2">
        <v>1831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1:28" x14ac:dyDescent="0.2">
      <c r="A359" s="2" t="s">
        <v>855</v>
      </c>
      <c r="B359" s="2" t="s">
        <v>61</v>
      </c>
      <c r="C359" s="2" t="s">
        <v>856</v>
      </c>
      <c r="D359" s="2" t="s">
        <v>63</v>
      </c>
      <c r="E359" s="2" t="s">
        <v>63</v>
      </c>
      <c r="F359" s="2" t="s">
        <v>59</v>
      </c>
      <c r="G359" s="2" t="s">
        <v>34</v>
      </c>
      <c r="H359" s="3">
        <v>42221.275694444441</v>
      </c>
      <c r="I359" s="2" t="s">
        <v>41</v>
      </c>
      <c r="J359" s="2" t="s">
        <v>37</v>
      </c>
      <c r="K359" s="2" t="s">
        <v>36</v>
      </c>
      <c r="L359" s="2">
        <v>81928</v>
      </c>
      <c r="M359" s="2">
        <v>52603</v>
      </c>
      <c r="N359" s="2">
        <v>161</v>
      </c>
      <c r="O359" s="2">
        <v>18795</v>
      </c>
      <c r="P359" s="2">
        <v>28791</v>
      </c>
      <c r="Q359" s="2">
        <v>9996</v>
      </c>
      <c r="R359" s="2">
        <v>2638</v>
      </c>
      <c r="S359" s="2">
        <v>8908</v>
      </c>
      <c r="T359" s="2">
        <v>2170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100</v>
      </c>
    </row>
    <row r="360" spans="1:28" x14ac:dyDescent="0.2">
      <c r="A360" s="2" t="s">
        <v>857</v>
      </c>
      <c r="B360" s="2" t="s">
        <v>30</v>
      </c>
      <c r="C360" s="2" t="s">
        <v>858</v>
      </c>
      <c r="D360" s="2" t="s">
        <v>220</v>
      </c>
      <c r="E360" s="2" t="s">
        <v>33</v>
      </c>
      <c r="F360" s="2" t="s">
        <v>33</v>
      </c>
      <c r="G360" s="2" t="s">
        <v>34</v>
      </c>
      <c r="H360" s="3">
        <v>42221.132638888892</v>
      </c>
      <c r="I360" s="2" t="s">
        <v>35</v>
      </c>
      <c r="J360" s="2" t="s">
        <v>36</v>
      </c>
      <c r="K360" s="2" t="s">
        <v>1455</v>
      </c>
      <c r="L360" s="2">
        <v>61716</v>
      </c>
      <c r="M360" s="2">
        <v>32715</v>
      </c>
      <c r="N360" s="2">
        <v>95</v>
      </c>
      <c r="O360" s="2">
        <v>11513</v>
      </c>
      <c r="P360" s="2">
        <v>3292</v>
      </c>
      <c r="Q360" s="2">
        <v>17619</v>
      </c>
      <c r="R360" s="2">
        <v>1351</v>
      </c>
      <c r="S360" s="2">
        <v>6106</v>
      </c>
      <c r="T360" s="2">
        <v>603</v>
      </c>
      <c r="U360" s="2">
        <v>0</v>
      </c>
      <c r="V360" s="2">
        <v>3099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645</v>
      </c>
    </row>
    <row r="361" spans="1:28" x14ac:dyDescent="0.2">
      <c r="A361" s="2" t="s">
        <v>859</v>
      </c>
      <c r="B361" s="2" t="s">
        <v>121</v>
      </c>
      <c r="C361" s="2" t="s">
        <v>860</v>
      </c>
      <c r="D361" s="2" t="s">
        <v>148</v>
      </c>
      <c r="E361" s="2" t="s">
        <v>124</v>
      </c>
      <c r="F361" s="2" t="s">
        <v>59</v>
      </c>
      <c r="G361" s="2" t="s">
        <v>34</v>
      </c>
      <c r="H361" s="3">
        <v>42221.320833333331</v>
      </c>
      <c r="I361" s="2" t="s">
        <v>41</v>
      </c>
      <c r="J361" s="2" t="s">
        <v>37</v>
      </c>
      <c r="K361" s="2" t="s">
        <v>36</v>
      </c>
      <c r="L361" s="2">
        <v>78501</v>
      </c>
      <c r="M361" s="2">
        <v>58060</v>
      </c>
      <c r="N361" s="2">
        <v>228</v>
      </c>
      <c r="O361" s="2">
        <v>23327</v>
      </c>
      <c r="P361" s="2">
        <v>32544</v>
      </c>
      <c r="Q361" s="2">
        <v>9217</v>
      </c>
      <c r="R361" s="2">
        <v>4193</v>
      </c>
      <c r="S361" s="2">
        <v>8966</v>
      </c>
      <c r="T361" s="2">
        <v>2462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678</v>
      </c>
    </row>
    <row r="362" spans="1:28" x14ac:dyDescent="0.2">
      <c r="A362" s="2" t="s">
        <v>861</v>
      </c>
      <c r="B362" s="2" t="s">
        <v>72</v>
      </c>
      <c r="C362" s="2" t="s">
        <v>862</v>
      </c>
      <c r="D362" s="2" t="s">
        <v>74</v>
      </c>
      <c r="E362" s="2" t="s">
        <v>75</v>
      </c>
      <c r="F362" s="2" t="s">
        <v>59</v>
      </c>
      <c r="G362" s="2" t="s">
        <v>34</v>
      </c>
      <c r="H362" s="3">
        <v>42221.190972222219</v>
      </c>
      <c r="I362" s="2" t="s">
        <v>41</v>
      </c>
      <c r="J362" s="2" t="s">
        <v>37</v>
      </c>
      <c r="K362" s="2" t="s">
        <v>36</v>
      </c>
      <c r="L362" s="2">
        <v>67477</v>
      </c>
      <c r="M362" s="2">
        <v>47729</v>
      </c>
      <c r="N362" s="2">
        <v>116</v>
      </c>
      <c r="O362" s="2">
        <v>12774</v>
      </c>
      <c r="P362" s="2">
        <v>24908</v>
      </c>
      <c r="Q362" s="2">
        <v>12134</v>
      </c>
      <c r="R362" s="2">
        <v>2292</v>
      </c>
      <c r="S362" s="2">
        <v>6497</v>
      </c>
      <c r="T362" s="2">
        <v>1898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1:28" x14ac:dyDescent="0.2">
      <c r="A363" s="2" t="s">
        <v>863</v>
      </c>
      <c r="B363" s="2" t="s">
        <v>171</v>
      </c>
      <c r="C363" s="2" t="s">
        <v>864</v>
      </c>
      <c r="D363" s="2" t="s">
        <v>674</v>
      </c>
      <c r="E363" s="2" t="s">
        <v>174</v>
      </c>
      <c r="F363" s="2" t="s">
        <v>59</v>
      </c>
      <c r="G363" s="2" t="s">
        <v>46</v>
      </c>
      <c r="H363" s="3">
        <v>42221.313888888886</v>
      </c>
      <c r="I363" s="2" t="s">
        <v>35</v>
      </c>
      <c r="J363" s="2" t="s">
        <v>36</v>
      </c>
      <c r="K363" s="2" t="s">
        <v>1455</v>
      </c>
      <c r="L363" s="2">
        <v>61873</v>
      </c>
      <c r="M363" s="2">
        <v>32706</v>
      </c>
      <c r="N363" s="2">
        <v>174</v>
      </c>
      <c r="O363" s="2">
        <v>12477</v>
      </c>
      <c r="P363" s="2">
        <v>5388</v>
      </c>
      <c r="Q363" s="2">
        <v>18584</v>
      </c>
      <c r="R363" s="2">
        <v>1220</v>
      </c>
      <c r="S363" s="2">
        <v>6107</v>
      </c>
      <c r="T363" s="2">
        <v>1407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1:28" x14ac:dyDescent="0.2">
      <c r="A364" s="2" t="s">
        <v>865</v>
      </c>
      <c r="B364" s="2" t="s">
        <v>171</v>
      </c>
      <c r="C364" s="2" t="s">
        <v>866</v>
      </c>
      <c r="D364" s="2" t="s">
        <v>674</v>
      </c>
      <c r="E364" s="2" t="s">
        <v>174</v>
      </c>
      <c r="F364" s="2" t="s">
        <v>59</v>
      </c>
      <c r="G364" s="2" t="s">
        <v>34</v>
      </c>
      <c r="H364" s="3">
        <v>42221.282638888886</v>
      </c>
      <c r="I364" s="2" t="s">
        <v>35</v>
      </c>
      <c r="J364" s="2" t="s">
        <v>36</v>
      </c>
      <c r="K364" s="2" t="s">
        <v>37</v>
      </c>
      <c r="L364" s="2">
        <v>71154</v>
      </c>
      <c r="M364" s="2">
        <v>45677</v>
      </c>
      <c r="N364" s="2">
        <v>158</v>
      </c>
      <c r="O364" s="2">
        <v>2268</v>
      </c>
      <c r="P364" s="2">
        <v>16925</v>
      </c>
      <c r="Q364" s="2">
        <v>19193</v>
      </c>
      <c r="R364" s="2">
        <v>1564</v>
      </c>
      <c r="S364" s="2">
        <v>6935</v>
      </c>
      <c r="T364" s="2">
        <v>1060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1:28" x14ac:dyDescent="0.2">
      <c r="A365" s="2" t="s">
        <v>867</v>
      </c>
      <c r="B365" s="2" t="s">
        <v>130</v>
      </c>
      <c r="C365" s="2" t="s">
        <v>868</v>
      </c>
      <c r="D365" s="2" t="s">
        <v>246</v>
      </c>
      <c r="E365" s="2" t="s">
        <v>133</v>
      </c>
      <c r="F365" s="2" t="s">
        <v>59</v>
      </c>
      <c r="G365" s="2" t="s">
        <v>34</v>
      </c>
      <c r="H365" s="3">
        <v>42221.30972222222</v>
      </c>
      <c r="I365" s="2" t="s">
        <v>1185</v>
      </c>
      <c r="J365" s="2" t="s">
        <v>37</v>
      </c>
      <c r="K365" s="2" t="s">
        <v>135</v>
      </c>
      <c r="L365" s="2">
        <v>64299</v>
      </c>
      <c r="M365" s="2">
        <v>46499</v>
      </c>
      <c r="N365" s="2">
        <v>137</v>
      </c>
      <c r="O365" s="2">
        <v>10530</v>
      </c>
      <c r="P365" s="2">
        <v>23639</v>
      </c>
      <c r="Q365" s="2">
        <v>2767</v>
      </c>
      <c r="R365" s="2">
        <v>13109</v>
      </c>
      <c r="S365" s="2">
        <v>5663</v>
      </c>
      <c r="T365" s="2">
        <v>1321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1:28" x14ac:dyDescent="0.2">
      <c r="A366" s="2" t="s">
        <v>869</v>
      </c>
      <c r="B366" s="2" t="s">
        <v>43</v>
      </c>
      <c r="C366" s="2" t="s">
        <v>870</v>
      </c>
      <c r="D366" s="2" t="s">
        <v>45</v>
      </c>
      <c r="E366" s="2" t="s">
        <v>45</v>
      </c>
      <c r="F366" s="2" t="s">
        <v>45</v>
      </c>
      <c r="G366" s="2" t="s">
        <v>34</v>
      </c>
      <c r="H366" s="3">
        <v>42221.118055555555</v>
      </c>
      <c r="I366" s="2" t="s">
        <v>1456</v>
      </c>
      <c r="J366" s="2" t="s">
        <v>48</v>
      </c>
      <c r="K366" s="2" t="s">
        <v>36</v>
      </c>
      <c r="L366" s="2">
        <v>67875</v>
      </c>
      <c r="M366" s="2">
        <v>48331</v>
      </c>
      <c r="N366" s="2">
        <v>34</v>
      </c>
      <c r="O366" s="2">
        <v>9859</v>
      </c>
      <c r="P366" s="2">
        <v>5760</v>
      </c>
      <c r="Q366" s="2">
        <v>14594</v>
      </c>
      <c r="R366" s="2">
        <v>1132</v>
      </c>
      <c r="S366" s="2">
        <v>1173</v>
      </c>
      <c r="T366" s="2">
        <v>1219</v>
      </c>
      <c r="U366" s="2">
        <v>24453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1:28" x14ac:dyDescent="0.2">
      <c r="A367" s="2" t="s">
        <v>871</v>
      </c>
      <c r="B367" s="2" t="s">
        <v>121</v>
      </c>
      <c r="C367" s="2" t="s">
        <v>872</v>
      </c>
      <c r="D367" s="2" t="s">
        <v>294</v>
      </c>
      <c r="E367" s="2" t="s">
        <v>124</v>
      </c>
      <c r="F367" s="2" t="s">
        <v>59</v>
      </c>
      <c r="G367" s="2" t="s">
        <v>34</v>
      </c>
      <c r="H367" s="3">
        <v>42221.227083333331</v>
      </c>
      <c r="I367" s="2" t="s">
        <v>41</v>
      </c>
      <c r="J367" s="2" t="s">
        <v>37</v>
      </c>
      <c r="K367" s="2" t="s">
        <v>1455</v>
      </c>
      <c r="L367" s="2">
        <v>77154</v>
      </c>
      <c r="M367" s="2">
        <v>52212</v>
      </c>
      <c r="N367" s="2">
        <v>239</v>
      </c>
      <c r="O367" s="2">
        <v>17276</v>
      </c>
      <c r="P367" s="2">
        <v>27206</v>
      </c>
      <c r="Q367" s="2">
        <v>9585</v>
      </c>
      <c r="R367" s="2">
        <v>3300</v>
      </c>
      <c r="S367" s="2">
        <v>9930</v>
      </c>
      <c r="T367" s="2">
        <v>2191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1:28" x14ac:dyDescent="0.2">
      <c r="A368" s="2" t="s">
        <v>873</v>
      </c>
      <c r="B368" s="2" t="s">
        <v>55</v>
      </c>
      <c r="C368" s="2" t="s">
        <v>874</v>
      </c>
      <c r="D368" s="2" t="s">
        <v>87</v>
      </c>
      <c r="E368" s="2" t="s">
        <v>58</v>
      </c>
      <c r="F368" s="2" t="s">
        <v>59</v>
      </c>
      <c r="G368" s="2" t="s">
        <v>34</v>
      </c>
      <c r="H368" s="3">
        <v>42221.3</v>
      </c>
      <c r="I368" s="2" t="s">
        <v>41</v>
      </c>
      <c r="J368" s="2" t="s">
        <v>37</v>
      </c>
      <c r="K368" s="2" t="s">
        <v>36</v>
      </c>
      <c r="L368" s="2">
        <v>81034</v>
      </c>
      <c r="M368" s="2">
        <v>57492</v>
      </c>
      <c r="N368" s="2">
        <v>252</v>
      </c>
      <c r="O368" s="2">
        <v>24286</v>
      </c>
      <c r="P368" s="2">
        <v>32268</v>
      </c>
      <c r="Q368" s="2">
        <v>7982</v>
      </c>
      <c r="R368" s="2">
        <v>6604</v>
      </c>
      <c r="S368" s="2">
        <v>6898</v>
      </c>
      <c r="T368" s="2">
        <v>2453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1287</v>
      </c>
    </row>
    <row r="369" spans="1:28" x14ac:dyDescent="0.2">
      <c r="A369" s="2" t="s">
        <v>875</v>
      </c>
      <c r="B369" s="2" t="s">
        <v>150</v>
      </c>
      <c r="C369" s="2" t="s">
        <v>876</v>
      </c>
      <c r="D369" s="2" t="s">
        <v>152</v>
      </c>
      <c r="E369" s="2" t="s">
        <v>152</v>
      </c>
      <c r="F369" s="2" t="s">
        <v>152</v>
      </c>
      <c r="G369" s="2" t="s">
        <v>34</v>
      </c>
      <c r="H369" s="3">
        <v>42221.256249999999</v>
      </c>
      <c r="I369" s="2" t="s">
        <v>165</v>
      </c>
      <c r="J369" s="2" t="s">
        <v>158</v>
      </c>
      <c r="K369" s="2" t="s">
        <v>585</v>
      </c>
      <c r="L369" s="2">
        <v>67832</v>
      </c>
      <c r="M369" s="2">
        <v>40922</v>
      </c>
      <c r="N369" s="2">
        <v>395</v>
      </c>
      <c r="O369" s="2">
        <v>13617</v>
      </c>
      <c r="P369" s="2">
        <v>120</v>
      </c>
      <c r="Q369" s="2">
        <v>0</v>
      </c>
      <c r="R369" s="2">
        <v>0</v>
      </c>
      <c r="S369" s="2">
        <v>863</v>
      </c>
      <c r="T369" s="2">
        <v>0</v>
      </c>
      <c r="U369" s="2">
        <v>0</v>
      </c>
      <c r="V369" s="2">
        <v>0</v>
      </c>
      <c r="W369" s="2">
        <v>5465</v>
      </c>
      <c r="X369" s="2">
        <v>19935</v>
      </c>
      <c r="Y369" s="2">
        <v>5055</v>
      </c>
      <c r="Z369" s="2">
        <v>6318</v>
      </c>
      <c r="AA369" s="2">
        <v>778</v>
      </c>
      <c r="AB369" s="2">
        <v>2388</v>
      </c>
    </row>
    <row r="370" spans="1:28" x14ac:dyDescent="0.2">
      <c r="A370" s="2" t="s">
        <v>877</v>
      </c>
      <c r="B370" s="2" t="s">
        <v>61</v>
      </c>
      <c r="C370" s="2" t="s">
        <v>878</v>
      </c>
      <c r="D370" s="2" t="s">
        <v>299</v>
      </c>
      <c r="E370" s="2" t="s">
        <v>63</v>
      </c>
      <c r="F370" s="2" t="s">
        <v>59</v>
      </c>
      <c r="G370" s="2" t="s">
        <v>34</v>
      </c>
      <c r="H370" s="3">
        <v>42221.240972222222</v>
      </c>
      <c r="I370" s="2" t="s">
        <v>41</v>
      </c>
      <c r="J370" s="2" t="s">
        <v>37</v>
      </c>
      <c r="K370" s="2" t="s">
        <v>1455</v>
      </c>
      <c r="L370" s="2">
        <v>73069</v>
      </c>
      <c r="M370" s="2">
        <v>52225</v>
      </c>
      <c r="N370" s="2">
        <v>199</v>
      </c>
      <c r="O370" s="2">
        <v>20532</v>
      </c>
      <c r="P370" s="2">
        <v>29763</v>
      </c>
      <c r="Q370" s="2">
        <v>7548</v>
      </c>
      <c r="R370" s="2">
        <v>3750</v>
      </c>
      <c r="S370" s="2">
        <v>9231</v>
      </c>
      <c r="T370" s="2">
        <v>1933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1:28" x14ac:dyDescent="0.2">
      <c r="A371" s="2" t="s">
        <v>879</v>
      </c>
      <c r="B371" s="2" t="s">
        <v>55</v>
      </c>
      <c r="C371" s="2" t="s">
        <v>880</v>
      </c>
      <c r="D371" s="2" t="s">
        <v>98</v>
      </c>
      <c r="E371" s="2" t="s">
        <v>58</v>
      </c>
      <c r="F371" s="2" t="s">
        <v>59</v>
      </c>
      <c r="G371" s="2" t="s">
        <v>34</v>
      </c>
      <c r="H371" s="3">
        <v>42221.290972222225</v>
      </c>
      <c r="I371" s="2" t="s">
        <v>41</v>
      </c>
      <c r="J371" s="2" t="s">
        <v>37</v>
      </c>
      <c r="K371" s="2" t="s">
        <v>36</v>
      </c>
      <c r="L371" s="2">
        <v>86826</v>
      </c>
      <c r="M371" s="2">
        <v>57692</v>
      </c>
      <c r="N371" s="2">
        <v>213</v>
      </c>
      <c r="O371" s="2">
        <v>9753</v>
      </c>
      <c r="P371" s="2">
        <v>27244</v>
      </c>
      <c r="Q371" s="2">
        <v>17491</v>
      </c>
      <c r="R371" s="2">
        <v>3575</v>
      </c>
      <c r="S371" s="2">
        <v>6852</v>
      </c>
      <c r="T371" s="2">
        <v>2255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275</v>
      </c>
    </row>
    <row r="372" spans="1:28" x14ac:dyDescent="0.2">
      <c r="A372" s="2" t="s">
        <v>881</v>
      </c>
      <c r="B372" s="2" t="s">
        <v>55</v>
      </c>
      <c r="C372" s="2" t="s">
        <v>882</v>
      </c>
      <c r="D372" s="2" t="s">
        <v>98</v>
      </c>
      <c r="E372" s="2" t="s">
        <v>58</v>
      </c>
      <c r="F372" s="2" t="s">
        <v>59</v>
      </c>
      <c r="G372" s="2" t="s">
        <v>46</v>
      </c>
      <c r="H372" s="3">
        <v>42221.271527777775</v>
      </c>
      <c r="I372" s="2" t="s">
        <v>41</v>
      </c>
      <c r="J372" s="2" t="s">
        <v>37</v>
      </c>
      <c r="K372" s="2" t="s">
        <v>36</v>
      </c>
      <c r="L372" s="2">
        <v>89656</v>
      </c>
      <c r="M372" s="2">
        <v>58949</v>
      </c>
      <c r="N372" s="2">
        <v>215</v>
      </c>
      <c r="O372" s="2">
        <v>8672</v>
      </c>
      <c r="P372" s="2">
        <v>27601</v>
      </c>
      <c r="Q372" s="2">
        <v>18929</v>
      </c>
      <c r="R372" s="2">
        <v>2309</v>
      </c>
      <c r="S372" s="2">
        <v>7803</v>
      </c>
      <c r="T372" s="2">
        <v>1936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371</v>
      </c>
    </row>
    <row r="373" spans="1:28" x14ac:dyDescent="0.2">
      <c r="A373" s="2" t="s">
        <v>883</v>
      </c>
      <c r="B373" s="2" t="s">
        <v>107</v>
      </c>
      <c r="C373" s="2" t="s">
        <v>884</v>
      </c>
      <c r="D373" s="2" t="s">
        <v>109</v>
      </c>
      <c r="E373" s="2" t="s">
        <v>109</v>
      </c>
      <c r="F373" s="2" t="s">
        <v>59</v>
      </c>
      <c r="G373" s="2" t="s">
        <v>46</v>
      </c>
      <c r="H373" s="3">
        <v>42221.111805555556</v>
      </c>
      <c r="I373" s="2" t="s">
        <v>35</v>
      </c>
      <c r="J373" s="2" t="s">
        <v>36</v>
      </c>
      <c r="K373" s="2" t="s">
        <v>37</v>
      </c>
      <c r="L373" s="2">
        <v>68474</v>
      </c>
      <c r="M373" s="2">
        <v>45142</v>
      </c>
      <c r="N373" s="2">
        <v>147</v>
      </c>
      <c r="O373" s="2">
        <v>16922</v>
      </c>
      <c r="P373" s="2">
        <v>10458</v>
      </c>
      <c r="Q373" s="2">
        <v>27380</v>
      </c>
      <c r="R373" s="2">
        <v>1378</v>
      </c>
      <c r="S373" s="2">
        <v>4287</v>
      </c>
      <c r="T373" s="2">
        <v>1422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217</v>
      </c>
    </row>
    <row r="374" spans="1:28" x14ac:dyDescent="0.2">
      <c r="A374" s="2" t="s">
        <v>885</v>
      </c>
      <c r="B374" s="2" t="s">
        <v>55</v>
      </c>
      <c r="C374" s="2" t="s">
        <v>886</v>
      </c>
      <c r="D374" s="2" t="s">
        <v>533</v>
      </c>
      <c r="E374" s="2" t="s">
        <v>58</v>
      </c>
      <c r="F374" s="2" t="s">
        <v>59</v>
      </c>
      <c r="G374" s="2" t="s">
        <v>34</v>
      </c>
      <c r="H374" s="3">
        <v>42221.194444444445</v>
      </c>
      <c r="I374" s="2" t="s">
        <v>41</v>
      </c>
      <c r="J374" s="2" t="s">
        <v>37</v>
      </c>
      <c r="K374" s="2" t="s">
        <v>135</v>
      </c>
      <c r="L374" s="2">
        <v>74038</v>
      </c>
      <c r="M374" s="2">
        <v>55140</v>
      </c>
      <c r="N374" s="2">
        <v>192</v>
      </c>
      <c r="O374" s="2">
        <v>25453</v>
      </c>
      <c r="P374" s="2">
        <v>33434</v>
      </c>
      <c r="Q374" s="2">
        <v>4565</v>
      </c>
      <c r="R374" s="2">
        <v>7981</v>
      </c>
      <c r="S374" s="2">
        <v>6181</v>
      </c>
      <c r="T374" s="2">
        <v>2979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1:28" x14ac:dyDescent="0.2">
      <c r="A375" s="2" t="s">
        <v>887</v>
      </c>
      <c r="B375" s="2" t="s">
        <v>30</v>
      </c>
      <c r="C375" s="2" t="s">
        <v>888</v>
      </c>
      <c r="D375" s="2" t="s">
        <v>220</v>
      </c>
      <c r="E375" s="2" t="s">
        <v>33</v>
      </c>
      <c r="F375" s="2" t="s">
        <v>33</v>
      </c>
      <c r="G375" s="2" t="s">
        <v>34</v>
      </c>
      <c r="H375" s="3">
        <v>42221.256249999999</v>
      </c>
      <c r="I375" s="2" t="s">
        <v>41</v>
      </c>
      <c r="J375" s="2" t="s">
        <v>37</v>
      </c>
      <c r="K375" s="2" t="s">
        <v>36</v>
      </c>
      <c r="L375" s="2">
        <v>62248</v>
      </c>
      <c r="M375" s="2">
        <v>47462</v>
      </c>
      <c r="N375" s="2">
        <v>104</v>
      </c>
      <c r="O375" s="2">
        <v>10982</v>
      </c>
      <c r="P375" s="2">
        <v>23701</v>
      </c>
      <c r="Q375" s="2">
        <v>12719</v>
      </c>
      <c r="R375" s="2">
        <v>2496</v>
      </c>
      <c r="S375" s="2">
        <v>4942</v>
      </c>
      <c r="T375" s="2">
        <v>1629</v>
      </c>
      <c r="U375" s="2">
        <v>0</v>
      </c>
      <c r="V375" s="2">
        <v>1875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100</v>
      </c>
    </row>
    <row r="376" spans="1:28" x14ac:dyDescent="0.2">
      <c r="A376" s="2" t="s">
        <v>889</v>
      </c>
      <c r="B376" s="2" t="s">
        <v>30</v>
      </c>
      <c r="C376" s="2" t="s">
        <v>890</v>
      </c>
      <c r="D376" s="2" t="s">
        <v>262</v>
      </c>
      <c r="E376" s="2" t="s">
        <v>33</v>
      </c>
      <c r="F376" s="2" t="s">
        <v>33</v>
      </c>
      <c r="G376" s="2" t="s">
        <v>34</v>
      </c>
      <c r="H376" s="3">
        <v>42221.115277777775</v>
      </c>
      <c r="I376" s="2" t="s">
        <v>41</v>
      </c>
      <c r="J376" s="2" t="s">
        <v>37</v>
      </c>
      <c r="K376" s="2" t="s">
        <v>135</v>
      </c>
      <c r="L376" s="2">
        <v>48690</v>
      </c>
      <c r="M376" s="2">
        <v>33757</v>
      </c>
      <c r="N376" s="2">
        <v>54</v>
      </c>
      <c r="O376" s="2">
        <v>5325</v>
      </c>
      <c r="P376" s="2">
        <v>15204</v>
      </c>
      <c r="Q376" s="2">
        <v>1900</v>
      </c>
      <c r="R376" s="2">
        <v>9879</v>
      </c>
      <c r="S376" s="2">
        <v>3769</v>
      </c>
      <c r="T376" s="2">
        <v>1260</v>
      </c>
      <c r="U376" s="2">
        <v>0</v>
      </c>
      <c r="V376" s="2">
        <v>1745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1:28" x14ac:dyDescent="0.2">
      <c r="A377" s="2" t="s">
        <v>891</v>
      </c>
      <c r="B377" s="2" t="s">
        <v>43</v>
      </c>
      <c r="C377" s="2" t="s">
        <v>892</v>
      </c>
      <c r="D377" s="2" t="s">
        <v>45</v>
      </c>
      <c r="E377" s="2" t="s">
        <v>45</v>
      </c>
      <c r="F377" s="2" t="s">
        <v>45</v>
      </c>
      <c r="G377" s="2" t="s">
        <v>34</v>
      </c>
      <c r="H377" s="3">
        <v>42221.133333333331</v>
      </c>
      <c r="I377" s="2" t="s">
        <v>47</v>
      </c>
      <c r="J377" s="2" t="s">
        <v>48</v>
      </c>
      <c r="K377" s="2" t="s">
        <v>37</v>
      </c>
      <c r="L377" s="2">
        <v>71685</v>
      </c>
      <c r="M377" s="2">
        <v>49280</v>
      </c>
      <c r="N377" s="2">
        <v>41</v>
      </c>
      <c r="O377" s="2">
        <v>9065</v>
      </c>
      <c r="P377" s="2">
        <v>15319</v>
      </c>
      <c r="Q377" s="2">
        <v>4898</v>
      </c>
      <c r="R377" s="2">
        <v>1395</v>
      </c>
      <c r="S377" s="2">
        <v>1939</v>
      </c>
      <c r="T377" s="2">
        <v>1345</v>
      </c>
      <c r="U377" s="2">
        <v>24384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1:28" x14ac:dyDescent="0.2">
      <c r="A378" s="2" t="s">
        <v>893</v>
      </c>
      <c r="B378" s="2" t="s">
        <v>65</v>
      </c>
      <c r="C378" s="2" t="s">
        <v>894</v>
      </c>
      <c r="D378" s="2" t="s">
        <v>211</v>
      </c>
      <c r="E378" s="2" t="s">
        <v>68</v>
      </c>
      <c r="F378" s="2" t="s">
        <v>59</v>
      </c>
      <c r="G378" s="2" t="s">
        <v>34</v>
      </c>
      <c r="H378" s="3">
        <v>42221.352777777778</v>
      </c>
      <c r="I378" s="2" t="s">
        <v>41</v>
      </c>
      <c r="J378" s="2" t="s">
        <v>37</v>
      </c>
      <c r="K378" s="2" t="s">
        <v>36</v>
      </c>
      <c r="L378" s="2">
        <v>66985</v>
      </c>
      <c r="M378" s="2">
        <v>43242</v>
      </c>
      <c r="N378" s="2">
        <v>143</v>
      </c>
      <c r="O378" s="2">
        <v>4590</v>
      </c>
      <c r="P378" s="2">
        <v>19691</v>
      </c>
      <c r="Q378" s="2">
        <v>15101</v>
      </c>
      <c r="R378" s="2">
        <v>1612</v>
      </c>
      <c r="S378" s="2">
        <v>5358</v>
      </c>
      <c r="T378" s="2">
        <v>1395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85</v>
      </c>
    </row>
    <row r="379" spans="1:28" x14ac:dyDescent="0.2">
      <c r="A379" s="2" t="s">
        <v>895</v>
      </c>
      <c r="B379" s="2" t="s">
        <v>111</v>
      </c>
      <c r="C379" s="2" t="s">
        <v>896</v>
      </c>
      <c r="D379" s="2" t="s">
        <v>138</v>
      </c>
      <c r="E379" s="2" t="s">
        <v>114</v>
      </c>
      <c r="F379" s="2" t="s">
        <v>59</v>
      </c>
      <c r="G379" s="2" t="s">
        <v>34</v>
      </c>
      <c r="H379" s="3">
        <v>42221.345833333333</v>
      </c>
      <c r="I379" s="2" t="s">
        <v>1465</v>
      </c>
      <c r="J379" s="2" t="s">
        <v>37</v>
      </c>
      <c r="K379" s="2" t="s">
        <v>36</v>
      </c>
      <c r="L379" s="2">
        <v>75820</v>
      </c>
      <c r="M379" s="2">
        <v>48250</v>
      </c>
      <c r="N379" s="2">
        <v>139</v>
      </c>
      <c r="O379" s="2">
        <v>422</v>
      </c>
      <c r="P379" s="2">
        <v>18776</v>
      </c>
      <c r="Q379" s="2">
        <v>18354</v>
      </c>
      <c r="R379" s="2">
        <v>1426</v>
      </c>
      <c r="S379" s="2">
        <v>7951</v>
      </c>
      <c r="T379" s="2">
        <v>1264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479</v>
      </c>
    </row>
    <row r="380" spans="1:28" x14ac:dyDescent="0.2">
      <c r="A380" s="2" t="s">
        <v>897</v>
      </c>
      <c r="B380" s="2" t="s">
        <v>43</v>
      </c>
      <c r="C380" s="2" t="s">
        <v>898</v>
      </c>
      <c r="D380" s="2" t="s">
        <v>45</v>
      </c>
      <c r="E380" s="2" t="s">
        <v>45</v>
      </c>
      <c r="F380" s="2" t="s">
        <v>45</v>
      </c>
      <c r="G380" s="2" t="s">
        <v>46</v>
      </c>
      <c r="H380" s="3">
        <v>42221.111111111109</v>
      </c>
      <c r="I380" s="2" t="s">
        <v>1456</v>
      </c>
      <c r="J380" s="2" t="s">
        <v>48</v>
      </c>
      <c r="K380" s="2" t="s">
        <v>36</v>
      </c>
      <c r="L380" s="2">
        <v>70283</v>
      </c>
      <c r="M380" s="2">
        <v>48237</v>
      </c>
      <c r="N380" s="2">
        <v>42</v>
      </c>
      <c r="O380" s="2">
        <v>11898</v>
      </c>
      <c r="P380" s="2">
        <v>3695</v>
      </c>
      <c r="Q380" s="2">
        <v>15377</v>
      </c>
      <c r="R380" s="2">
        <v>601</v>
      </c>
      <c r="S380" s="2">
        <v>1289</v>
      </c>
      <c r="T380" s="2">
        <v>0</v>
      </c>
      <c r="U380" s="2">
        <v>27275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1:28" x14ac:dyDescent="0.2">
      <c r="A381" s="2" t="s">
        <v>899</v>
      </c>
      <c r="B381" s="2" t="s">
        <v>43</v>
      </c>
      <c r="C381" s="2" t="s">
        <v>900</v>
      </c>
      <c r="D381" s="2" t="s">
        <v>45</v>
      </c>
      <c r="E381" s="2" t="s">
        <v>45</v>
      </c>
      <c r="F381" s="2" t="s">
        <v>45</v>
      </c>
      <c r="G381" s="2" t="s">
        <v>34</v>
      </c>
      <c r="H381" s="3">
        <v>42221.09375</v>
      </c>
      <c r="I381" s="2" t="s">
        <v>47</v>
      </c>
      <c r="J381" s="2" t="s">
        <v>48</v>
      </c>
      <c r="K381" s="2" t="s">
        <v>36</v>
      </c>
      <c r="L381" s="2">
        <v>21769</v>
      </c>
      <c r="M381" s="2">
        <v>15938</v>
      </c>
      <c r="N381" s="2">
        <v>44</v>
      </c>
      <c r="O381" s="2">
        <v>4102</v>
      </c>
      <c r="P381" s="2">
        <v>1215</v>
      </c>
      <c r="Q381" s="2">
        <v>4560</v>
      </c>
      <c r="R381" s="2">
        <v>456</v>
      </c>
      <c r="S381" s="2">
        <v>0</v>
      </c>
      <c r="T381" s="2">
        <v>0</v>
      </c>
      <c r="U381" s="2">
        <v>8662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1045</v>
      </c>
    </row>
    <row r="382" spans="1:28" x14ac:dyDescent="0.2">
      <c r="A382" s="2" t="s">
        <v>901</v>
      </c>
      <c r="B382" s="2" t="s">
        <v>30</v>
      </c>
      <c r="C382" s="2" t="s">
        <v>902</v>
      </c>
      <c r="D382" s="2" t="s">
        <v>32</v>
      </c>
      <c r="E382" s="2" t="s">
        <v>33</v>
      </c>
      <c r="F382" s="2" t="s">
        <v>33</v>
      </c>
      <c r="G382" s="2" t="s">
        <v>34</v>
      </c>
      <c r="H382" s="3">
        <v>42221.256944444445</v>
      </c>
      <c r="I382" s="2" t="s">
        <v>35</v>
      </c>
      <c r="J382" s="2" t="s">
        <v>36</v>
      </c>
      <c r="K382" s="2" t="s">
        <v>82</v>
      </c>
      <c r="L382" s="2">
        <v>56097</v>
      </c>
      <c r="M382" s="2">
        <v>37135</v>
      </c>
      <c r="N382" s="2">
        <v>114</v>
      </c>
      <c r="O382" s="2">
        <v>9548</v>
      </c>
      <c r="P382" s="2">
        <v>5691</v>
      </c>
      <c r="Q382" s="2">
        <v>16270</v>
      </c>
      <c r="R382" s="2">
        <v>1173</v>
      </c>
      <c r="S382" s="2">
        <v>6094</v>
      </c>
      <c r="T382" s="2">
        <v>1185</v>
      </c>
      <c r="U382" s="2">
        <v>0</v>
      </c>
      <c r="V382" s="2">
        <v>6722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1:28" x14ac:dyDescent="0.2">
      <c r="A383" s="2" t="s">
        <v>903</v>
      </c>
      <c r="B383" s="2" t="s">
        <v>72</v>
      </c>
      <c r="C383" s="2" t="s">
        <v>904</v>
      </c>
      <c r="D383" s="2" t="s">
        <v>90</v>
      </c>
      <c r="E383" s="2" t="s">
        <v>75</v>
      </c>
      <c r="F383" s="2" t="s">
        <v>59</v>
      </c>
      <c r="G383" s="2" t="s">
        <v>34</v>
      </c>
      <c r="H383" s="3">
        <v>42221.258333333331</v>
      </c>
      <c r="I383" s="2" t="s">
        <v>41</v>
      </c>
      <c r="J383" s="2" t="s">
        <v>37</v>
      </c>
      <c r="K383" s="2" t="s">
        <v>36</v>
      </c>
      <c r="L383" s="2">
        <v>73747</v>
      </c>
      <c r="M383" s="2">
        <v>52302</v>
      </c>
      <c r="N383" s="2">
        <v>165</v>
      </c>
      <c r="O383" s="2">
        <v>18474</v>
      </c>
      <c r="P383" s="2">
        <v>29834</v>
      </c>
      <c r="Q383" s="2">
        <v>11360</v>
      </c>
      <c r="R383" s="2">
        <v>2385</v>
      </c>
      <c r="S383" s="2">
        <v>6294</v>
      </c>
      <c r="T383" s="2">
        <v>1792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637</v>
      </c>
    </row>
    <row r="384" spans="1:28" x14ac:dyDescent="0.2">
      <c r="A384" s="2" t="s">
        <v>905</v>
      </c>
      <c r="B384" s="2" t="s">
        <v>55</v>
      </c>
      <c r="C384" s="2" t="s">
        <v>906</v>
      </c>
      <c r="D384" s="2" t="s">
        <v>251</v>
      </c>
      <c r="E384" s="2" t="s">
        <v>58</v>
      </c>
      <c r="F384" s="2" t="s">
        <v>59</v>
      </c>
      <c r="G384" s="2" t="s">
        <v>34</v>
      </c>
      <c r="H384" s="3">
        <v>42221.536111111112</v>
      </c>
      <c r="I384" s="2" t="s">
        <v>41</v>
      </c>
      <c r="J384" s="2" t="s">
        <v>37</v>
      </c>
      <c r="K384" s="2" t="s">
        <v>135</v>
      </c>
      <c r="L384" s="2">
        <v>79512</v>
      </c>
      <c r="M384" s="2">
        <v>57300</v>
      </c>
      <c r="N384" s="2">
        <v>205</v>
      </c>
      <c r="O384" s="2">
        <v>26368</v>
      </c>
      <c r="P384" s="2">
        <v>34973</v>
      </c>
      <c r="Q384" s="2">
        <v>4837</v>
      </c>
      <c r="R384" s="2">
        <v>8605</v>
      </c>
      <c r="S384" s="2">
        <v>6195</v>
      </c>
      <c r="T384" s="2">
        <v>2324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366</v>
      </c>
    </row>
    <row r="385" spans="1:28" x14ac:dyDescent="0.2">
      <c r="A385" s="2" t="s">
        <v>907</v>
      </c>
      <c r="B385" s="2" t="s">
        <v>61</v>
      </c>
      <c r="C385" s="2" t="s">
        <v>908</v>
      </c>
      <c r="D385" s="2" t="s">
        <v>313</v>
      </c>
      <c r="E385" s="2" t="s">
        <v>63</v>
      </c>
      <c r="F385" s="2" t="s">
        <v>59</v>
      </c>
      <c r="G385" s="2" t="s">
        <v>46</v>
      </c>
      <c r="H385" s="3">
        <v>42221.241666666669</v>
      </c>
      <c r="I385" s="2" t="s">
        <v>35</v>
      </c>
      <c r="J385" s="2" t="s">
        <v>36</v>
      </c>
      <c r="K385" s="2" t="s">
        <v>37</v>
      </c>
      <c r="L385" s="2">
        <v>67619</v>
      </c>
      <c r="M385" s="2">
        <v>42997</v>
      </c>
      <c r="N385" s="2">
        <v>125</v>
      </c>
      <c r="O385" s="2">
        <v>650</v>
      </c>
      <c r="P385" s="2">
        <v>15870</v>
      </c>
      <c r="Q385" s="2">
        <v>16520</v>
      </c>
      <c r="R385" s="2">
        <v>1826</v>
      </c>
      <c r="S385" s="2">
        <v>7252</v>
      </c>
      <c r="T385" s="2">
        <v>1246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283</v>
      </c>
    </row>
    <row r="386" spans="1:28" x14ac:dyDescent="0.2">
      <c r="A386" s="2" t="s">
        <v>909</v>
      </c>
      <c r="B386" s="2" t="s">
        <v>171</v>
      </c>
      <c r="C386" s="2" t="s">
        <v>910</v>
      </c>
      <c r="D386" s="2" t="s">
        <v>223</v>
      </c>
      <c r="E386" s="2" t="s">
        <v>174</v>
      </c>
      <c r="F386" s="2" t="s">
        <v>59</v>
      </c>
      <c r="G386" s="2" t="s">
        <v>46</v>
      </c>
      <c r="H386" s="3">
        <v>42221.052083333336</v>
      </c>
      <c r="I386" s="2" t="s">
        <v>35</v>
      </c>
      <c r="J386" s="2" t="s">
        <v>36</v>
      </c>
      <c r="K386" s="2" t="s">
        <v>37</v>
      </c>
      <c r="L386" s="2">
        <v>58147</v>
      </c>
      <c r="M386" s="2">
        <v>35085</v>
      </c>
      <c r="N386" s="2">
        <v>97</v>
      </c>
      <c r="O386" s="2">
        <v>12673</v>
      </c>
      <c r="P386" s="2">
        <v>6628</v>
      </c>
      <c r="Q386" s="2">
        <v>19301</v>
      </c>
      <c r="R386" s="2">
        <v>2218</v>
      </c>
      <c r="S386" s="2">
        <v>5214</v>
      </c>
      <c r="T386" s="2">
        <v>1724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1:28" x14ac:dyDescent="0.2">
      <c r="A387" s="2" t="s">
        <v>911</v>
      </c>
      <c r="B387" s="2" t="s">
        <v>171</v>
      </c>
      <c r="C387" s="2" t="s">
        <v>912</v>
      </c>
      <c r="D387" s="2" t="s">
        <v>223</v>
      </c>
      <c r="E387" s="2" t="s">
        <v>174</v>
      </c>
      <c r="F387" s="2" t="s">
        <v>59</v>
      </c>
      <c r="G387" s="2" t="s">
        <v>46</v>
      </c>
      <c r="H387" s="3">
        <v>42221.044444444444</v>
      </c>
      <c r="I387" s="2" t="s">
        <v>35</v>
      </c>
      <c r="J387" s="2" t="s">
        <v>36</v>
      </c>
      <c r="K387" s="2" t="s">
        <v>37</v>
      </c>
      <c r="L387" s="2">
        <v>64243</v>
      </c>
      <c r="M387" s="2">
        <v>39222</v>
      </c>
      <c r="N387" s="2">
        <v>127</v>
      </c>
      <c r="O387" s="2">
        <v>12494</v>
      </c>
      <c r="P387" s="2">
        <v>6884</v>
      </c>
      <c r="Q387" s="2">
        <v>19378</v>
      </c>
      <c r="R387" s="2">
        <v>4332</v>
      </c>
      <c r="S387" s="2">
        <v>4910</v>
      </c>
      <c r="T387" s="2">
        <v>3426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292</v>
      </c>
    </row>
    <row r="388" spans="1:28" x14ac:dyDescent="0.2">
      <c r="A388" s="2" t="s">
        <v>913</v>
      </c>
      <c r="B388" s="2" t="s">
        <v>171</v>
      </c>
      <c r="C388" s="2" t="s">
        <v>914</v>
      </c>
      <c r="D388" s="2" t="s">
        <v>223</v>
      </c>
      <c r="E388" s="2" t="s">
        <v>174</v>
      </c>
      <c r="F388" s="2" t="s">
        <v>59</v>
      </c>
      <c r="G388" s="2" t="s">
        <v>46</v>
      </c>
      <c r="H388" s="3">
        <v>42221.069444444445</v>
      </c>
      <c r="I388" s="2" t="s">
        <v>35</v>
      </c>
      <c r="J388" s="2" t="s">
        <v>36</v>
      </c>
      <c r="K388" s="2" t="s">
        <v>37</v>
      </c>
      <c r="L388" s="2">
        <v>67902</v>
      </c>
      <c r="M388" s="2">
        <v>44891</v>
      </c>
      <c r="N388" s="2">
        <v>155</v>
      </c>
      <c r="O388" s="2">
        <v>10153</v>
      </c>
      <c r="P388" s="2">
        <v>10536</v>
      </c>
      <c r="Q388" s="2">
        <v>20689</v>
      </c>
      <c r="R388" s="2">
        <v>4366</v>
      </c>
      <c r="S388" s="2">
        <v>7447</v>
      </c>
      <c r="T388" s="2">
        <v>1515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338</v>
      </c>
    </row>
    <row r="389" spans="1:28" x14ac:dyDescent="0.2">
      <c r="A389" s="2" t="s">
        <v>915</v>
      </c>
      <c r="B389" s="2" t="s">
        <v>55</v>
      </c>
      <c r="C389" s="2" t="s">
        <v>916</v>
      </c>
      <c r="D389" s="2" t="s">
        <v>57</v>
      </c>
      <c r="E389" s="2" t="s">
        <v>58</v>
      </c>
      <c r="F389" s="2" t="s">
        <v>59</v>
      </c>
      <c r="G389" s="2" t="s">
        <v>34</v>
      </c>
      <c r="H389" s="3">
        <v>42221.196527777778</v>
      </c>
      <c r="I389" s="2" t="s">
        <v>41</v>
      </c>
      <c r="J389" s="2" t="s">
        <v>37</v>
      </c>
      <c r="K389" s="2" t="s">
        <v>1455</v>
      </c>
      <c r="L389" s="2">
        <v>72697</v>
      </c>
      <c r="M389" s="2">
        <v>49447</v>
      </c>
      <c r="N389" s="2">
        <v>184</v>
      </c>
      <c r="O389" s="2">
        <v>19162</v>
      </c>
      <c r="P389" s="2">
        <v>27819</v>
      </c>
      <c r="Q389" s="2">
        <v>6018</v>
      </c>
      <c r="R389" s="2">
        <v>4626</v>
      </c>
      <c r="S389" s="2">
        <v>8657</v>
      </c>
      <c r="T389" s="2">
        <v>2327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1:28" x14ac:dyDescent="0.2">
      <c r="A390" s="2" t="s">
        <v>917</v>
      </c>
      <c r="B390" s="2" t="s">
        <v>55</v>
      </c>
      <c r="C390" s="2" t="s">
        <v>918</v>
      </c>
      <c r="D390" s="2" t="s">
        <v>57</v>
      </c>
      <c r="E390" s="2" t="s">
        <v>58</v>
      </c>
      <c r="F390" s="2" t="s">
        <v>59</v>
      </c>
      <c r="G390" s="2" t="s">
        <v>34</v>
      </c>
      <c r="H390" s="3">
        <v>42221.20208333333</v>
      </c>
      <c r="I390" s="2" t="s">
        <v>41</v>
      </c>
      <c r="J390" s="2" t="s">
        <v>37</v>
      </c>
      <c r="K390" s="2" t="s">
        <v>1455</v>
      </c>
      <c r="L390" s="2">
        <v>68446</v>
      </c>
      <c r="M390" s="2">
        <v>47410</v>
      </c>
      <c r="N390" s="2">
        <v>190</v>
      </c>
      <c r="O390" s="2">
        <v>20604</v>
      </c>
      <c r="P390" s="2">
        <v>28420</v>
      </c>
      <c r="Q390" s="2">
        <v>5133</v>
      </c>
      <c r="R390" s="2">
        <v>3293</v>
      </c>
      <c r="S390" s="2">
        <v>7816</v>
      </c>
      <c r="T390" s="2">
        <v>2748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1:28" x14ac:dyDescent="0.2">
      <c r="A391" s="2" t="s">
        <v>919</v>
      </c>
      <c r="B391" s="2" t="s">
        <v>30</v>
      </c>
      <c r="C391" s="2" t="s">
        <v>920</v>
      </c>
      <c r="D391" s="2" t="s">
        <v>220</v>
      </c>
      <c r="E391" s="2" t="s">
        <v>33</v>
      </c>
      <c r="F391" s="2" t="s">
        <v>33</v>
      </c>
      <c r="G391" s="2" t="s">
        <v>34</v>
      </c>
      <c r="H391" s="3">
        <v>42221.136805555558</v>
      </c>
      <c r="I391" s="2" t="s">
        <v>35</v>
      </c>
      <c r="J391" s="2" t="s">
        <v>36</v>
      </c>
      <c r="K391" s="2" t="s">
        <v>37</v>
      </c>
      <c r="L391" s="2">
        <v>56015</v>
      </c>
      <c r="M391" s="2">
        <v>35108</v>
      </c>
      <c r="N391" s="2">
        <v>70</v>
      </c>
      <c r="O391" s="2">
        <v>4705</v>
      </c>
      <c r="P391" s="2">
        <v>9585</v>
      </c>
      <c r="Q391" s="2">
        <v>14290</v>
      </c>
      <c r="R391" s="2">
        <v>2251</v>
      </c>
      <c r="S391" s="2">
        <v>6466</v>
      </c>
      <c r="T391" s="2">
        <v>887</v>
      </c>
      <c r="U391" s="2">
        <v>0</v>
      </c>
      <c r="V391" s="2">
        <v>1231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398</v>
      </c>
    </row>
    <row r="392" spans="1:28" x14ac:dyDescent="0.2">
      <c r="A392" s="2" t="s">
        <v>921</v>
      </c>
      <c r="B392" s="2" t="s">
        <v>30</v>
      </c>
      <c r="C392" s="2" t="s">
        <v>922</v>
      </c>
      <c r="D392" s="2" t="s">
        <v>220</v>
      </c>
      <c r="E392" s="2" t="s">
        <v>33</v>
      </c>
      <c r="F392" s="2" t="s">
        <v>33</v>
      </c>
      <c r="G392" s="2" t="s">
        <v>34</v>
      </c>
      <c r="H392" s="3">
        <v>42221.126388888886</v>
      </c>
      <c r="I392" s="2" t="s">
        <v>35</v>
      </c>
      <c r="J392" s="2" t="s">
        <v>36</v>
      </c>
      <c r="K392" s="2" t="s">
        <v>37</v>
      </c>
      <c r="L392" s="2">
        <v>62137</v>
      </c>
      <c r="M392" s="2">
        <v>40347</v>
      </c>
      <c r="N392" s="2">
        <v>76</v>
      </c>
      <c r="O392" s="2">
        <v>3510</v>
      </c>
      <c r="P392" s="2">
        <v>13123</v>
      </c>
      <c r="Q392" s="2">
        <v>16633</v>
      </c>
      <c r="R392" s="2">
        <v>1581</v>
      </c>
      <c r="S392" s="2">
        <v>6134</v>
      </c>
      <c r="T392" s="2">
        <v>1272</v>
      </c>
      <c r="U392" s="2">
        <v>0</v>
      </c>
      <c r="V392" s="2">
        <v>1604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1:28" x14ac:dyDescent="0.2">
      <c r="A393" s="2" t="s">
        <v>923</v>
      </c>
      <c r="B393" s="2" t="s">
        <v>150</v>
      </c>
      <c r="C393" s="2" t="s">
        <v>924</v>
      </c>
      <c r="D393" s="2" t="s">
        <v>152</v>
      </c>
      <c r="E393" s="2" t="s">
        <v>152</v>
      </c>
      <c r="F393" s="2" t="s">
        <v>152</v>
      </c>
      <c r="G393" s="2" t="s">
        <v>34</v>
      </c>
      <c r="H393" s="3">
        <v>42221.230555555558</v>
      </c>
      <c r="I393" s="2" t="s">
        <v>165</v>
      </c>
      <c r="J393" s="2" t="s">
        <v>158</v>
      </c>
      <c r="K393" s="2" t="s">
        <v>585</v>
      </c>
      <c r="L393" s="2">
        <v>77633</v>
      </c>
      <c r="M393" s="2">
        <v>49877</v>
      </c>
      <c r="N393" s="2">
        <v>386</v>
      </c>
      <c r="O393" s="2">
        <v>4176</v>
      </c>
      <c r="P393" s="2">
        <v>210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20488</v>
      </c>
      <c r="Y393" s="2">
        <v>12026</v>
      </c>
      <c r="Z393" s="2">
        <v>16312</v>
      </c>
      <c r="AA393" s="2">
        <v>841</v>
      </c>
      <c r="AB393" s="2">
        <v>0</v>
      </c>
    </row>
    <row r="394" spans="1:28" x14ac:dyDescent="0.2">
      <c r="A394" s="2" t="s">
        <v>925</v>
      </c>
      <c r="B394" s="2" t="s">
        <v>130</v>
      </c>
      <c r="C394" s="2" t="s">
        <v>926</v>
      </c>
      <c r="D394" s="2" t="s">
        <v>365</v>
      </c>
      <c r="E394" s="2" t="s">
        <v>133</v>
      </c>
      <c r="F394" s="2" t="s">
        <v>59</v>
      </c>
      <c r="G394" s="2" t="s">
        <v>34</v>
      </c>
      <c r="H394" s="3">
        <v>42221.243055555555</v>
      </c>
      <c r="I394" s="2" t="s">
        <v>41</v>
      </c>
      <c r="J394" s="2" t="s">
        <v>37</v>
      </c>
      <c r="K394" s="2" t="s">
        <v>135</v>
      </c>
      <c r="L394" s="2">
        <v>69928</v>
      </c>
      <c r="M394" s="2">
        <v>48253</v>
      </c>
      <c r="N394" s="2">
        <v>200</v>
      </c>
      <c r="O394" s="2">
        <v>11234</v>
      </c>
      <c r="P394" s="2">
        <v>22794</v>
      </c>
      <c r="Q394" s="2">
        <v>4736</v>
      </c>
      <c r="R394" s="2">
        <v>11560</v>
      </c>
      <c r="S394" s="2">
        <v>6726</v>
      </c>
      <c r="T394" s="2">
        <v>2216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221</v>
      </c>
    </row>
    <row r="395" spans="1:28" x14ac:dyDescent="0.2">
      <c r="A395" s="2" t="s">
        <v>927</v>
      </c>
      <c r="B395" s="2" t="s">
        <v>111</v>
      </c>
      <c r="C395" s="2" t="s">
        <v>928</v>
      </c>
      <c r="D395" s="2" t="s">
        <v>138</v>
      </c>
      <c r="E395" s="2" t="s">
        <v>114</v>
      </c>
      <c r="F395" s="2" t="s">
        <v>59</v>
      </c>
      <c r="G395" s="2" t="s">
        <v>34</v>
      </c>
      <c r="H395" s="3">
        <v>42221.219444444447</v>
      </c>
      <c r="I395" s="2" t="s">
        <v>35</v>
      </c>
      <c r="J395" s="2" t="s">
        <v>36</v>
      </c>
      <c r="K395" s="2" t="s">
        <v>1455</v>
      </c>
      <c r="L395" s="2">
        <v>82592</v>
      </c>
      <c r="M395" s="2">
        <v>45897</v>
      </c>
      <c r="N395" s="2">
        <v>183</v>
      </c>
      <c r="O395" s="2">
        <v>15428</v>
      </c>
      <c r="P395" s="2">
        <v>9569</v>
      </c>
      <c r="Q395" s="2">
        <v>25213</v>
      </c>
      <c r="R395" s="2">
        <v>1330</v>
      </c>
      <c r="S395" s="2">
        <v>9785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1:28" x14ac:dyDescent="0.2">
      <c r="A396" s="2" t="s">
        <v>929</v>
      </c>
      <c r="B396" s="2" t="s">
        <v>72</v>
      </c>
      <c r="C396" s="2" t="s">
        <v>930</v>
      </c>
      <c r="D396" s="2" t="s">
        <v>431</v>
      </c>
      <c r="E396" s="2" t="s">
        <v>75</v>
      </c>
      <c r="F396" s="2" t="s">
        <v>59</v>
      </c>
      <c r="G396" s="2" t="s">
        <v>46</v>
      </c>
      <c r="H396" s="3">
        <v>42221.210416666669</v>
      </c>
      <c r="I396" s="2" t="s">
        <v>41</v>
      </c>
      <c r="J396" s="2" t="s">
        <v>37</v>
      </c>
      <c r="K396" s="2" t="s">
        <v>36</v>
      </c>
      <c r="L396" s="2">
        <v>59144</v>
      </c>
      <c r="M396" s="2">
        <v>39411</v>
      </c>
      <c r="N396" s="2">
        <v>112</v>
      </c>
      <c r="O396" s="2">
        <v>3245</v>
      </c>
      <c r="P396" s="2">
        <v>16699</v>
      </c>
      <c r="Q396" s="2">
        <v>13454</v>
      </c>
      <c r="R396" s="2">
        <v>1401</v>
      </c>
      <c r="S396" s="2">
        <v>6354</v>
      </c>
      <c r="T396" s="2">
        <v>1503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1:28" x14ac:dyDescent="0.2">
      <c r="A397" s="2" t="s">
        <v>931</v>
      </c>
      <c r="B397" s="2" t="s">
        <v>72</v>
      </c>
      <c r="C397" s="2" t="s">
        <v>932</v>
      </c>
      <c r="D397" s="2" t="s">
        <v>431</v>
      </c>
      <c r="E397" s="2" t="s">
        <v>75</v>
      </c>
      <c r="F397" s="2" t="s">
        <v>59</v>
      </c>
      <c r="G397" s="2" t="s">
        <v>46</v>
      </c>
      <c r="H397" s="3">
        <v>42221.213194444441</v>
      </c>
      <c r="I397" s="2" t="s">
        <v>41</v>
      </c>
      <c r="J397" s="2" t="s">
        <v>37</v>
      </c>
      <c r="K397" s="2" t="s">
        <v>36</v>
      </c>
      <c r="L397" s="2">
        <v>61287</v>
      </c>
      <c r="M397" s="2">
        <v>38884</v>
      </c>
      <c r="N397" s="2">
        <v>161</v>
      </c>
      <c r="O397" s="2">
        <v>3793</v>
      </c>
      <c r="P397" s="2">
        <v>16163</v>
      </c>
      <c r="Q397" s="2">
        <v>12370</v>
      </c>
      <c r="R397" s="2">
        <v>1673</v>
      </c>
      <c r="S397" s="2">
        <v>7114</v>
      </c>
      <c r="T397" s="2">
        <v>1403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161</v>
      </c>
    </row>
    <row r="398" spans="1:28" x14ac:dyDescent="0.2">
      <c r="A398" s="2" t="s">
        <v>933</v>
      </c>
      <c r="B398" s="2" t="s">
        <v>150</v>
      </c>
      <c r="C398" s="2" t="s">
        <v>934</v>
      </c>
      <c r="D398" s="2" t="s">
        <v>152</v>
      </c>
      <c r="E398" s="2" t="s">
        <v>152</v>
      </c>
      <c r="F398" s="2" t="s">
        <v>152</v>
      </c>
      <c r="G398" s="2" t="s">
        <v>34</v>
      </c>
      <c r="H398" s="3">
        <v>42221.07708333333</v>
      </c>
      <c r="I398" s="2" t="s">
        <v>153</v>
      </c>
      <c r="J398" s="2" t="s">
        <v>154</v>
      </c>
      <c r="K398" s="2" t="s">
        <v>1466</v>
      </c>
      <c r="L398" s="2">
        <v>75876</v>
      </c>
      <c r="M398" s="2">
        <v>41907</v>
      </c>
      <c r="N398" s="2">
        <v>209</v>
      </c>
      <c r="O398" s="2">
        <v>11546</v>
      </c>
      <c r="P398" s="2">
        <v>368</v>
      </c>
      <c r="Q398" s="2">
        <v>0</v>
      </c>
      <c r="R398" s="2">
        <v>0</v>
      </c>
      <c r="S398" s="2">
        <v>1341</v>
      </c>
      <c r="T398" s="2">
        <v>0</v>
      </c>
      <c r="U398" s="2">
        <v>0</v>
      </c>
      <c r="V398" s="2">
        <v>0</v>
      </c>
      <c r="W398" s="2">
        <v>18107</v>
      </c>
      <c r="X398" s="2">
        <v>5143</v>
      </c>
      <c r="Y398" s="2">
        <v>2925</v>
      </c>
      <c r="Z398" s="2">
        <v>5054</v>
      </c>
      <c r="AA398" s="2">
        <v>2351</v>
      </c>
      <c r="AB398" s="2">
        <v>6618</v>
      </c>
    </row>
    <row r="399" spans="1:28" x14ac:dyDescent="0.2">
      <c r="A399" s="2" t="s">
        <v>935</v>
      </c>
      <c r="B399" s="2" t="s">
        <v>43</v>
      </c>
      <c r="C399" s="2" t="s">
        <v>936</v>
      </c>
      <c r="D399" s="2" t="s">
        <v>45</v>
      </c>
      <c r="E399" s="2" t="s">
        <v>45</v>
      </c>
      <c r="F399" s="2" t="s">
        <v>45</v>
      </c>
      <c r="G399" s="2" t="s">
        <v>34</v>
      </c>
      <c r="H399" s="3">
        <v>42221.138888888891</v>
      </c>
      <c r="I399" s="2" t="s">
        <v>1456</v>
      </c>
      <c r="J399" s="2" t="s">
        <v>48</v>
      </c>
      <c r="K399" s="2" t="s">
        <v>36</v>
      </c>
      <c r="L399" s="2">
        <v>75791</v>
      </c>
      <c r="M399" s="2">
        <v>53869</v>
      </c>
      <c r="N399" s="2">
        <v>86</v>
      </c>
      <c r="O399" s="2">
        <v>13573</v>
      </c>
      <c r="P399" s="2">
        <v>7968</v>
      </c>
      <c r="Q399" s="2">
        <v>15068</v>
      </c>
      <c r="R399" s="2">
        <v>896</v>
      </c>
      <c r="S399" s="2">
        <v>1296</v>
      </c>
      <c r="T399" s="2">
        <v>0</v>
      </c>
      <c r="U399" s="2">
        <v>28641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1:28" x14ac:dyDescent="0.2">
      <c r="A400" s="2" t="s">
        <v>937</v>
      </c>
      <c r="B400" s="2" t="s">
        <v>130</v>
      </c>
      <c r="C400" s="2" t="s">
        <v>938</v>
      </c>
      <c r="D400" s="2" t="s">
        <v>332</v>
      </c>
      <c r="E400" s="2" t="s">
        <v>133</v>
      </c>
      <c r="F400" s="2" t="s">
        <v>59</v>
      </c>
      <c r="G400" s="2" t="s">
        <v>34</v>
      </c>
      <c r="H400" s="3">
        <v>42221.244444444441</v>
      </c>
      <c r="I400" s="2" t="s">
        <v>1185</v>
      </c>
      <c r="J400" s="2" t="s">
        <v>37</v>
      </c>
      <c r="K400" s="2" t="s">
        <v>135</v>
      </c>
      <c r="L400" s="2">
        <v>67192</v>
      </c>
      <c r="M400" s="2">
        <v>48245</v>
      </c>
      <c r="N400" s="2">
        <v>45</v>
      </c>
      <c r="O400" s="2">
        <v>6621</v>
      </c>
      <c r="P400" s="2">
        <v>21689</v>
      </c>
      <c r="Q400" s="2">
        <v>2621</v>
      </c>
      <c r="R400" s="2">
        <v>15068</v>
      </c>
      <c r="S400" s="2">
        <v>6121</v>
      </c>
      <c r="T400" s="2">
        <v>2063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683</v>
      </c>
    </row>
    <row r="401" spans="1:28" x14ac:dyDescent="0.2">
      <c r="A401" s="2" t="s">
        <v>939</v>
      </c>
      <c r="B401" s="2" t="s">
        <v>130</v>
      </c>
      <c r="C401" s="2" t="s">
        <v>940</v>
      </c>
      <c r="D401" s="2" t="s">
        <v>365</v>
      </c>
      <c r="E401" s="2" t="s">
        <v>133</v>
      </c>
      <c r="F401" s="2" t="s">
        <v>59</v>
      </c>
      <c r="G401" s="2" t="s">
        <v>34</v>
      </c>
      <c r="H401" s="3">
        <v>42221.285416666666</v>
      </c>
      <c r="I401" s="2" t="s">
        <v>1185</v>
      </c>
      <c r="J401" s="2" t="s">
        <v>37</v>
      </c>
      <c r="K401" s="2" t="s">
        <v>135</v>
      </c>
      <c r="L401" s="2">
        <v>74737</v>
      </c>
      <c r="M401" s="2">
        <v>52320</v>
      </c>
      <c r="N401" s="2">
        <v>133</v>
      </c>
      <c r="O401" s="2">
        <v>6936</v>
      </c>
      <c r="P401" s="2">
        <v>22341</v>
      </c>
      <c r="Q401" s="2">
        <v>3699</v>
      </c>
      <c r="R401" s="2">
        <v>15405</v>
      </c>
      <c r="S401" s="2">
        <v>7719</v>
      </c>
      <c r="T401" s="2">
        <v>3018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138</v>
      </c>
    </row>
    <row r="402" spans="1:28" x14ac:dyDescent="0.2">
      <c r="A402" s="2" t="s">
        <v>941</v>
      </c>
      <c r="B402" s="2" t="s">
        <v>130</v>
      </c>
      <c r="C402" s="2" t="s">
        <v>942</v>
      </c>
      <c r="D402" s="2" t="s">
        <v>246</v>
      </c>
      <c r="E402" s="2" t="s">
        <v>133</v>
      </c>
      <c r="F402" s="2" t="s">
        <v>59</v>
      </c>
      <c r="G402" s="2" t="s">
        <v>34</v>
      </c>
      <c r="H402" s="3">
        <v>42221.318749999999</v>
      </c>
      <c r="I402" s="2" t="s">
        <v>41</v>
      </c>
      <c r="J402" s="2" t="s">
        <v>37</v>
      </c>
      <c r="K402" s="2" t="s">
        <v>1455</v>
      </c>
      <c r="L402" s="2">
        <v>73759</v>
      </c>
      <c r="M402" s="2">
        <v>53385</v>
      </c>
      <c r="N402" s="2">
        <v>160</v>
      </c>
      <c r="O402" s="2">
        <v>21118</v>
      </c>
      <c r="P402" s="2">
        <v>30227</v>
      </c>
      <c r="Q402" s="2">
        <v>4785</v>
      </c>
      <c r="R402" s="2">
        <v>6226</v>
      </c>
      <c r="S402" s="2">
        <v>9109</v>
      </c>
      <c r="T402" s="2">
        <v>3038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1:28" x14ac:dyDescent="0.2">
      <c r="A403" s="2" t="s">
        <v>943</v>
      </c>
      <c r="B403" s="2" t="s">
        <v>150</v>
      </c>
      <c r="C403" s="2" t="s">
        <v>944</v>
      </c>
      <c r="D403" s="2" t="s">
        <v>152</v>
      </c>
      <c r="E403" s="2" t="s">
        <v>152</v>
      </c>
      <c r="F403" s="2" t="s">
        <v>152</v>
      </c>
      <c r="G403" s="2" t="s">
        <v>34</v>
      </c>
      <c r="H403" s="3">
        <v>42221.087500000001</v>
      </c>
      <c r="I403" s="2" t="s">
        <v>945</v>
      </c>
      <c r="J403" s="2" t="s">
        <v>514</v>
      </c>
      <c r="K403" s="2" t="s">
        <v>154</v>
      </c>
      <c r="L403" s="2">
        <v>64207</v>
      </c>
      <c r="M403" s="2">
        <v>35947</v>
      </c>
      <c r="N403" s="2">
        <v>97</v>
      </c>
      <c r="O403" s="2">
        <v>9202</v>
      </c>
      <c r="P403" s="2">
        <v>1593</v>
      </c>
      <c r="Q403" s="2">
        <v>0</v>
      </c>
      <c r="R403" s="2">
        <v>0</v>
      </c>
      <c r="S403" s="2">
        <v>1482</v>
      </c>
      <c r="T403" s="2">
        <v>1958</v>
      </c>
      <c r="U403" s="2">
        <v>0</v>
      </c>
      <c r="V403" s="2">
        <v>0</v>
      </c>
      <c r="W403" s="2">
        <v>8487</v>
      </c>
      <c r="X403" s="2">
        <v>273</v>
      </c>
      <c r="Y403" s="2">
        <v>355</v>
      </c>
      <c r="Z403" s="2">
        <v>0</v>
      </c>
      <c r="AA403" s="2">
        <v>3086</v>
      </c>
      <c r="AB403" s="2">
        <v>18713</v>
      </c>
    </row>
    <row r="404" spans="1:28" x14ac:dyDescent="0.2">
      <c r="A404" s="2" t="s">
        <v>946</v>
      </c>
      <c r="B404" s="2" t="s">
        <v>171</v>
      </c>
      <c r="C404" s="2" t="s">
        <v>947</v>
      </c>
      <c r="D404" s="2" t="s">
        <v>208</v>
      </c>
      <c r="E404" s="2" t="s">
        <v>174</v>
      </c>
      <c r="F404" s="2" t="s">
        <v>59</v>
      </c>
      <c r="G404" s="2" t="s">
        <v>34</v>
      </c>
      <c r="H404" s="3">
        <v>42221.130555555559</v>
      </c>
      <c r="I404" s="2" t="s">
        <v>35</v>
      </c>
      <c r="J404" s="2" t="s">
        <v>36</v>
      </c>
      <c r="K404" s="2" t="s">
        <v>37</v>
      </c>
      <c r="L404" s="2">
        <v>65359</v>
      </c>
      <c r="M404" s="2">
        <v>40146</v>
      </c>
      <c r="N404" s="2">
        <v>60</v>
      </c>
      <c r="O404" s="2">
        <v>13644</v>
      </c>
      <c r="P404" s="2">
        <v>8403</v>
      </c>
      <c r="Q404" s="2">
        <v>22047</v>
      </c>
      <c r="R404" s="2">
        <v>2046</v>
      </c>
      <c r="S404" s="2">
        <v>6404</v>
      </c>
      <c r="T404" s="2">
        <v>1246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1:28" x14ac:dyDescent="0.2">
      <c r="A405" s="2" t="s">
        <v>948</v>
      </c>
      <c r="B405" s="2" t="s">
        <v>121</v>
      </c>
      <c r="C405" s="2" t="s">
        <v>949</v>
      </c>
      <c r="D405" s="2" t="s">
        <v>148</v>
      </c>
      <c r="E405" s="2" t="s">
        <v>124</v>
      </c>
      <c r="F405" s="2" t="s">
        <v>59</v>
      </c>
      <c r="G405" s="2" t="s">
        <v>34</v>
      </c>
      <c r="H405" s="3">
        <v>42221.400694444441</v>
      </c>
      <c r="I405" s="2" t="s">
        <v>41</v>
      </c>
      <c r="J405" s="2" t="s">
        <v>37</v>
      </c>
      <c r="K405" s="2" t="s">
        <v>36</v>
      </c>
      <c r="L405" s="2">
        <v>83551</v>
      </c>
      <c r="M405" s="2">
        <v>58672</v>
      </c>
      <c r="N405" s="2">
        <v>195</v>
      </c>
      <c r="O405" s="2">
        <v>25644</v>
      </c>
      <c r="P405" s="2">
        <v>34891</v>
      </c>
      <c r="Q405" s="2">
        <v>9247</v>
      </c>
      <c r="R405" s="2">
        <v>3418</v>
      </c>
      <c r="S405" s="2">
        <v>8579</v>
      </c>
      <c r="T405" s="2">
        <v>2537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1:28" x14ac:dyDescent="0.2">
      <c r="A406" s="2" t="s">
        <v>950</v>
      </c>
      <c r="B406" s="2" t="s">
        <v>121</v>
      </c>
      <c r="C406" s="2" t="s">
        <v>951</v>
      </c>
      <c r="D406" s="2" t="s">
        <v>335</v>
      </c>
      <c r="E406" s="2" t="s">
        <v>124</v>
      </c>
      <c r="F406" s="2" t="s">
        <v>59</v>
      </c>
      <c r="G406" s="2" t="s">
        <v>34</v>
      </c>
      <c r="H406" s="3">
        <v>42221.327777777777</v>
      </c>
      <c r="I406" s="2" t="s">
        <v>41</v>
      </c>
      <c r="J406" s="2" t="s">
        <v>37</v>
      </c>
      <c r="K406" s="2" t="s">
        <v>1455</v>
      </c>
      <c r="L406" s="2">
        <v>82990</v>
      </c>
      <c r="M406" s="2">
        <v>51780</v>
      </c>
      <c r="N406" s="2">
        <v>226</v>
      </c>
      <c r="O406" s="2">
        <v>16874</v>
      </c>
      <c r="P406" s="2">
        <v>28524</v>
      </c>
      <c r="Q406" s="2">
        <v>7476</v>
      </c>
      <c r="R406" s="2">
        <v>2314</v>
      </c>
      <c r="S406" s="2">
        <v>11650</v>
      </c>
      <c r="T406" s="2">
        <v>1816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1:28" x14ac:dyDescent="0.2">
      <c r="A407" s="2" t="s">
        <v>952</v>
      </c>
      <c r="B407" s="2" t="s">
        <v>72</v>
      </c>
      <c r="C407" s="2" t="s">
        <v>953</v>
      </c>
      <c r="D407" s="2" t="s">
        <v>74</v>
      </c>
      <c r="E407" s="2" t="s">
        <v>75</v>
      </c>
      <c r="F407" s="2" t="s">
        <v>59</v>
      </c>
      <c r="G407" s="2" t="s">
        <v>34</v>
      </c>
      <c r="H407" s="3">
        <v>42221.281944444447</v>
      </c>
      <c r="I407" s="2" t="s">
        <v>35</v>
      </c>
      <c r="J407" s="2" t="s">
        <v>36</v>
      </c>
      <c r="K407" s="2" t="s">
        <v>37</v>
      </c>
      <c r="L407" s="2">
        <v>71445</v>
      </c>
      <c r="M407" s="2">
        <v>47948</v>
      </c>
      <c r="N407" s="2">
        <v>147</v>
      </c>
      <c r="O407" s="2">
        <v>1883</v>
      </c>
      <c r="P407" s="2">
        <v>17605</v>
      </c>
      <c r="Q407" s="2">
        <v>19488</v>
      </c>
      <c r="R407" s="2">
        <v>2004</v>
      </c>
      <c r="S407" s="2">
        <v>7631</v>
      </c>
      <c r="T407" s="2">
        <v>1059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161</v>
      </c>
    </row>
    <row r="408" spans="1:28" x14ac:dyDescent="0.2">
      <c r="A408" s="2" t="s">
        <v>954</v>
      </c>
      <c r="B408" s="2" t="s">
        <v>43</v>
      </c>
      <c r="C408" s="2" t="s">
        <v>955</v>
      </c>
      <c r="D408" s="2" t="s">
        <v>45</v>
      </c>
      <c r="E408" s="2" t="s">
        <v>45</v>
      </c>
      <c r="F408" s="2" t="s">
        <v>45</v>
      </c>
      <c r="G408" s="2" t="s">
        <v>34</v>
      </c>
      <c r="H408" s="3">
        <v>42221.193749999999</v>
      </c>
      <c r="I408" s="2" t="s">
        <v>1457</v>
      </c>
      <c r="J408" s="2" t="s">
        <v>48</v>
      </c>
      <c r="K408" s="2" t="s">
        <v>135</v>
      </c>
      <c r="L408" s="2">
        <v>62003</v>
      </c>
      <c r="M408" s="2">
        <v>45263</v>
      </c>
      <c r="N408" s="2">
        <v>47</v>
      </c>
      <c r="O408" s="2">
        <v>4344</v>
      </c>
      <c r="P408" s="2">
        <v>7373</v>
      </c>
      <c r="Q408" s="2">
        <v>3476</v>
      </c>
      <c r="R408" s="2">
        <v>14179</v>
      </c>
      <c r="S408" s="2">
        <v>0</v>
      </c>
      <c r="T408" s="2">
        <v>1387</v>
      </c>
      <c r="U408" s="2">
        <v>18523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325</v>
      </c>
    </row>
    <row r="409" spans="1:28" x14ac:dyDescent="0.2">
      <c r="A409" s="2" t="s">
        <v>956</v>
      </c>
      <c r="B409" s="2" t="s">
        <v>55</v>
      </c>
      <c r="C409" s="2" t="s">
        <v>957</v>
      </c>
      <c r="D409" s="2" t="s">
        <v>57</v>
      </c>
      <c r="E409" s="2" t="s">
        <v>58</v>
      </c>
      <c r="F409" s="2" t="s">
        <v>59</v>
      </c>
      <c r="G409" s="2" t="s">
        <v>34</v>
      </c>
      <c r="H409" s="3">
        <v>42221.193749999999</v>
      </c>
      <c r="I409" s="2" t="s">
        <v>41</v>
      </c>
      <c r="J409" s="2" t="s">
        <v>37</v>
      </c>
      <c r="K409" s="2" t="s">
        <v>135</v>
      </c>
      <c r="L409" s="2">
        <v>76918</v>
      </c>
      <c r="M409" s="2">
        <v>54000</v>
      </c>
      <c r="N409" s="2">
        <v>198</v>
      </c>
      <c r="O409" s="2">
        <v>29916</v>
      </c>
      <c r="P409" s="2">
        <v>35573</v>
      </c>
      <c r="Q409" s="2">
        <v>5290</v>
      </c>
      <c r="R409" s="2">
        <v>5657</v>
      </c>
      <c r="S409" s="2">
        <v>4732</v>
      </c>
      <c r="T409" s="2">
        <v>2364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384</v>
      </c>
    </row>
    <row r="410" spans="1:28" x14ac:dyDescent="0.2">
      <c r="A410" s="2" t="s">
        <v>958</v>
      </c>
      <c r="B410" s="2" t="s">
        <v>121</v>
      </c>
      <c r="C410" s="2" t="s">
        <v>959</v>
      </c>
      <c r="D410" s="2" t="s">
        <v>302</v>
      </c>
      <c r="E410" s="2" t="s">
        <v>124</v>
      </c>
      <c r="F410" s="2" t="s">
        <v>59</v>
      </c>
      <c r="G410" s="2" t="s">
        <v>34</v>
      </c>
      <c r="H410" s="3">
        <v>42221.14166666667</v>
      </c>
      <c r="I410" s="2" t="s">
        <v>41</v>
      </c>
      <c r="J410" s="2" t="s">
        <v>37</v>
      </c>
      <c r="K410" s="2" t="s">
        <v>36</v>
      </c>
      <c r="L410" s="2">
        <v>74000</v>
      </c>
      <c r="M410" s="2">
        <v>52287</v>
      </c>
      <c r="N410" s="2">
        <v>196</v>
      </c>
      <c r="O410" s="2">
        <v>19080</v>
      </c>
      <c r="P410" s="2">
        <v>28949</v>
      </c>
      <c r="Q410" s="2">
        <v>9869</v>
      </c>
      <c r="R410" s="2">
        <v>3952</v>
      </c>
      <c r="S410" s="2">
        <v>6728</v>
      </c>
      <c r="T410" s="2">
        <v>2789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1:28" x14ac:dyDescent="0.2">
      <c r="A411" s="2" t="s">
        <v>960</v>
      </c>
      <c r="B411" s="2" t="s">
        <v>130</v>
      </c>
      <c r="C411" s="2" t="s">
        <v>961</v>
      </c>
      <c r="D411" s="2" t="s">
        <v>132</v>
      </c>
      <c r="E411" s="2" t="s">
        <v>133</v>
      </c>
      <c r="F411" s="2" t="s">
        <v>59</v>
      </c>
      <c r="G411" s="2" t="s">
        <v>34</v>
      </c>
      <c r="H411" s="3">
        <v>42221.229166666664</v>
      </c>
      <c r="I411" s="2" t="s">
        <v>41</v>
      </c>
      <c r="J411" s="2" t="s">
        <v>37</v>
      </c>
      <c r="K411" s="2" t="s">
        <v>36</v>
      </c>
      <c r="L411" s="2">
        <v>69380</v>
      </c>
      <c r="M411" s="2">
        <v>51110</v>
      </c>
      <c r="N411" s="2">
        <v>153</v>
      </c>
      <c r="O411" s="2">
        <v>12749</v>
      </c>
      <c r="P411" s="2">
        <v>25439</v>
      </c>
      <c r="Q411" s="2">
        <v>12690</v>
      </c>
      <c r="R411" s="2">
        <v>4029</v>
      </c>
      <c r="S411" s="2">
        <v>6150</v>
      </c>
      <c r="T411" s="2">
        <v>2802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1:28" x14ac:dyDescent="0.2">
      <c r="A412" s="2" t="s">
        <v>962</v>
      </c>
      <c r="B412" s="2" t="s">
        <v>61</v>
      </c>
      <c r="C412" s="2" t="s">
        <v>963</v>
      </c>
      <c r="D412" s="2" t="s">
        <v>299</v>
      </c>
      <c r="E412" s="2" t="s">
        <v>63</v>
      </c>
      <c r="F412" s="2" t="s">
        <v>59</v>
      </c>
      <c r="G412" s="2" t="s">
        <v>34</v>
      </c>
      <c r="H412" s="3">
        <v>42221.211111111108</v>
      </c>
      <c r="I412" s="2" t="s">
        <v>41</v>
      </c>
      <c r="J412" s="2" t="s">
        <v>37</v>
      </c>
      <c r="K412" s="2" t="s">
        <v>1455</v>
      </c>
      <c r="L412" s="2">
        <v>67926</v>
      </c>
      <c r="M412" s="2">
        <v>48023</v>
      </c>
      <c r="N412" s="2">
        <v>190</v>
      </c>
      <c r="O412" s="2">
        <v>19996</v>
      </c>
      <c r="P412" s="2">
        <v>26716</v>
      </c>
      <c r="Q412" s="2">
        <v>5478</v>
      </c>
      <c r="R412" s="2">
        <v>5768</v>
      </c>
      <c r="S412" s="2">
        <v>6720</v>
      </c>
      <c r="T412" s="2">
        <v>3341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1:28" x14ac:dyDescent="0.2">
      <c r="A413" s="2" t="s">
        <v>964</v>
      </c>
      <c r="B413" s="2" t="s">
        <v>121</v>
      </c>
      <c r="C413" s="2" t="s">
        <v>965</v>
      </c>
      <c r="D413" s="2" t="s">
        <v>294</v>
      </c>
      <c r="E413" s="2" t="s">
        <v>124</v>
      </c>
      <c r="F413" s="2" t="s">
        <v>59</v>
      </c>
      <c r="G413" s="2" t="s">
        <v>34</v>
      </c>
      <c r="H413" s="3">
        <v>42221.293749999997</v>
      </c>
      <c r="I413" s="2" t="s">
        <v>358</v>
      </c>
      <c r="J413" s="2" t="s">
        <v>135</v>
      </c>
      <c r="K413" s="2" t="s">
        <v>37</v>
      </c>
      <c r="L413" s="2">
        <v>68867</v>
      </c>
      <c r="M413" s="2">
        <v>49414</v>
      </c>
      <c r="N413" s="2">
        <v>136</v>
      </c>
      <c r="O413" s="2">
        <v>4043</v>
      </c>
      <c r="P413" s="2">
        <v>15256</v>
      </c>
      <c r="Q413" s="2">
        <v>5043</v>
      </c>
      <c r="R413" s="2">
        <v>19299</v>
      </c>
      <c r="S413" s="2">
        <v>8328</v>
      </c>
      <c r="T413" s="2">
        <v>1488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1:28" x14ac:dyDescent="0.2">
      <c r="A414" s="2" t="s">
        <v>966</v>
      </c>
      <c r="B414" s="2" t="s">
        <v>61</v>
      </c>
      <c r="C414" s="2" t="s">
        <v>967</v>
      </c>
      <c r="D414" s="2" t="s">
        <v>830</v>
      </c>
      <c r="E414" s="2" t="s">
        <v>63</v>
      </c>
      <c r="F414" s="2" t="s">
        <v>59</v>
      </c>
      <c r="G414" s="2" t="s">
        <v>34</v>
      </c>
      <c r="H414" s="3">
        <v>42221.15625</v>
      </c>
      <c r="I414" s="2" t="s">
        <v>41</v>
      </c>
      <c r="J414" s="2" t="s">
        <v>37</v>
      </c>
      <c r="K414" s="2" t="s">
        <v>36</v>
      </c>
      <c r="L414" s="2">
        <v>78858</v>
      </c>
      <c r="M414" s="2">
        <v>52573</v>
      </c>
      <c r="N414" s="2">
        <v>116</v>
      </c>
      <c r="O414" s="2">
        <v>16494</v>
      </c>
      <c r="P414" s="2">
        <v>27041</v>
      </c>
      <c r="Q414" s="2">
        <v>10547</v>
      </c>
      <c r="R414" s="2">
        <v>3148</v>
      </c>
      <c r="S414" s="2">
        <v>9262</v>
      </c>
      <c r="T414" s="2">
        <v>2575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1:28" x14ac:dyDescent="0.2">
      <c r="A415" s="2" t="s">
        <v>968</v>
      </c>
      <c r="B415" s="2" t="s">
        <v>130</v>
      </c>
      <c r="C415" s="2" t="s">
        <v>969</v>
      </c>
      <c r="D415" s="2" t="s">
        <v>132</v>
      </c>
      <c r="E415" s="2" t="s">
        <v>133</v>
      </c>
      <c r="F415" s="2" t="s">
        <v>59</v>
      </c>
      <c r="G415" s="2" t="s">
        <v>34</v>
      </c>
      <c r="H415" s="3">
        <v>42221.31527777778</v>
      </c>
      <c r="I415" s="2" t="s">
        <v>41</v>
      </c>
      <c r="J415" s="2" t="s">
        <v>37</v>
      </c>
      <c r="K415" s="2" t="s">
        <v>36</v>
      </c>
      <c r="L415" s="2">
        <v>80161</v>
      </c>
      <c r="M415" s="2">
        <v>58942</v>
      </c>
      <c r="N415" s="2">
        <v>220</v>
      </c>
      <c r="O415" s="2">
        <v>23099</v>
      </c>
      <c r="P415" s="2">
        <v>31540</v>
      </c>
      <c r="Q415" s="2">
        <v>8441</v>
      </c>
      <c r="R415" s="2">
        <v>7486</v>
      </c>
      <c r="S415" s="2">
        <v>7669</v>
      </c>
      <c r="T415" s="2">
        <v>3806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1:28" x14ac:dyDescent="0.2">
      <c r="A416" s="2" t="s">
        <v>970</v>
      </c>
      <c r="B416" s="2" t="s">
        <v>130</v>
      </c>
      <c r="C416" s="2" t="s">
        <v>971</v>
      </c>
      <c r="D416" s="2" t="s">
        <v>394</v>
      </c>
      <c r="E416" s="2" t="s">
        <v>133</v>
      </c>
      <c r="F416" s="2" t="s">
        <v>59</v>
      </c>
      <c r="G416" s="2" t="s">
        <v>34</v>
      </c>
      <c r="H416" s="3">
        <v>42221.031944444447</v>
      </c>
      <c r="I416" s="2" t="s">
        <v>41</v>
      </c>
      <c r="J416" s="2" t="s">
        <v>37</v>
      </c>
      <c r="K416" s="2" t="s">
        <v>36</v>
      </c>
      <c r="L416" s="2">
        <v>80983</v>
      </c>
      <c r="M416" s="2">
        <v>52242</v>
      </c>
      <c r="N416" s="2">
        <v>148</v>
      </c>
      <c r="O416" s="2">
        <v>11786</v>
      </c>
      <c r="P416" s="2">
        <v>26295</v>
      </c>
      <c r="Q416" s="2">
        <v>14509</v>
      </c>
      <c r="R416" s="2">
        <v>1704</v>
      </c>
      <c r="S416" s="2">
        <v>8011</v>
      </c>
      <c r="T416" s="2">
        <v>1723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1:28" x14ac:dyDescent="0.2">
      <c r="A417" s="2" t="s">
        <v>972</v>
      </c>
      <c r="B417" s="2" t="s">
        <v>55</v>
      </c>
      <c r="C417" s="2" t="s">
        <v>973</v>
      </c>
      <c r="D417" s="2" t="s">
        <v>93</v>
      </c>
      <c r="E417" s="2" t="s">
        <v>58</v>
      </c>
      <c r="F417" s="2" t="s">
        <v>59</v>
      </c>
      <c r="G417" s="2" t="s">
        <v>34</v>
      </c>
      <c r="H417" s="3">
        <v>42221.419444444444</v>
      </c>
      <c r="I417" s="2" t="s">
        <v>41</v>
      </c>
      <c r="J417" s="2" t="s">
        <v>37</v>
      </c>
      <c r="K417" s="2" t="s">
        <v>1455</v>
      </c>
      <c r="L417" s="2">
        <v>71478</v>
      </c>
      <c r="M417" s="2">
        <v>47053</v>
      </c>
      <c r="N417" s="2">
        <v>161</v>
      </c>
      <c r="O417" s="2">
        <v>10948</v>
      </c>
      <c r="P417" s="2">
        <v>23045</v>
      </c>
      <c r="Q417" s="2">
        <v>8411</v>
      </c>
      <c r="R417" s="2">
        <v>1645</v>
      </c>
      <c r="S417" s="2">
        <v>12097</v>
      </c>
      <c r="T417" s="2">
        <v>1719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136</v>
      </c>
    </row>
    <row r="418" spans="1:28" x14ac:dyDescent="0.2">
      <c r="A418" s="2" t="s">
        <v>974</v>
      </c>
      <c r="B418" s="2" t="s">
        <v>171</v>
      </c>
      <c r="C418" s="2" t="s">
        <v>975</v>
      </c>
      <c r="D418" s="2" t="s">
        <v>223</v>
      </c>
      <c r="E418" s="2" t="s">
        <v>174</v>
      </c>
      <c r="F418" s="2" t="s">
        <v>59</v>
      </c>
      <c r="G418" s="2" t="s">
        <v>46</v>
      </c>
      <c r="H418" s="3">
        <v>42221.207638888889</v>
      </c>
      <c r="I418" s="2" t="s">
        <v>35</v>
      </c>
      <c r="J418" s="2" t="s">
        <v>36</v>
      </c>
      <c r="K418" s="2" t="s">
        <v>37</v>
      </c>
      <c r="L418" s="2">
        <v>79300</v>
      </c>
      <c r="M418" s="2">
        <v>46818</v>
      </c>
      <c r="N418" s="2">
        <v>137</v>
      </c>
      <c r="O418" s="2">
        <v>17194</v>
      </c>
      <c r="P418" s="2">
        <v>8997</v>
      </c>
      <c r="Q418" s="2">
        <v>26191</v>
      </c>
      <c r="R418" s="2">
        <v>2075</v>
      </c>
      <c r="S418" s="2">
        <v>7618</v>
      </c>
      <c r="T418" s="2">
        <v>1442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495</v>
      </c>
    </row>
    <row r="419" spans="1:28" x14ac:dyDescent="0.2">
      <c r="A419" s="2" t="s">
        <v>976</v>
      </c>
      <c r="B419" s="2" t="s">
        <v>61</v>
      </c>
      <c r="C419" s="2" t="s">
        <v>977</v>
      </c>
      <c r="D419" s="2" t="s">
        <v>750</v>
      </c>
      <c r="E419" s="2" t="s">
        <v>63</v>
      </c>
      <c r="F419" s="2" t="s">
        <v>59</v>
      </c>
      <c r="G419" s="2" t="s">
        <v>34</v>
      </c>
      <c r="H419" s="3">
        <v>42221.129166666666</v>
      </c>
      <c r="I419" s="2" t="s">
        <v>41</v>
      </c>
      <c r="J419" s="2" t="s">
        <v>37</v>
      </c>
      <c r="K419" s="2" t="s">
        <v>36</v>
      </c>
      <c r="L419" s="2">
        <v>70152</v>
      </c>
      <c r="M419" s="2">
        <v>47377</v>
      </c>
      <c r="N419" s="2">
        <v>137</v>
      </c>
      <c r="O419" s="2">
        <v>2973</v>
      </c>
      <c r="P419" s="2">
        <v>20042</v>
      </c>
      <c r="Q419" s="2">
        <v>17069</v>
      </c>
      <c r="R419" s="2">
        <v>978</v>
      </c>
      <c r="S419" s="2">
        <v>8256</v>
      </c>
      <c r="T419" s="2">
        <v>894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138</v>
      </c>
    </row>
    <row r="420" spans="1:28" x14ac:dyDescent="0.2">
      <c r="A420" s="2" t="s">
        <v>978</v>
      </c>
      <c r="B420" s="2" t="s">
        <v>121</v>
      </c>
      <c r="C420" s="2" t="s">
        <v>979</v>
      </c>
      <c r="D420" s="2" t="s">
        <v>335</v>
      </c>
      <c r="E420" s="2" t="s">
        <v>124</v>
      </c>
      <c r="F420" s="2" t="s">
        <v>59</v>
      </c>
      <c r="G420" s="2" t="s">
        <v>34</v>
      </c>
      <c r="H420" s="3">
        <v>42221.22152777778</v>
      </c>
      <c r="I420" s="2" t="s">
        <v>41</v>
      </c>
      <c r="J420" s="2" t="s">
        <v>37</v>
      </c>
      <c r="K420" s="2" t="s">
        <v>1455</v>
      </c>
      <c r="L420" s="2">
        <v>90318</v>
      </c>
      <c r="M420" s="2">
        <v>61100</v>
      </c>
      <c r="N420" s="2">
        <v>180</v>
      </c>
      <c r="O420" s="2">
        <v>19795</v>
      </c>
      <c r="P420" s="2">
        <v>32070</v>
      </c>
      <c r="Q420" s="2">
        <v>10927</v>
      </c>
      <c r="R420" s="2">
        <v>3479</v>
      </c>
      <c r="S420" s="2">
        <v>12275</v>
      </c>
      <c r="T420" s="2">
        <v>2159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190</v>
      </c>
    </row>
    <row r="421" spans="1:28" x14ac:dyDescent="0.2">
      <c r="A421" s="2" t="s">
        <v>980</v>
      </c>
      <c r="B421" s="2" t="s">
        <v>171</v>
      </c>
      <c r="C421" s="2" t="s">
        <v>981</v>
      </c>
      <c r="D421" s="2" t="s">
        <v>208</v>
      </c>
      <c r="E421" s="2" t="s">
        <v>174</v>
      </c>
      <c r="F421" s="2" t="s">
        <v>59</v>
      </c>
      <c r="G421" s="2" t="s">
        <v>34</v>
      </c>
      <c r="H421" s="3">
        <v>42221.131249999999</v>
      </c>
      <c r="I421" s="2" t="s">
        <v>35</v>
      </c>
      <c r="J421" s="2" t="s">
        <v>36</v>
      </c>
      <c r="K421" s="2" t="s">
        <v>37</v>
      </c>
      <c r="L421" s="2">
        <v>69816</v>
      </c>
      <c r="M421" s="2">
        <v>42818</v>
      </c>
      <c r="N421" s="2">
        <v>94</v>
      </c>
      <c r="O421" s="2">
        <v>10056</v>
      </c>
      <c r="P421" s="2">
        <v>10018</v>
      </c>
      <c r="Q421" s="2">
        <v>20074</v>
      </c>
      <c r="R421" s="2">
        <v>3894</v>
      </c>
      <c r="S421" s="2">
        <v>7265</v>
      </c>
      <c r="T421" s="2">
        <v>1567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</row>
    <row r="422" spans="1:28" x14ac:dyDescent="0.2">
      <c r="A422" s="2" t="s">
        <v>982</v>
      </c>
      <c r="B422" s="2" t="s">
        <v>55</v>
      </c>
      <c r="C422" s="2" t="s">
        <v>983</v>
      </c>
      <c r="D422" s="2" t="s">
        <v>57</v>
      </c>
      <c r="E422" s="2" t="s">
        <v>58</v>
      </c>
      <c r="F422" s="2" t="s">
        <v>59</v>
      </c>
      <c r="G422" s="2" t="s">
        <v>34</v>
      </c>
      <c r="H422" s="3">
        <v>42221.209722222222</v>
      </c>
      <c r="I422" s="2" t="s">
        <v>41</v>
      </c>
      <c r="J422" s="2" t="s">
        <v>37</v>
      </c>
      <c r="K422" s="2" t="s">
        <v>1455</v>
      </c>
      <c r="L422" s="2">
        <v>79223</v>
      </c>
      <c r="M422" s="2">
        <v>55195</v>
      </c>
      <c r="N422" s="2">
        <v>200</v>
      </c>
      <c r="O422" s="2">
        <v>23943</v>
      </c>
      <c r="P422" s="2">
        <v>32052</v>
      </c>
      <c r="Q422" s="2">
        <v>7342</v>
      </c>
      <c r="R422" s="2">
        <v>5151</v>
      </c>
      <c r="S422" s="2">
        <v>8109</v>
      </c>
      <c r="T422" s="2">
        <v>2541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</row>
    <row r="423" spans="1:28" x14ac:dyDescent="0.2">
      <c r="A423" s="2" t="s">
        <v>984</v>
      </c>
      <c r="B423" s="2" t="s">
        <v>72</v>
      </c>
      <c r="C423" s="2" t="s">
        <v>985</v>
      </c>
      <c r="D423" s="2" t="s">
        <v>243</v>
      </c>
      <c r="E423" s="2" t="s">
        <v>75</v>
      </c>
      <c r="F423" s="2" t="s">
        <v>59</v>
      </c>
      <c r="G423" s="2" t="s">
        <v>34</v>
      </c>
      <c r="H423" s="3">
        <v>42221.204861111109</v>
      </c>
      <c r="I423" s="2" t="s">
        <v>41</v>
      </c>
      <c r="J423" s="2" t="s">
        <v>37</v>
      </c>
      <c r="K423" s="2" t="s">
        <v>36</v>
      </c>
      <c r="L423" s="2">
        <v>72193</v>
      </c>
      <c r="M423" s="2">
        <v>51548</v>
      </c>
      <c r="N423" s="2">
        <v>170</v>
      </c>
      <c r="O423" s="2">
        <v>11373</v>
      </c>
      <c r="P423" s="2">
        <v>25505</v>
      </c>
      <c r="Q423" s="2">
        <v>14132</v>
      </c>
      <c r="R423" s="2">
        <v>2033</v>
      </c>
      <c r="S423" s="2">
        <v>8704</v>
      </c>
      <c r="T423" s="2">
        <v>1174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1:28" x14ac:dyDescent="0.2">
      <c r="A424" s="2" t="s">
        <v>986</v>
      </c>
      <c r="B424" s="2" t="s">
        <v>121</v>
      </c>
      <c r="C424" s="2" t="s">
        <v>987</v>
      </c>
      <c r="D424" s="2" t="s">
        <v>294</v>
      </c>
      <c r="E424" s="2" t="s">
        <v>124</v>
      </c>
      <c r="F424" s="2" t="s">
        <v>59</v>
      </c>
      <c r="G424" s="2" t="s">
        <v>34</v>
      </c>
      <c r="H424" s="3">
        <v>42221.333333333336</v>
      </c>
      <c r="I424" s="2" t="s">
        <v>41</v>
      </c>
      <c r="J424" s="2" t="s">
        <v>37</v>
      </c>
      <c r="K424" s="2" t="s">
        <v>36</v>
      </c>
      <c r="L424" s="2">
        <v>74402</v>
      </c>
      <c r="M424" s="2">
        <v>47371</v>
      </c>
      <c r="N424" s="2">
        <v>226</v>
      </c>
      <c r="O424" s="2">
        <v>13948</v>
      </c>
      <c r="P424" s="2">
        <v>24727</v>
      </c>
      <c r="Q424" s="2">
        <v>10779</v>
      </c>
      <c r="R424" s="2">
        <v>1673</v>
      </c>
      <c r="S424" s="2">
        <v>8412</v>
      </c>
      <c r="T424" s="2">
        <v>1780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1:28" x14ac:dyDescent="0.2">
      <c r="A425" s="2" t="s">
        <v>988</v>
      </c>
      <c r="B425" s="2" t="s">
        <v>130</v>
      </c>
      <c r="C425" s="2" t="s">
        <v>989</v>
      </c>
      <c r="D425" s="2" t="s">
        <v>394</v>
      </c>
      <c r="E425" s="2" t="s">
        <v>133</v>
      </c>
      <c r="F425" s="2" t="s">
        <v>59</v>
      </c>
      <c r="G425" s="2" t="s">
        <v>34</v>
      </c>
      <c r="H425" s="3">
        <v>42221.208333333336</v>
      </c>
      <c r="I425" s="2" t="s">
        <v>41</v>
      </c>
      <c r="J425" s="2" t="s">
        <v>37</v>
      </c>
      <c r="K425" s="2" t="s">
        <v>135</v>
      </c>
      <c r="L425" s="2">
        <v>67851</v>
      </c>
      <c r="M425" s="2">
        <v>50556</v>
      </c>
      <c r="N425" s="2">
        <v>111</v>
      </c>
      <c r="O425" s="2">
        <v>21046</v>
      </c>
      <c r="P425" s="2">
        <v>28938</v>
      </c>
      <c r="Q425" s="2">
        <v>4930</v>
      </c>
      <c r="R425" s="2">
        <v>7892</v>
      </c>
      <c r="S425" s="2">
        <v>5813</v>
      </c>
      <c r="T425" s="2">
        <v>2350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633</v>
      </c>
    </row>
    <row r="426" spans="1:28" x14ac:dyDescent="0.2">
      <c r="A426" s="2" t="s">
        <v>990</v>
      </c>
      <c r="B426" s="2" t="s">
        <v>121</v>
      </c>
      <c r="C426" s="2" t="s">
        <v>991</v>
      </c>
      <c r="D426" s="2" t="s">
        <v>294</v>
      </c>
      <c r="E426" s="2" t="s">
        <v>124</v>
      </c>
      <c r="F426" s="2" t="s">
        <v>59</v>
      </c>
      <c r="G426" s="2" t="s">
        <v>46</v>
      </c>
      <c r="H426" s="3">
        <v>42221.329861111109</v>
      </c>
      <c r="I426" s="2" t="s">
        <v>41</v>
      </c>
      <c r="J426" s="2" t="s">
        <v>37</v>
      </c>
      <c r="K426" s="2" t="s">
        <v>36</v>
      </c>
      <c r="L426" s="2">
        <v>64515</v>
      </c>
      <c r="M426" s="2">
        <v>43592</v>
      </c>
      <c r="N426" s="2">
        <v>173</v>
      </c>
      <c r="O426" s="2">
        <v>4463</v>
      </c>
      <c r="P426" s="2">
        <v>19052</v>
      </c>
      <c r="Q426" s="2">
        <v>14589</v>
      </c>
      <c r="R426" s="2">
        <v>1894</v>
      </c>
      <c r="S426" s="2">
        <v>5986</v>
      </c>
      <c r="T426" s="2">
        <v>1939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132</v>
      </c>
    </row>
    <row r="427" spans="1:28" x14ac:dyDescent="0.2">
      <c r="A427" s="2" t="s">
        <v>992</v>
      </c>
      <c r="B427" s="2" t="s">
        <v>121</v>
      </c>
      <c r="C427" s="2" t="s">
        <v>993</v>
      </c>
      <c r="D427" s="2" t="s">
        <v>294</v>
      </c>
      <c r="E427" s="2" t="s">
        <v>124</v>
      </c>
      <c r="F427" s="2" t="s">
        <v>59</v>
      </c>
      <c r="G427" s="2" t="s">
        <v>46</v>
      </c>
      <c r="H427" s="3">
        <v>42221.220138888886</v>
      </c>
      <c r="I427" s="2" t="s">
        <v>785</v>
      </c>
      <c r="J427" s="2" t="s">
        <v>36</v>
      </c>
      <c r="K427" s="2" t="s">
        <v>37</v>
      </c>
      <c r="L427" s="2">
        <v>74875</v>
      </c>
      <c r="M427" s="2">
        <v>48463</v>
      </c>
      <c r="N427" s="2">
        <v>177</v>
      </c>
      <c r="O427" s="2">
        <v>7654</v>
      </c>
      <c r="P427" s="2">
        <v>11379</v>
      </c>
      <c r="Q427" s="2">
        <v>19033</v>
      </c>
      <c r="R427" s="2">
        <v>6607</v>
      </c>
      <c r="S427" s="2">
        <v>4539</v>
      </c>
      <c r="T427" s="2">
        <v>6749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156</v>
      </c>
    </row>
    <row r="428" spans="1:28" x14ac:dyDescent="0.2">
      <c r="A428" s="2" t="s">
        <v>994</v>
      </c>
      <c r="B428" s="2" t="s">
        <v>72</v>
      </c>
      <c r="C428" s="2" t="s">
        <v>995</v>
      </c>
      <c r="D428" s="2" t="s">
        <v>90</v>
      </c>
      <c r="E428" s="2" t="s">
        <v>75</v>
      </c>
      <c r="F428" s="2" t="s">
        <v>59</v>
      </c>
      <c r="G428" s="2" t="s">
        <v>46</v>
      </c>
      <c r="H428" s="3">
        <v>42221.279166666667</v>
      </c>
      <c r="I428" s="2" t="s">
        <v>35</v>
      </c>
      <c r="J428" s="2" t="s">
        <v>36</v>
      </c>
      <c r="K428" s="2" t="s">
        <v>37</v>
      </c>
      <c r="L428" s="2">
        <v>60464</v>
      </c>
      <c r="M428" s="2">
        <v>35209</v>
      </c>
      <c r="N428" s="2">
        <v>253</v>
      </c>
      <c r="O428" s="2">
        <v>11894</v>
      </c>
      <c r="P428" s="2">
        <v>7314</v>
      </c>
      <c r="Q428" s="2">
        <v>19208</v>
      </c>
      <c r="R428" s="2">
        <v>1475</v>
      </c>
      <c r="S428" s="2">
        <v>3501</v>
      </c>
      <c r="T428" s="2">
        <v>3473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238</v>
      </c>
    </row>
    <row r="429" spans="1:28" x14ac:dyDescent="0.2">
      <c r="A429" s="2" t="s">
        <v>996</v>
      </c>
      <c r="B429" s="2" t="s">
        <v>72</v>
      </c>
      <c r="C429" s="2" t="s">
        <v>997</v>
      </c>
      <c r="D429" s="2" t="s">
        <v>90</v>
      </c>
      <c r="E429" s="2" t="s">
        <v>75</v>
      </c>
      <c r="F429" s="2" t="s">
        <v>59</v>
      </c>
      <c r="G429" s="2" t="s">
        <v>46</v>
      </c>
      <c r="H429" s="3">
        <v>42221.274305555555</v>
      </c>
      <c r="I429" s="2" t="s">
        <v>35</v>
      </c>
      <c r="J429" s="2" t="s">
        <v>36</v>
      </c>
      <c r="K429" s="2" t="s">
        <v>37</v>
      </c>
      <c r="L429" s="2">
        <v>65918</v>
      </c>
      <c r="M429" s="2">
        <v>35343</v>
      </c>
      <c r="N429" s="2">
        <v>22</v>
      </c>
      <c r="O429" s="2">
        <v>11860</v>
      </c>
      <c r="P429" s="2">
        <v>7423</v>
      </c>
      <c r="Q429" s="2">
        <v>19283</v>
      </c>
      <c r="R429" s="2">
        <v>847</v>
      </c>
      <c r="S429" s="2">
        <v>6542</v>
      </c>
      <c r="T429" s="2">
        <v>1088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160</v>
      </c>
    </row>
    <row r="430" spans="1:28" x14ac:dyDescent="0.2">
      <c r="A430" s="2" t="s">
        <v>998</v>
      </c>
      <c r="B430" s="2" t="s">
        <v>72</v>
      </c>
      <c r="C430" s="2" t="s">
        <v>999</v>
      </c>
      <c r="D430" s="2" t="s">
        <v>90</v>
      </c>
      <c r="E430" s="2" t="s">
        <v>75</v>
      </c>
      <c r="F430" s="2" t="s">
        <v>59</v>
      </c>
      <c r="G430" s="2" t="s">
        <v>46</v>
      </c>
      <c r="H430" s="3">
        <v>42221.265972222223</v>
      </c>
      <c r="I430" s="2" t="s">
        <v>35</v>
      </c>
      <c r="J430" s="2" t="s">
        <v>36</v>
      </c>
      <c r="K430" s="2" t="s">
        <v>37</v>
      </c>
      <c r="L430" s="2">
        <v>68987</v>
      </c>
      <c r="M430" s="2">
        <v>43465</v>
      </c>
      <c r="N430" s="2">
        <v>234</v>
      </c>
      <c r="O430" s="2">
        <v>6936</v>
      </c>
      <c r="P430" s="2">
        <v>13761</v>
      </c>
      <c r="Q430" s="2">
        <v>20697</v>
      </c>
      <c r="R430" s="2">
        <v>1532</v>
      </c>
      <c r="S430" s="2">
        <v>4900</v>
      </c>
      <c r="T430" s="2">
        <v>2345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230</v>
      </c>
    </row>
    <row r="431" spans="1:28" x14ac:dyDescent="0.2">
      <c r="A431" s="2" t="s">
        <v>1000</v>
      </c>
      <c r="B431" s="2" t="s">
        <v>61</v>
      </c>
      <c r="C431" s="2" t="s">
        <v>1001</v>
      </c>
      <c r="D431" s="2" t="s">
        <v>750</v>
      </c>
      <c r="E431" s="2" t="s">
        <v>63</v>
      </c>
      <c r="F431" s="2" t="s">
        <v>59</v>
      </c>
      <c r="G431" s="2" t="s">
        <v>34</v>
      </c>
      <c r="H431" s="3">
        <v>42221.07708333333</v>
      </c>
      <c r="I431" s="2" t="s">
        <v>41</v>
      </c>
      <c r="J431" s="2" t="s">
        <v>37</v>
      </c>
      <c r="K431" s="2" t="s">
        <v>36</v>
      </c>
      <c r="L431" s="2">
        <v>68037</v>
      </c>
      <c r="M431" s="2">
        <v>45749</v>
      </c>
      <c r="N431" s="2">
        <v>75</v>
      </c>
      <c r="O431" s="2">
        <v>4882</v>
      </c>
      <c r="P431" s="2">
        <v>20827</v>
      </c>
      <c r="Q431" s="2">
        <v>15945</v>
      </c>
      <c r="R431" s="2">
        <v>816</v>
      </c>
      <c r="S431" s="2">
        <v>6582</v>
      </c>
      <c r="T431" s="2">
        <v>1281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298</v>
      </c>
    </row>
    <row r="432" spans="1:28" x14ac:dyDescent="0.2">
      <c r="A432" s="2" t="s">
        <v>1002</v>
      </c>
      <c r="B432" s="2" t="s">
        <v>43</v>
      </c>
      <c r="C432" s="2" t="s">
        <v>1003</v>
      </c>
      <c r="D432" s="2" t="s">
        <v>45</v>
      </c>
      <c r="E432" s="2" t="s">
        <v>45</v>
      </c>
      <c r="F432" s="2" t="s">
        <v>45</v>
      </c>
      <c r="G432" s="2" t="s">
        <v>34</v>
      </c>
      <c r="H432" s="3">
        <v>42221.104166666664</v>
      </c>
      <c r="I432" s="2" t="s">
        <v>1456</v>
      </c>
      <c r="J432" s="2" t="s">
        <v>48</v>
      </c>
      <c r="K432" s="2" t="s">
        <v>36</v>
      </c>
      <c r="L432" s="2">
        <v>77370</v>
      </c>
      <c r="M432" s="2">
        <v>57871</v>
      </c>
      <c r="N432" s="2">
        <v>75</v>
      </c>
      <c r="O432" s="2">
        <v>10168</v>
      </c>
      <c r="P432" s="2">
        <v>11987</v>
      </c>
      <c r="Q432" s="2">
        <v>16452</v>
      </c>
      <c r="R432" s="2">
        <v>1481</v>
      </c>
      <c r="S432" s="2">
        <v>1331</v>
      </c>
      <c r="T432" s="2">
        <v>0</v>
      </c>
      <c r="U432" s="2">
        <v>26620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1:28" x14ac:dyDescent="0.2">
      <c r="A433" s="2" t="s">
        <v>1004</v>
      </c>
      <c r="B433" s="2" t="s">
        <v>30</v>
      </c>
      <c r="C433" s="2" t="s">
        <v>1005</v>
      </c>
      <c r="D433" s="2" t="s">
        <v>220</v>
      </c>
      <c r="E433" s="2" t="s">
        <v>33</v>
      </c>
      <c r="F433" s="2" t="s">
        <v>33</v>
      </c>
      <c r="G433" s="2" t="s">
        <v>34</v>
      </c>
      <c r="H433" s="3">
        <v>42221.162499999999</v>
      </c>
      <c r="I433" s="2" t="s">
        <v>35</v>
      </c>
      <c r="J433" s="2" t="s">
        <v>36</v>
      </c>
      <c r="K433" s="2" t="s">
        <v>37</v>
      </c>
      <c r="L433" s="2">
        <v>55572</v>
      </c>
      <c r="M433" s="2">
        <v>35250</v>
      </c>
      <c r="N433" s="2">
        <v>72</v>
      </c>
      <c r="O433" s="2">
        <v>13043</v>
      </c>
      <c r="P433" s="2">
        <v>5620</v>
      </c>
      <c r="Q433" s="2">
        <v>18663</v>
      </c>
      <c r="R433" s="2">
        <v>1072</v>
      </c>
      <c r="S433" s="2">
        <v>5420</v>
      </c>
      <c r="T433" s="2">
        <v>754</v>
      </c>
      <c r="U433" s="2">
        <v>0</v>
      </c>
      <c r="V433" s="2">
        <v>3556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165</v>
      </c>
    </row>
    <row r="434" spans="1:28" x14ac:dyDescent="0.2">
      <c r="A434" s="2" t="s">
        <v>1006</v>
      </c>
      <c r="B434" s="2" t="s">
        <v>107</v>
      </c>
      <c r="C434" s="2" t="s">
        <v>1007</v>
      </c>
      <c r="D434" s="2" t="s">
        <v>109</v>
      </c>
      <c r="E434" s="2" t="s">
        <v>109</v>
      </c>
      <c r="F434" s="2" t="s">
        <v>59</v>
      </c>
      <c r="G434" s="2" t="s">
        <v>46</v>
      </c>
      <c r="H434" s="3">
        <v>42221.19027777778</v>
      </c>
      <c r="I434" s="2" t="s">
        <v>41</v>
      </c>
      <c r="J434" s="2" t="s">
        <v>37</v>
      </c>
      <c r="K434" s="2" t="s">
        <v>36</v>
      </c>
      <c r="L434" s="2">
        <v>66035</v>
      </c>
      <c r="M434" s="2">
        <v>46748</v>
      </c>
      <c r="N434" s="2">
        <v>105</v>
      </c>
      <c r="O434" s="2">
        <v>15803</v>
      </c>
      <c r="P434" s="2">
        <v>24682</v>
      </c>
      <c r="Q434" s="2">
        <v>8879</v>
      </c>
      <c r="R434" s="2">
        <v>1644</v>
      </c>
      <c r="S434" s="2">
        <v>8528</v>
      </c>
      <c r="T434" s="2">
        <v>1336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1679</v>
      </c>
    </row>
    <row r="435" spans="1:28" x14ac:dyDescent="0.2">
      <c r="A435" s="2" t="s">
        <v>1008</v>
      </c>
      <c r="B435" s="2" t="s">
        <v>65</v>
      </c>
      <c r="C435" s="2" t="s">
        <v>1009</v>
      </c>
      <c r="D435" s="2" t="s">
        <v>67</v>
      </c>
      <c r="E435" s="2" t="s">
        <v>68</v>
      </c>
      <c r="F435" s="2" t="s">
        <v>59</v>
      </c>
      <c r="G435" s="2" t="s">
        <v>34</v>
      </c>
      <c r="H435" s="3">
        <v>42221.234027777777</v>
      </c>
      <c r="I435" s="2" t="s">
        <v>35</v>
      </c>
      <c r="J435" s="2" t="s">
        <v>36</v>
      </c>
      <c r="K435" s="2" t="s">
        <v>37</v>
      </c>
      <c r="L435" s="2">
        <v>71475</v>
      </c>
      <c r="M435" s="2">
        <v>44483</v>
      </c>
      <c r="N435" s="2">
        <v>178</v>
      </c>
      <c r="O435" s="2">
        <v>6002</v>
      </c>
      <c r="P435" s="2">
        <v>11527</v>
      </c>
      <c r="Q435" s="2">
        <v>17529</v>
      </c>
      <c r="R435" s="2">
        <v>5718</v>
      </c>
      <c r="S435" s="2">
        <v>8557</v>
      </c>
      <c r="T435" s="2">
        <v>1152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1:28" x14ac:dyDescent="0.2">
      <c r="A436" s="2" t="s">
        <v>1010</v>
      </c>
      <c r="B436" s="2" t="s">
        <v>65</v>
      </c>
      <c r="C436" s="2" t="s">
        <v>1011</v>
      </c>
      <c r="D436" s="2" t="s">
        <v>67</v>
      </c>
      <c r="E436" s="2" t="s">
        <v>68</v>
      </c>
      <c r="F436" s="2" t="s">
        <v>59</v>
      </c>
      <c r="G436" s="2" t="s">
        <v>46</v>
      </c>
      <c r="H436" s="3">
        <v>42221.203472222223</v>
      </c>
      <c r="I436" s="2" t="s">
        <v>35</v>
      </c>
      <c r="J436" s="2" t="s">
        <v>36</v>
      </c>
      <c r="K436" s="2" t="s">
        <v>1455</v>
      </c>
      <c r="L436" s="2">
        <v>71652</v>
      </c>
      <c r="M436" s="2">
        <v>43137</v>
      </c>
      <c r="N436" s="2">
        <v>202</v>
      </c>
      <c r="O436" s="2">
        <v>14738</v>
      </c>
      <c r="P436" s="2">
        <v>8187</v>
      </c>
      <c r="Q436" s="2">
        <v>23630</v>
      </c>
      <c r="R436" s="2">
        <v>1589</v>
      </c>
      <c r="S436" s="2">
        <v>8892</v>
      </c>
      <c r="T436" s="2">
        <v>839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1:28" x14ac:dyDescent="0.2">
      <c r="A437" s="2" t="s">
        <v>1012</v>
      </c>
      <c r="B437" s="2" t="s">
        <v>43</v>
      </c>
      <c r="C437" s="2" t="s">
        <v>1013</v>
      </c>
      <c r="D437" s="2" t="s">
        <v>45</v>
      </c>
      <c r="E437" s="2" t="s">
        <v>45</v>
      </c>
      <c r="F437" s="2" t="s">
        <v>45</v>
      </c>
      <c r="G437" s="2" t="s">
        <v>34</v>
      </c>
      <c r="H437" s="3">
        <v>42221.163194444445</v>
      </c>
      <c r="I437" s="2" t="s">
        <v>358</v>
      </c>
      <c r="J437" s="2" t="s">
        <v>135</v>
      </c>
      <c r="K437" s="2" t="s">
        <v>48</v>
      </c>
      <c r="L437" s="2">
        <v>34552</v>
      </c>
      <c r="M437" s="2">
        <v>22728</v>
      </c>
      <c r="N437" s="2">
        <v>75</v>
      </c>
      <c r="O437" s="2">
        <v>817</v>
      </c>
      <c r="P437" s="2">
        <v>2025</v>
      </c>
      <c r="Q437" s="2">
        <v>1624</v>
      </c>
      <c r="R437" s="2">
        <v>9407</v>
      </c>
      <c r="S437" s="2">
        <v>1082</v>
      </c>
      <c r="T437" s="2">
        <v>0</v>
      </c>
      <c r="U437" s="2">
        <v>8590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1:28" x14ac:dyDescent="0.2">
      <c r="A438" s="2" t="s">
        <v>1014</v>
      </c>
      <c r="B438" s="2" t="s">
        <v>107</v>
      </c>
      <c r="C438" s="2" t="s">
        <v>1015</v>
      </c>
      <c r="D438" s="2" t="s">
        <v>109</v>
      </c>
      <c r="E438" s="2" t="s">
        <v>109</v>
      </c>
      <c r="F438" s="2" t="s">
        <v>59</v>
      </c>
      <c r="G438" s="2" t="s">
        <v>46</v>
      </c>
      <c r="H438" s="3">
        <v>42221.193055555559</v>
      </c>
      <c r="I438" s="2" t="s">
        <v>41</v>
      </c>
      <c r="J438" s="2" t="s">
        <v>37</v>
      </c>
      <c r="K438" s="2" t="s">
        <v>1455</v>
      </c>
      <c r="L438" s="2">
        <v>68129</v>
      </c>
      <c r="M438" s="2">
        <v>49032</v>
      </c>
      <c r="N438" s="2">
        <v>94</v>
      </c>
      <c r="O438" s="2">
        <v>19979</v>
      </c>
      <c r="P438" s="2">
        <v>28152</v>
      </c>
      <c r="Q438" s="2">
        <v>7645</v>
      </c>
      <c r="R438" s="2">
        <v>3330</v>
      </c>
      <c r="S438" s="2">
        <v>8173</v>
      </c>
      <c r="T438" s="2">
        <v>1732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1:28" x14ac:dyDescent="0.2">
      <c r="A439" s="2" t="s">
        <v>1016</v>
      </c>
      <c r="B439" s="2" t="s">
        <v>55</v>
      </c>
      <c r="C439" s="2" t="s">
        <v>1017</v>
      </c>
      <c r="D439" s="2" t="s">
        <v>103</v>
      </c>
      <c r="E439" s="2" t="s">
        <v>58</v>
      </c>
      <c r="F439" s="2" t="s">
        <v>59</v>
      </c>
      <c r="G439" s="2" t="s">
        <v>46</v>
      </c>
      <c r="H439" s="3">
        <v>42221.090277777781</v>
      </c>
      <c r="I439" s="2" t="s">
        <v>35</v>
      </c>
      <c r="J439" s="2" t="s">
        <v>36</v>
      </c>
      <c r="K439" s="2" t="s">
        <v>37</v>
      </c>
      <c r="L439" s="2">
        <v>78978</v>
      </c>
      <c r="M439" s="2">
        <v>50689</v>
      </c>
      <c r="N439" s="2">
        <v>165</v>
      </c>
      <c r="O439" s="2">
        <v>15280</v>
      </c>
      <c r="P439" s="2">
        <v>10076</v>
      </c>
      <c r="Q439" s="2">
        <v>25356</v>
      </c>
      <c r="R439" s="2">
        <v>5453</v>
      </c>
      <c r="S439" s="2">
        <v>3451</v>
      </c>
      <c r="T439" s="2">
        <v>5890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463</v>
      </c>
    </row>
    <row r="440" spans="1:28" x14ac:dyDescent="0.2">
      <c r="A440" s="2" t="s">
        <v>1018</v>
      </c>
      <c r="B440" s="2" t="s">
        <v>55</v>
      </c>
      <c r="C440" s="2" t="s">
        <v>1019</v>
      </c>
      <c r="D440" s="2" t="s">
        <v>103</v>
      </c>
      <c r="E440" s="2" t="s">
        <v>58</v>
      </c>
      <c r="F440" s="2" t="s">
        <v>59</v>
      </c>
      <c r="G440" s="2" t="s">
        <v>34</v>
      </c>
      <c r="H440" s="3">
        <v>42221.281944444447</v>
      </c>
      <c r="I440" s="2" t="s">
        <v>41</v>
      </c>
      <c r="J440" s="2" t="s">
        <v>37</v>
      </c>
      <c r="K440" s="2" t="s">
        <v>135</v>
      </c>
      <c r="L440" s="2">
        <v>76174</v>
      </c>
      <c r="M440" s="2">
        <v>57247</v>
      </c>
      <c r="N440" s="2">
        <v>153</v>
      </c>
      <c r="O440" s="2">
        <v>9582</v>
      </c>
      <c r="P440" s="2">
        <v>26153</v>
      </c>
      <c r="Q440" s="2">
        <v>7274</v>
      </c>
      <c r="R440" s="2">
        <v>16571</v>
      </c>
      <c r="S440" s="2">
        <v>3963</v>
      </c>
      <c r="T440" s="2">
        <v>2497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789</v>
      </c>
    </row>
    <row r="441" spans="1:28" x14ac:dyDescent="0.2">
      <c r="A441" s="2" t="s">
        <v>1020</v>
      </c>
      <c r="B441" s="2" t="s">
        <v>43</v>
      </c>
      <c r="C441" s="2" t="s">
        <v>1021</v>
      </c>
      <c r="D441" s="2" t="s">
        <v>45</v>
      </c>
      <c r="E441" s="2" t="s">
        <v>45</v>
      </c>
      <c r="F441" s="2" t="s">
        <v>45</v>
      </c>
      <c r="G441" s="2" t="s">
        <v>34</v>
      </c>
      <c r="H441" s="3">
        <v>42221.125</v>
      </c>
      <c r="I441" s="2" t="s">
        <v>1456</v>
      </c>
      <c r="J441" s="2" t="s">
        <v>48</v>
      </c>
      <c r="K441" s="2" t="s">
        <v>36</v>
      </c>
      <c r="L441" s="2">
        <v>66206</v>
      </c>
      <c r="M441" s="2">
        <v>50462</v>
      </c>
      <c r="N441" s="2">
        <v>60</v>
      </c>
      <c r="O441" s="2">
        <v>9076</v>
      </c>
      <c r="P441" s="2">
        <v>6183</v>
      </c>
      <c r="Q441" s="2">
        <v>16525</v>
      </c>
      <c r="R441" s="2">
        <v>1055</v>
      </c>
      <c r="S441" s="2">
        <v>0</v>
      </c>
      <c r="T441" s="2">
        <v>703</v>
      </c>
      <c r="U441" s="2">
        <v>25601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395</v>
      </c>
    </row>
    <row r="442" spans="1:28" x14ac:dyDescent="0.2">
      <c r="A442" s="2" t="s">
        <v>1022</v>
      </c>
      <c r="B442" s="2" t="s">
        <v>43</v>
      </c>
      <c r="C442" s="2" t="s">
        <v>1023</v>
      </c>
      <c r="D442" s="2" t="s">
        <v>45</v>
      </c>
      <c r="E442" s="2" t="s">
        <v>45</v>
      </c>
      <c r="F442" s="2" t="s">
        <v>45</v>
      </c>
      <c r="G442" s="2" t="s">
        <v>34</v>
      </c>
      <c r="H442" s="3">
        <v>42221.098611111112</v>
      </c>
      <c r="I442" s="2" t="s">
        <v>1456</v>
      </c>
      <c r="J442" s="2" t="s">
        <v>48</v>
      </c>
      <c r="K442" s="2" t="s">
        <v>36</v>
      </c>
      <c r="L442" s="2">
        <v>61281</v>
      </c>
      <c r="M442" s="2">
        <v>46226</v>
      </c>
      <c r="N442" s="2">
        <v>69</v>
      </c>
      <c r="O442" s="2">
        <v>5684</v>
      </c>
      <c r="P442" s="2">
        <v>3526</v>
      </c>
      <c r="Q442" s="2">
        <v>17864</v>
      </c>
      <c r="R442" s="2">
        <v>1010</v>
      </c>
      <c r="S442" s="2">
        <v>0</v>
      </c>
      <c r="T442" s="2">
        <v>0</v>
      </c>
      <c r="U442" s="2">
        <v>23548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278</v>
      </c>
    </row>
    <row r="443" spans="1:28" x14ac:dyDescent="0.2">
      <c r="A443" s="2" t="s">
        <v>1024</v>
      </c>
      <c r="B443" s="2" t="s">
        <v>65</v>
      </c>
      <c r="C443" s="2" t="s">
        <v>1025</v>
      </c>
      <c r="D443" s="2" t="s">
        <v>211</v>
      </c>
      <c r="E443" s="2" t="s">
        <v>68</v>
      </c>
      <c r="F443" s="2" t="s">
        <v>59</v>
      </c>
      <c r="G443" s="2" t="s">
        <v>46</v>
      </c>
      <c r="H443" s="3">
        <v>42221.20416666667</v>
      </c>
      <c r="I443" s="2" t="s">
        <v>41</v>
      </c>
      <c r="J443" s="2" t="s">
        <v>37</v>
      </c>
      <c r="K443" s="2" t="s">
        <v>36</v>
      </c>
      <c r="L443" s="2">
        <v>64573</v>
      </c>
      <c r="M443" s="2">
        <v>44448</v>
      </c>
      <c r="N443" s="2">
        <v>198</v>
      </c>
      <c r="O443" s="2">
        <v>5453</v>
      </c>
      <c r="P443" s="2">
        <v>20978</v>
      </c>
      <c r="Q443" s="2">
        <v>15525</v>
      </c>
      <c r="R443" s="2">
        <v>1487</v>
      </c>
      <c r="S443" s="2">
        <v>5415</v>
      </c>
      <c r="T443" s="2">
        <v>1043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1:28" x14ac:dyDescent="0.2">
      <c r="A444" s="2" t="s">
        <v>1026</v>
      </c>
      <c r="B444" s="2" t="s">
        <v>111</v>
      </c>
      <c r="C444" s="2" t="s">
        <v>1027</v>
      </c>
      <c r="D444" s="2" t="s">
        <v>113</v>
      </c>
      <c r="E444" s="2" t="s">
        <v>114</v>
      </c>
      <c r="F444" s="2" t="s">
        <v>59</v>
      </c>
      <c r="G444" s="2" t="s">
        <v>34</v>
      </c>
      <c r="H444" s="3">
        <v>42221.249305555553</v>
      </c>
      <c r="I444" s="2" t="s">
        <v>35</v>
      </c>
      <c r="J444" s="2" t="s">
        <v>36</v>
      </c>
      <c r="K444" s="2" t="s">
        <v>37</v>
      </c>
      <c r="L444" s="2">
        <v>70817</v>
      </c>
      <c r="M444" s="2">
        <v>46854</v>
      </c>
      <c r="N444" s="2">
        <v>206</v>
      </c>
      <c r="O444" s="2">
        <v>6723</v>
      </c>
      <c r="P444" s="2">
        <v>12968</v>
      </c>
      <c r="Q444" s="2">
        <v>19691</v>
      </c>
      <c r="R444" s="2">
        <v>2957</v>
      </c>
      <c r="S444" s="2">
        <v>10738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500</v>
      </c>
    </row>
    <row r="445" spans="1:28" x14ac:dyDescent="0.2">
      <c r="A445" s="2" t="s">
        <v>1028</v>
      </c>
      <c r="B445" s="2" t="s">
        <v>65</v>
      </c>
      <c r="C445" s="2" t="s">
        <v>1029</v>
      </c>
      <c r="D445" s="2" t="s">
        <v>119</v>
      </c>
      <c r="E445" s="2" t="s">
        <v>68</v>
      </c>
      <c r="F445" s="2" t="s">
        <v>59</v>
      </c>
      <c r="G445" s="2" t="s">
        <v>34</v>
      </c>
      <c r="H445" s="3">
        <v>42221.242361111108</v>
      </c>
      <c r="I445" s="2" t="s">
        <v>41</v>
      </c>
      <c r="J445" s="2" t="s">
        <v>37</v>
      </c>
      <c r="K445" s="2" t="s">
        <v>36</v>
      </c>
      <c r="L445" s="2">
        <v>65209</v>
      </c>
      <c r="M445" s="2">
        <v>43921</v>
      </c>
      <c r="N445" s="2">
        <v>143</v>
      </c>
      <c r="O445" s="2">
        <v>19894</v>
      </c>
      <c r="P445" s="2">
        <v>26202</v>
      </c>
      <c r="Q445" s="2">
        <v>6308</v>
      </c>
      <c r="R445" s="2">
        <v>3745</v>
      </c>
      <c r="S445" s="2">
        <v>5353</v>
      </c>
      <c r="T445" s="2">
        <v>2313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1:28" x14ac:dyDescent="0.2">
      <c r="A446" s="2" t="s">
        <v>1030</v>
      </c>
      <c r="B446" s="2" t="s">
        <v>43</v>
      </c>
      <c r="C446" s="2" t="s">
        <v>1031</v>
      </c>
      <c r="D446" s="2" t="s">
        <v>45</v>
      </c>
      <c r="E446" s="2" t="s">
        <v>45</v>
      </c>
      <c r="F446" s="2" t="s">
        <v>45</v>
      </c>
      <c r="G446" s="2" t="s">
        <v>34</v>
      </c>
      <c r="H446" s="3">
        <v>42221.147222222222</v>
      </c>
      <c r="I446" s="2" t="s">
        <v>47</v>
      </c>
      <c r="J446" s="2" t="s">
        <v>48</v>
      </c>
      <c r="K446" s="2" t="s">
        <v>37</v>
      </c>
      <c r="L446" s="2">
        <v>72459</v>
      </c>
      <c r="M446" s="2">
        <v>54200</v>
      </c>
      <c r="N446" s="2">
        <v>64</v>
      </c>
      <c r="O446" s="2">
        <v>9641</v>
      </c>
      <c r="P446" s="2">
        <v>17738</v>
      </c>
      <c r="Q446" s="2">
        <v>4413</v>
      </c>
      <c r="R446" s="2">
        <v>2059</v>
      </c>
      <c r="S446" s="2">
        <v>1110</v>
      </c>
      <c r="T446" s="2">
        <v>1146</v>
      </c>
      <c r="U446" s="2">
        <v>27379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355</v>
      </c>
    </row>
    <row r="447" spans="1:28" x14ac:dyDescent="0.2">
      <c r="A447" s="2" t="s">
        <v>1032</v>
      </c>
      <c r="B447" s="2" t="s">
        <v>121</v>
      </c>
      <c r="C447" s="2" t="s">
        <v>1033</v>
      </c>
      <c r="D447" s="2" t="s">
        <v>335</v>
      </c>
      <c r="E447" s="2" t="s">
        <v>124</v>
      </c>
      <c r="F447" s="2" t="s">
        <v>59</v>
      </c>
      <c r="G447" s="2" t="s">
        <v>46</v>
      </c>
      <c r="H447" s="3">
        <v>42221.117361111108</v>
      </c>
      <c r="I447" s="2" t="s">
        <v>41</v>
      </c>
      <c r="J447" s="2" t="s">
        <v>37</v>
      </c>
      <c r="K447" s="2" t="s">
        <v>36</v>
      </c>
      <c r="L447" s="2">
        <v>72530</v>
      </c>
      <c r="M447" s="2">
        <v>47075</v>
      </c>
      <c r="N447" s="2">
        <v>177</v>
      </c>
      <c r="O447" s="2">
        <v>1925</v>
      </c>
      <c r="P447" s="2">
        <v>18684</v>
      </c>
      <c r="Q447" s="2">
        <v>16759</v>
      </c>
      <c r="R447" s="2">
        <v>1774</v>
      </c>
      <c r="S447" s="2">
        <v>7485</v>
      </c>
      <c r="T447" s="2">
        <v>1218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1155</v>
      </c>
    </row>
    <row r="448" spans="1:28" x14ac:dyDescent="0.2">
      <c r="A448" s="2" t="s">
        <v>1034</v>
      </c>
      <c r="B448" s="2" t="s">
        <v>130</v>
      </c>
      <c r="C448" s="2" t="s">
        <v>1035</v>
      </c>
      <c r="D448" s="2" t="s">
        <v>365</v>
      </c>
      <c r="E448" s="2" t="s">
        <v>133</v>
      </c>
      <c r="F448" s="2" t="s">
        <v>59</v>
      </c>
      <c r="G448" s="2" t="s">
        <v>46</v>
      </c>
      <c r="H448" s="3">
        <v>42221.230555555558</v>
      </c>
      <c r="I448" s="2" t="s">
        <v>428</v>
      </c>
      <c r="J448" s="2" t="s">
        <v>37</v>
      </c>
      <c r="K448" s="2" t="s">
        <v>36</v>
      </c>
      <c r="L448" s="2">
        <v>68246</v>
      </c>
      <c r="M448" s="2">
        <v>42606</v>
      </c>
      <c r="N448" s="2">
        <v>85</v>
      </c>
      <c r="O448" s="2">
        <v>1026</v>
      </c>
      <c r="P448" s="2">
        <v>16020</v>
      </c>
      <c r="Q448" s="2">
        <v>14994</v>
      </c>
      <c r="R448" s="2">
        <v>1265</v>
      </c>
      <c r="S448" s="2">
        <v>9152</v>
      </c>
      <c r="T448" s="2">
        <v>1023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152</v>
      </c>
    </row>
    <row r="449" spans="1:28" x14ac:dyDescent="0.2">
      <c r="A449" s="2" t="s">
        <v>1036</v>
      </c>
      <c r="B449" s="2" t="s">
        <v>130</v>
      </c>
      <c r="C449" s="2" t="s">
        <v>1037</v>
      </c>
      <c r="D449" s="2" t="s">
        <v>365</v>
      </c>
      <c r="E449" s="2" t="s">
        <v>133</v>
      </c>
      <c r="F449" s="2" t="s">
        <v>59</v>
      </c>
      <c r="G449" s="2" t="s">
        <v>46</v>
      </c>
      <c r="H449" s="3">
        <v>42221.313194444447</v>
      </c>
      <c r="I449" s="2" t="s">
        <v>41</v>
      </c>
      <c r="J449" s="2" t="s">
        <v>37</v>
      </c>
      <c r="K449" s="2" t="s">
        <v>36</v>
      </c>
      <c r="L449" s="2">
        <v>73274</v>
      </c>
      <c r="M449" s="2">
        <v>47963</v>
      </c>
      <c r="N449" s="2">
        <v>157</v>
      </c>
      <c r="O449" s="2">
        <v>523</v>
      </c>
      <c r="P449" s="2">
        <v>18120</v>
      </c>
      <c r="Q449" s="2">
        <v>17597</v>
      </c>
      <c r="R449" s="2">
        <v>2008</v>
      </c>
      <c r="S449" s="2">
        <v>6731</v>
      </c>
      <c r="T449" s="2">
        <v>3401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106</v>
      </c>
    </row>
    <row r="450" spans="1:28" x14ac:dyDescent="0.2">
      <c r="A450" s="2" t="s">
        <v>1038</v>
      </c>
      <c r="B450" s="2" t="s">
        <v>30</v>
      </c>
      <c r="C450" s="2" t="s">
        <v>1039</v>
      </c>
      <c r="D450" s="2" t="s">
        <v>220</v>
      </c>
      <c r="E450" s="2" t="s">
        <v>33</v>
      </c>
      <c r="F450" s="2" t="s">
        <v>33</v>
      </c>
      <c r="G450" s="2" t="s">
        <v>34</v>
      </c>
      <c r="H450" s="3">
        <v>42221.149305555555</v>
      </c>
      <c r="I450" s="2" t="s">
        <v>35</v>
      </c>
      <c r="J450" s="2" t="s">
        <v>36</v>
      </c>
      <c r="K450" s="2" t="s">
        <v>37</v>
      </c>
      <c r="L450" s="2">
        <v>58940</v>
      </c>
      <c r="M450" s="2">
        <v>37882</v>
      </c>
      <c r="N450" s="2">
        <v>101</v>
      </c>
      <c r="O450" s="2">
        <v>8985</v>
      </c>
      <c r="P450" s="2">
        <v>6569</v>
      </c>
      <c r="Q450" s="2">
        <v>15554</v>
      </c>
      <c r="R450" s="2">
        <v>4904</v>
      </c>
      <c r="S450" s="2">
        <v>5085</v>
      </c>
      <c r="T450" s="2">
        <v>992</v>
      </c>
      <c r="U450" s="2">
        <v>0</v>
      </c>
      <c r="V450" s="2">
        <v>4348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430</v>
      </c>
    </row>
    <row r="451" spans="1:28" x14ac:dyDescent="0.2">
      <c r="A451" s="2" t="s">
        <v>1040</v>
      </c>
      <c r="B451" s="2" t="s">
        <v>130</v>
      </c>
      <c r="C451" s="2" t="s">
        <v>1041</v>
      </c>
      <c r="D451" s="2" t="s">
        <v>246</v>
      </c>
      <c r="E451" s="2" t="s">
        <v>133</v>
      </c>
      <c r="F451" s="2" t="s">
        <v>59</v>
      </c>
      <c r="G451" s="2" t="s">
        <v>46</v>
      </c>
      <c r="H451" s="3">
        <v>42221.286111111112</v>
      </c>
      <c r="I451" s="2" t="s">
        <v>41</v>
      </c>
      <c r="J451" s="2" t="s">
        <v>37</v>
      </c>
      <c r="K451" s="2" t="s">
        <v>1455</v>
      </c>
      <c r="L451" s="2">
        <v>72557</v>
      </c>
      <c r="M451" s="2">
        <v>47393</v>
      </c>
      <c r="N451" s="2">
        <v>138</v>
      </c>
      <c r="O451" s="2">
        <v>15789</v>
      </c>
      <c r="P451" s="2">
        <v>23745</v>
      </c>
      <c r="Q451" s="2">
        <v>6102</v>
      </c>
      <c r="R451" s="2">
        <v>5572</v>
      </c>
      <c r="S451" s="2">
        <v>7956</v>
      </c>
      <c r="T451" s="2">
        <v>2198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1820</v>
      </c>
    </row>
    <row r="452" spans="1:28" x14ac:dyDescent="0.2">
      <c r="A452" s="2" t="s">
        <v>1042</v>
      </c>
      <c r="B452" s="2" t="s">
        <v>107</v>
      </c>
      <c r="C452" s="2" t="s">
        <v>1043</v>
      </c>
      <c r="D452" s="2" t="s">
        <v>109</v>
      </c>
      <c r="E452" s="2" t="s">
        <v>109</v>
      </c>
      <c r="F452" s="2" t="s">
        <v>59</v>
      </c>
      <c r="G452" s="2" t="s">
        <v>46</v>
      </c>
      <c r="H452" s="3">
        <v>42221.208333333336</v>
      </c>
      <c r="I452" s="2" t="s">
        <v>35</v>
      </c>
      <c r="J452" s="2" t="s">
        <v>36</v>
      </c>
      <c r="K452" s="2" t="s">
        <v>37</v>
      </c>
      <c r="L452" s="2">
        <v>82081</v>
      </c>
      <c r="M452" s="2">
        <v>51044</v>
      </c>
      <c r="N452" s="2">
        <v>202</v>
      </c>
      <c r="O452" s="2">
        <v>16924</v>
      </c>
      <c r="P452" s="2">
        <v>12962</v>
      </c>
      <c r="Q452" s="2">
        <v>29886</v>
      </c>
      <c r="R452" s="2">
        <v>2149</v>
      </c>
      <c r="S452" s="2">
        <v>3128</v>
      </c>
      <c r="T452" s="2">
        <v>2463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456</v>
      </c>
    </row>
    <row r="453" spans="1:28" x14ac:dyDescent="0.2">
      <c r="A453" s="2" t="s">
        <v>1044</v>
      </c>
      <c r="B453" s="2" t="s">
        <v>55</v>
      </c>
      <c r="C453" s="2" t="s">
        <v>1045</v>
      </c>
      <c r="D453" s="2" t="s">
        <v>57</v>
      </c>
      <c r="E453" s="2" t="s">
        <v>58</v>
      </c>
      <c r="F453" s="2" t="s">
        <v>59</v>
      </c>
      <c r="G453" s="2" t="s">
        <v>46</v>
      </c>
      <c r="H453" s="3">
        <v>42221.261805555558</v>
      </c>
      <c r="I453" s="2" t="s">
        <v>41</v>
      </c>
      <c r="J453" s="2" t="s">
        <v>37</v>
      </c>
      <c r="K453" s="2" t="s">
        <v>36</v>
      </c>
      <c r="L453" s="2">
        <v>73105</v>
      </c>
      <c r="M453" s="2">
        <v>45390</v>
      </c>
      <c r="N453" s="2">
        <v>157</v>
      </c>
      <c r="O453" s="2">
        <v>10537</v>
      </c>
      <c r="P453" s="2">
        <v>21343</v>
      </c>
      <c r="Q453" s="2">
        <v>10806</v>
      </c>
      <c r="R453" s="2">
        <v>2828</v>
      </c>
      <c r="S453" s="2">
        <v>8660</v>
      </c>
      <c r="T453" s="2">
        <v>1450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303</v>
      </c>
    </row>
    <row r="454" spans="1:28" x14ac:dyDescent="0.2">
      <c r="A454" s="2" t="s">
        <v>1046</v>
      </c>
      <c r="B454" s="2" t="s">
        <v>55</v>
      </c>
      <c r="C454" s="2" t="s">
        <v>1047</v>
      </c>
      <c r="D454" s="2" t="s">
        <v>57</v>
      </c>
      <c r="E454" s="2" t="s">
        <v>58</v>
      </c>
      <c r="F454" s="2" t="s">
        <v>59</v>
      </c>
      <c r="G454" s="2" t="s">
        <v>46</v>
      </c>
      <c r="H454" s="3">
        <v>42221.257638888892</v>
      </c>
      <c r="I454" s="2" t="s">
        <v>1185</v>
      </c>
      <c r="J454" s="2" t="s">
        <v>37</v>
      </c>
      <c r="K454" s="2" t="s">
        <v>135</v>
      </c>
      <c r="L454" s="2">
        <v>71639</v>
      </c>
      <c r="M454" s="2">
        <v>41903</v>
      </c>
      <c r="N454" s="2">
        <v>185</v>
      </c>
      <c r="O454" s="2">
        <v>5241</v>
      </c>
      <c r="P454" s="2">
        <v>14585</v>
      </c>
      <c r="Q454" s="2">
        <v>8184</v>
      </c>
      <c r="R454" s="2">
        <v>9344</v>
      </c>
      <c r="S454" s="2">
        <v>5595</v>
      </c>
      <c r="T454" s="2">
        <v>3145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1050</v>
      </c>
    </row>
    <row r="455" spans="1:28" x14ac:dyDescent="0.2">
      <c r="A455" s="2" t="s">
        <v>1048</v>
      </c>
      <c r="B455" s="2" t="s">
        <v>30</v>
      </c>
      <c r="C455" s="2" t="s">
        <v>1049</v>
      </c>
      <c r="D455" s="2" t="s">
        <v>353</v>
      </c>
      <c r="E455" s="2" t="s">
        <v>33</v>
      </c>
      <c r="F455" s="2" t="s">
        <v>33</v>
      </c>
      <c r="G455" s="2" t="s">
        <v>34</v>
      </c>
      <c r="H455" s="3">
        <v>42221.193749999999</v>
      </c>
      <c r="I455" s="2" t="s">
        <v>41</v>
      </c>
      <c r="J455" s="2" t="s">
        <v>37</v>
      </c>
      <c r="K455" s="2" t="s">
        <v>36</v>
      </c>
      <c r="L455" s="2">
        <v>57291</v>
      </c>
      <c r="M455" s="2">
        <v>40556</v>
      </c>
      <c r="N455" s="2">
        <v>64</v>
      </c>
      <c r="O455" s="2">
        <v>4969</v>
      </c>
      <c r="P455" s="2">
        <v>16383</v>
      </c>
      <c r="Q455" s="2">
        <v>11414</v>
      </c>
      <c r="R455" s="2">
        <v>780</v>
      </c>
      <c r="S455" s="2">
        <v>4257</v>
      </c>
      <c r="T455" s="2">
        <v>1452</v>
      </c>
      <c r="U455" s="2">
        <v>0</v>
      </c>
      <c r="V455" s="2">
        <v>2518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3752</v>
      </c>
    </row>
    <row r="456" spans="1:28" x14ac:dyDescent="0.2">
      <c r="A456" s="2" t="s">
        <v>1050</v>
      </c>
      <c r="B456" s="2" t="s">
        <v>65</v>
      </c>
      <c r="C456" s="2" t="s">
        <v>1051</v>
      </c>
      <c r="D456" s="2" t="s">
        <v>211</v>
      </c>
      <c r="E456" s="2" t="s">
        <v>68</v>
      </c>
      <c r="F456" s="2" t="s">
        <v>59</v>
      </c>
      <c r="G456" s="2" t="s">
        <v>46</v>
      </c>
      <c r="H456" s="3">
        <v>42221.2</v>
      </c>
      <c r="I456" s="2" t="s">
        <v>35</v>
      </c>
      <c r="J456" s="2" t="s">
        <v>36</v>
      </c>
      <c r="K456" s="2" t="s">
        <v>37</v>
      </c>
      <c r="L456" s="2">
        <v>59981</v>
      </c>
      <c r="M456" s="2">
        <v>33469</v>
      </c>
      <c r="N456" s="2">
        <v>140</v>
      </c>
      <c r="O456" s="2">
        <v>12067</v>
      </c>
      <c r="P456" s="2">
        <v>6688</v>
      </c>
      <c r="Q456" s="2">
        <v>18755</v>
      </c>
      <c r="R456" s="2">
        <v>1244</v>
      </c>
      <c r="S456" s="2">
        <v>5139</v>
      </c>
      <c r="T456" s="2">
        <v>1643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1:28" x14ac:dyDescent="0.2">
      <c r="A457" s="2" t="s">
        <v>1052</v>
      </c>
      <c r="B457" s="2" t="s">
        <v>111</v>
      </c>
      <c r="C457" s="2" t="s">
        <v>1053</v>
      </c>
      <c r="D457" s="2" t="s">
        <v>138</v>
      </c>
      <c r="E457" s="2" t="s">
        <v>114</v>
      </c>
      <c r="F457" s="2" t="s">
        <v>59</v>
      </c>
      <c r="G457" s="2" t="s">
        <v>46</v>
      </c>
      <c r="H457" s="3">
        <v>42221.308333333334</v>
      </c>
      <c r="I457" s="2" t="s">
        <v>41</v>
      </c>
      <c r="J457" s="2" t="s">
        <v>37</v>
      </c>
      <c r="K457" s="2" t="s">
        <v>36</v>
      </c>
      <c r="L457" s="2">
        <v>70533</v>
      </c>
      <c r="M457" s="2">
        <v>50927</v>
      </c>
      <c r="N457" s="2">
        <v>134</v>
      </c>
      <c r="O457" s="2">
        <v>4501</v>
      </c>
      <c r="P457" s="2">
        <v>23637</v>
      </c>
      <c r="Q457" s="2">
        <v>19136</v>
      </c>
      <c r="R457" s="2">
        <v>1926</v>
      </c>
      <c r="S457" s="2">
        <v>4689</v>
      </c>
      <c r="T457" s="2">
        <v>1539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1:28" x14ac:dyDescent="0.2">
      <c r="A458" s="2" t="s">
        <v>1054</v>
      </c>
      <c r="B458" s="2" t="s">
        <v>107</v>
      </c>
      <c r="C458" s="2" t="s">
        <v>1055</v>
      </c>
      <c r="D458" s="2" t="s">
        <v>109</v>
      </c>
      <c r="E458" s="2" t="s">
        <v>109</v>
      </c>
      <c r="F458" s="2" t="s">
        <v>59</v>
      </c>
      <c r="G458" s="2" t="s">
        <v>46</v>
      </c>
      <c r="H458" s="3">
        <v>42221.038194444445</v>
      </c>
      <c r="I458" s="2" t="s">
        <v>41</v>
      </c>
      <c r="J458" s="2" t="s">
        <v>37</v>
      </c>
      <c r="K458" s="2" t="s">
        <v>36</v>
      </c>
      <c r="L458" s="2">
        <v>63923</v>
      </c>
      <c r="M458" s="2">
        <v>42813</v>
      </c>
      <c r="N458" s="2">
        <v>115</v>
      </c>
      <c r="O458" s="2">
        <v>10180</v>
      </c>
      <c r="P458" s="2">
        <v>23018</v>
      </c>
      <c r="Q458" s="2">
        <v>12838</v>
      </c>
      <c r="R458" s="2">
        <v>2717</v>
      </c>
      <c r="S458" s="2">
        <v>1989</v>
      </c>
      <c r="T458" s="2">
        <v>2067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184</v>
      </c>
    </row>
    <row r="459" spans="1:28" x14ac:dyDescent="0.2">
      <c r="A459" s="2" t="s">
        <v>1056</v>
      </c>
      <c r="B459" s="2" t="s">
        <v>121</v>
      </c>
      <c r="C459" s="2" t="s">
        <v>1057</v>
      </c>
      <c r="D459" s="2" t="s">
        <v>123</v>
      </c>
      <c r="E459" s="2" t="s">
        <v>124</v>
      </c>
      <c r="F459" s="2" t="s">
        <v>59</v>
      </c>
      <c r="G459" s="2" t="s">
        <v>34</v>
      </c>
      <c r="H459" s="3">
        <v>42221.197222222225</v>
      </c>
      <c r="I459" s="2" t="s">
        <v>41</v>
      </c>
      <c r="J459" s="2" t="s">
        <v>37</v>
      </c>
      <c r="K459" s="2" t="s">
        <v>1455</v>
      </c>
      <c r="L459" s="2">
        <v>77174</v>
      </c>
      <c r="M459" s="2">
        <v>53220</v>
      </c>
      <c r="N459" s="2">
        <v>136</v>
      </c>
      <c r="O459" s="2">
        <v>17230</v>
      </c>
      <c r="P459" s="2">
        <v>29088</v>
      </c>
      <c r="Q459" s="2">
        <v>6705</v>
      </c>
      <c r="R459" s="2">
        <v>1622</v>
      </c>
      <c r="S459" s="2">
        <v>11858</v>
      </c>
      <c r="T459" s="2">
        <v>1529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2418</v>
      </c>
    </row>
    <row r="460" spans="1:28" x14ac:dyDescent="0.2">
      <c r="A460" s="2" t="s">
        <v>1058</v>
      </c>
      <c r="B460" s="2" t="s">
        <v>55</v>
      </c>
      <c r="C460" s="2" t="s">
        <v>1059</v>
      </c>
      <c r="D460" s="2" t="s">
        <v>251</v>
      </c>
      <c r="E460" s="2" t="s">
        <v>58</v>
      </c>
      <c r="F460" s="2" t="s">
        <v>59</v>
      </c>
      <c r="G460" s="2" t="s">
        <v>46</v>
      </c>
      <c r="H460" s="3">
        <v>42221.314583333333</v>
      </c>
      <c r="I460" s="2" t="s">
        <v>41</v>
      </c>
      <c r="J460" s="2" t="s">
        <v>37</v>
      </c>
      <c r="K460" s="2" t="s">
        <v>36</v>
      </c>
      <c r="L460" s="2">
        <v>73232</v>
      </c>
      <c r="M460" s="2">
        <v>50494</v>
      </c>
      <c r="N460" s="2">
        <v>191</v>
      </c>
      <c r="O460" s="2">
        <v>6520</v>
      </c>
      <c r="P460" s="2">
        <v>23217</v>
      </c>
      <c r="Q460" s="2">
        <v>16697</v>
      </c>
      <c r="R460" s="2">
        <v>3719</v>
      </c>
      <c r="S460" s="2">
        <v>3647</v>
      </c>
      <c r="T460" s="2">
        <v>3214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1:28" x14ac:dyDescent="0.2">
      <c r="A461" s="2" t="s">
        <v>1060</v>
      </c>
      <c r="B461" s="2" t="s">
        <v>55</v>
      </c>
      <c r="C461" s="2" t="s">
        <v>1061</v>
      </c>
      <c r="D461" s="2" t="s">
        <v>251</v>
      </c>
      <c r="E461" s="2" t="s">
        <v>58</v>
      </c>
      <c r="F461" s="2" t="s">
        <v>59</v>
      </c>
      <c r="G461" s="2" t="s">
        <v>34</v>
      </c>
      <c r="H461" s="3">
        <v>42221.307638888888</v>
      </c>
      <c r="I461" s="2" t="s">
        <v>41</v>
      </c>
      <c r="J461" s="2" t="s">
        <v>37</v>
      </c>
      <c r="K461" s="2" t="s">
        <v>36</v>
      </c>
      <c r="L461" s="2">
        <v>72567</v>
      </c>
      <c r="M461" s="2">
        <v>48404</v>
      </c>
      <c r="N461" s="2">
        <v>119</v>
      </c>
      <c r="O461" s="2">
        <v>6650</v>
      </c>
      <c r="P461" s="2">
        <v>23082</v>
      </c>
      <c r="Q461" s="2">
        <v>16432</v>
      </c>
      <c r="R461" s="2">
        <v>2355</v>
      </c>
      <c r="S461" s="2">
        <v>4826</v>
      </c>
      <c r="T461" s="2">
        <v>1406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303</v>
      </c>
    </row>
    <row r="462" spans="1:28" x14ac:dyDescent="0.2">
      <c r="A462" s="2" t="s">
        <v>1062</v>
      </c>
      <c r="B462" s="2" t="s">
        <v>171</v>
      </c>
      <c r="C462" s="2" t="s">
        <v>1063</v>
      </c>
      <c r="D462" s="2" t="s">
        <v>674</v>
      </c>
      <c r="E462" s="2" t="s">
        <v>174</v>
      </c>
      <c r="F462" s="2" t="s">
        <v>59</v>
      </c>
      <c r="G462" s="2" t="s">
        <v>46</v>
      </c>
      <c r="H462" s="3">
        <v>42221.151388888888</v>
      </c>
      <c r="I462" s="2" t="s">
        <v>785</v>
      </c>
      <c r="J462" s="2" t="s">
        <v>36</v>
      </c>
      <c r="K462" s="2" t="s">
        <v>135</v>
      </c>
      <c r="L462" s="2">
        <v>64826</v>
      </c>
      <c r="M462" s="2">
        <v>40919</v>
      </c>
      <c r="N462" s="2">
        <v>163</v>
      </c>
      <c r="O462" s="2">
        <v>10388</v>
      </c>
      <c r="P462" s="2">
        <v>6630</v>
      </c>
      <c r="Q462" s="2">
        <v>17946</v>
      </c>
      <c r="R462" s="2">
        <v>7558</v>
      </c>
      <c r="S462" s="2">
        <v>7516</v>
      </c>
      <c r="T462" s="2">
        <v>880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389</v>
      </c>
    </row>
    <row r="463" spans="1:28" x14ac:dyDescent="0.2">
      <c r="A463" s="2" t="s">
        <v>1064</v>
      </c>
      <c r="B463" s="2" t="s">
        <v>61</v>
      </c>
      <c r="C463" s="2" t="s">
        <v>1065</v>
      </c>
      <c r="D463" s="2" t="s">
        <v>299</v>
      </c>
      <c r="E463" s="2" t="s">
        <v>63</v>
      </c>
      <c r="F463" s="2" t="s">
        <v>59</v>
      </c>
      <c r="G463" s="2" t="s">
        <v>34</v>
      </c>
      <c r="H463" s="3">
        <v>42221.253472222219</v>
      </c>
      <c r="I463" s="2" t="s">
        <v>41</v>
      </c>
      <c r="J463" s="2" t="s">
        <v>37</v>
      </c>
      <c r="K463" s="2" t="s">
        <v>36</v>
      </c>
      <c r="L463" s="2">
        <v>65531</v>
      </c>
      <c r="M463" s="2">
        <v>44098</v>
      </c>
      <c r="N463" s="2">
        <v>124</v>
      </c>
      <c r="O463" s="2">
        <v>7054</v>
      </c>
      <c r="P463" s="2">
        <v>20771</v>
      </c>
      <c r="Q463" s="2">
        <v>13717</v>
      </c>
      <c r="R463" s="2">
        <v>1349</v>
      </c>
      <c r="S463" s="2">
        <v>7133</v>
      </c>
      <c r="T463" s="2">
        <v>960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168</v>
      </c>
    </row>
    <row r="464" spans="1:28" x14ac:dyDescent="0.2">
      <c r="A464" s="2" t="s">
        <v>1066</v>
      </c>
      <c r="B464" s="2" t="s">
        <v>55</v>
      </c>
      <c r="C464" s="2" t="s">
        <v>1067</v>
      </c>
      <c r="D464" s="2" t="s">
        <v>533</v>
      </c>
      <c r="E464" s="2" t="s">
        <v>58</v>
      </c>
      <c r="F464" s="2" t="s">
        <v>59</v>
      </c>
      <c r="G464" s="2" t="s">
        <v>46</v>
      </c>
      <c r="H464" s="3">
        <v>42221.191666666666</v>
      </c>
      <c r="I464" s="2" t="s">
        <v>41</v>
      </c>
      <c r="J464" s="2" t="s">
        <v>37</v>
      </c>
      <c r="K464" s="2" t="s">
        <v>1455</v>
      </c>
      <c r="L464" s="2">
        <v>73429</v>
      </c>
      <c r="M464" s="2">
        <v>51349</v>
      </c>
      <c r="N464" s="2">
        <v>165</v>
      </c>
      <c r="O464" s="2">
        <v>22334</v>
      </c>
      <c r="P464" s="2">
        <v>29151</v>
      </c>
      <c r="Q464" s="2">
        <v>6578</v>
      </c>
      <c r="R464" s="2">
        <v>5369</v>
      </c>
      <c r="S464" s="2">
        <v>6817</v>
      </c>
      <c r="T464" s="2">
        <v>3434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1:28" x14ac:dyDescent="0.2">
      <c r="A465" s="2" t="s">
        <v>1068</v>
      </c>
      <c r="B465" s="2" t="s">
        <v>30</v>
      </c>
      <c r="C465" s="2" t="s">
        <v>1069</v>
      </c>
      <c r="D465" s="2" t="s">
        <v>220</v>
      </c>
      <c r="E465" s="2" t="s">
        <v>33</v>
      </c>
      <c r="F465" s="2" t="s">
        <v>33</v>
      </c>
      <c r="G465" s="2" t="s">
        <v>34</v>
      </c>
      <c r="H465" s="3">
        <v>42221.115972222222</v>
      </c>
      <c r="I465" s="2" t="s">
        <v>35</v>
      </c>
      <c r="J465" s="2" t="s">
        <v>36</v>
      </c>
      <c r="K465" s="2" t="s">
        <v>82</v>
      </c>
      <c r="L465" s="2">
        <v>51811</v>
      </c>
      <c r="M465" s="2">
        <v>31538</v>
      </c>
      <c r="N465" s="2">
        <v>58</v>
      </c>
      <c r="O465" s="2">
        <v>7455</v>
      </c>
      <c r="P465" s="2">
        <v>2116</v>
      </c>
      <c r="Q465" s="2">
        <v>15976</v>
      </c>
      <c r="R465" s="2">
        <v>474</v>
      </c>
      <c r="S465" s="2">
        <v>3998</v>
      </c>
      <c r="T465" s="2">
        <v>453</v>
      </c>
      <c r="U465" s="2">
        <v>0</v>
      </c>
      <c r="V465" s="2">
        <v>8521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1:28" x14ac:dyDescent="0.2">
      <c r="A466" s="2" t="s">
        <v>1070</v>
      </c>
      <c r="B466" s="2" t="s">
        <v>65</v>
      </c>
      <c r="C466" s="2" t="s">
        <v>1071</v>
      </c>
      <c r="D466" s="2" t="s">
        <v>211</v>
      </c>
      <c r="E466" s="2" t="s">
        <v>68</v>
      </c>
      <c r="F466" s="2" t="s">
        <v>59</v>
      </c>
      <c r="G466" s="2" t="s">
        <v>34</v>
      </c>
      <c r="H466" s="3">
        <v>42221.227083333331</v>
      </c>
      <c r="I466" s="2" t="s">
        <v>41</v>
      </c>
      <c r="J466" s="2" t="s">
        <v>37</v>
      </c>
      <c r="K466" s="2" t="s">
        <v>36</v>
      </c>
      <c r="L466" s="2">
        <v>77379</v>
      </c>
      <c r="M466" s="2">
        <v>52243</v>
      </c>
      <c r="N466" s="2">
        <v>168</v>
      </c>
      <c r="O466" s="2">
        <v>13606</v>
      </c>
      <c r="P466" s="2">
        <v>25404</v>
      </c>
      <c r="Q466" s="2">
        <v>11798</v>
      </c>
      <c r="R466" s="2">
        <v>2756</v>
      </c>
      <c r="S466" s="2">
        <v>8250</v>
      </c>
      <c r="T466" s="2">
        <v>2193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1842</v>
      </c>
    </row>
    <row r="467" spans="1:28" x14ac:dyDescent="0.2">
      <c r="A467" s="2" t="s">
        <v>1072</v>
      </c>
      <c r="B467" s="2" t="s">
        <v>107</v>
      </c>
      <c r="C467" s="2" t="s">
        <v>1073</v>
      </c>
      <c r="D467" s="2" t="s">
        <v>109</v>
      </c>
      <c r="E467" s="2" t="s">
        <v>109</v>
      </c>
      <c r="F467" s="2" t="s">
        <v>59</v>
      </c>
      <c r="G467" s="2" t="s">
        <v>46</v>
      </c>
      <c r="H467" s="3">
        <v>42221.171527777777</v>
      </c>
      <c r="I467" s="2" t="s">
        <v>41</v>
      </c>
      <c r="J467" s="2" t="s">
        <v>37</v>
      </c>
      <c r="K467" s="2" t="s">
        <v>135</v>
      </c>
      <c r="L467" s="2">
        <v>77303</v>
      </c>
      <c r="M467" s="2">
        <v>59101</v>
      </c>
      <c r="N467" s="2">
        <v>146</v>
      </c>
      <c r="O467" s="2">
        <v>23015</v>
      </c>
      <c r="P467" s="2">
        <v>34404</v>
      </c>
      <c r="Q467" s="2">
        <v>7296</v>
      </c>
      <c r="R467" s="2">
        <v>11389</v>
      </c>
      <c r="S467" s="2">
        <v>2464</v>
      </c>
      <c r="T467" s="2">
        <v>3548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1:28" x14ac:dyDescent="0.2">
      <c r="A468" s="2" t="s">
        <v>1074</v>
      </c>
      <c r="B468" s="2" t="s">
        <v>111</v>
      </c>
      <c r="C468" s="2" t="s">
        <v>1075</v>
      </c>
      <c r="D468" s="2" t="s">
        <v>667</v>
      </c>
      <c r="E468" s="2" t="s">
        <v>114</v>
      </c>
      <c r="F468" s="2" t="s">
        <v>59</v>
      </c>
      <c r="G468" s="2" t="s">
        <v>34</v>
      </c>
      <c r="H468" s="3">
        <v>42221.318749999999</v>
      </c>
      <c r="I468" s="2" t="s">
        <v>41</v>
      </c>
      <c r="J468" s="2" t="s">
        <v>37</v>
      </c>
      <c r="K468" s="2" t="s">
        <v>1455</v>
      </c>
      <c r="L468" s="2">
        <v>79062</v>
      </c>
      <c r="M468" s="2">
        <v>53999</v>
      </c>
      <c r="N468" s="2">
        <v>164</v>
      </c>
      <c r="O468" s="2">
        <v>19550</v>
      </c>
      <c r="P468" s="2">
        <v>27744</v>
      </c>
      <c r="Q468" s="2">
        <v>7124</v>
      </c>
      <c r="R468" s="2">
        <v>3465</v>
      </c>
      <c r="S468" s="2">
        <v>8194</v>
      </c>
      <c r="T468" s="2">
        <v>2313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5159</v>
      </c>
    </row>
    <row r="469" spans="1:28" x14ac:dyDescent="0.2">
      <c r="A469" s="2" t="s">
        <v>1076</v>
      </c>
      <c r="B469" s="2" t="s">
        <v>65</v>
      </c>
      <c r="C469" s="2" t="s">
        <v>1077</v>
      </c>
      <c r="D469" s="2" t="s">
        <v>67</v>
      </c>
      <c r="E469" s="2" t="s">
        <v>68</v>
      </c>
      <c r="F469" s="2" t="s">
        <v>59</v>
      </c>
      <c r="G469" s="2" t="s">
        <v>34</v>
      </c>
      <c r="H469" s="3">
        <v>42221.170138888891</v>
      </c>
      <c r="I469" s="2" t="s">
        <v>35</v>
      </c>
      <c r="J469" s="2" t="s">
        <v>36</v>
      </c>
      <c r="K469" s="2" t="s">
        <v>1455</v>
      </c>
      <c r="L469" s="2">
        <v>77248</v>
      </c>
      <c r="M469" s="2">
        <v>45430</v>
      </c>
      <c r="N469" s="2">
        <v>240</v>
      </c>
      <c r="O469" s="2">
        <v>12442</v>
      </c>
      <c r="P469" s="2">
        <v>7742</v>
      </c>
      <c r="Q469" s="2">
        <v>20961</v>
      </c>
      <c r="R469" s="2">
        <v>4667</v>
      </c>
      <c r="S469" s="2">
        <v>8519</v>
      </c>
      <c r="T469" s="2">
        <v>1382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2159</v>
      </c>
    </row>
    <row r="470" spans="1:28" x14ac:dyDescent="0.2">
      <c r="A470" s="2" t="s">
        <v>1078</v>
      </c>
      <c r="B470" s="2" t="s">
        <v>55</v>
      </c>
      <c r="C470" s="2" t="s">
        <v>1079</v>
      </c>
      <c r="D470" s="2" t="s">
        <v>93</v>
      </c>
      <c r="E470" s="2" t="s">
        <v>58</v>
      </c>
      <c r="F470" s="2" t="s">
        <v>59</v>
      </c>
      <c r="G470" s="2" t="s">
        <v>34</v>
      </c>
      <c r="H470" s="3">
        <v>42221.34097222222</v>
      </c>
      <c r="I470" s="2" t="s">
        <v>41</v>
      </c>
      <c r="J470" s="2" t="s">
        <v>37</v>
      </c>
      <c r="K470" s="2" t="s">
        <v>1455</v>
      </c>
      <c r="L470" s="2">
        <v>77119</v>
      </c>
      <c r="M470" s="2">
        <v>52516</v>
      </c>
      <c r="N470" s="2">
        <v>164</v>
      </c>
      <c r="O470" s="2">
        <v>7133</v>
      </c>
      <c r="P470" s="2">
        <v>23142</v>
      </c>
      <c r="Q470" s="2">
        <v>10396</v>
      </c>
      <c r="R470" s="2">
        <v>1251</v>
      </c>
      <c r="S470" s="2">
        <v>16009</v>
      </c>
      <c r="T470" s="2">
        <v>1516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202</v>
      </c>
    </row>
    <row r="471" spans="1:28" x14ac:dyDescent="0.2">
      <c r="A471" s="2" t="s">
        <v>1080</v>
      </c>
      <c r="B471" s="2" t="s">
        <v>121</v>
      </c>
      <c r="C471" s="2" t="s">
        <v>1081</v>
      </c>
      <c r="D471" s="2" t="s">
        <v>123</v>
      </c>
      <c r="E471" s="2" t="s">
        <v>124</v>
      </c>
      <c r="F471" s="2" t="s">
        <v>59</v>
      </c>
      <c r="G471" s="2" t="s">
        <v>34</v>
      </c>
      <c r="H471" s="3">
        <v>42221.140972222223</v>
      </c>
      <c r="I471" s="2" t="s">
        <v>41</v>
      </c>
      <c r="J471" s="2" t="s">
        <v>37</v>
      </c>
      <c r="K471" s="2" t="s">
        <v>36</v>
      </c>
      <c r="L471" s="2">
        <v>71935</v>
      </c>
      <c r="M471" s="2">
        <v>43608</v>
      </c>
      <c r="N471" s="2">
        <v>164</v>
      </c>
      <c r="O471" s="2">
        <v>9476</v>
      </c>
      <c r="P471" s="2">
        <v>20241</v>
      </c>
      <c r="Q471" s="2">
        <v>10765</v>
      </c>
      <c r="R471" s="2">
        <v>1459</v>
      </c>
      <c r="S471" s="2">
        <v>8948</v>
      </c>
      <c r="T471" s="2">
        <v>2195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1:28" x14ac:dyDescent="0.2">
      <c r="A472" s="2" t="s">
        <v>1082</v>
      </c>
      <c r="B472" s="2" t="s">
        <v>107</v>
      </c>
      <c r="C472" s="2" t="s">
        <v>1083</v>
      </c>
      <c r="D472" s="2" t="s">
        <v>109</v>
      </c>
      <c r="E472" s="2" t="s">
        <v>109</v>
      </c>
      <c r="F472" s="2" t="s">
        <v>59</v>
      </c>
      <c r="G472" s="2" t="s">
        <v>46</v>
      </c>
      <c r="H472" s="3">
        <v>42221.222222222219</v>
      </c>
      <c r="I472" s="2" t="s">
        <v>41</v>
      </c>
      <c r="J472" s="2" t="s">
        <v>37</v>
      </c>
      <c r="K472" s="2" t="s">
        <v>1455</v>
      </c>
      <c r="L472" s="2">
        <v>72594</v>
      </c>
      <c r="M472" s="2">
        <v>49178</v>
      </c>
      <c r="N472" s="2">
        <v>159</v>
      </c>
      <c r="O472" s="2">
        <v>13859</v>
      </c>
      <c r="P472" s="2">
        <v>25067</v>
      </c>
      <c r="Q472" s="2">
        <v>10268</v>
      </c>
      <c r="R472" s="2">
        <v>1413</v>
      </c>
      <c r="S472" s="2">
        <v>11208</v>
      </c>
      <c r="T472" s="2">
        <v>1222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1:28" x14ac:dyDescent="0.2">
      <c r="A473" s="2" t="s">
        <v>1084</v>
      </c>
      <c r="B473" s="2" t="s">
        <v>55</v>
      </c>
      <c r="C473" s="2" t="s">
        <v>1085</v>
      </c>
      <c r="D473" s="2" t="s">
        <v>57</v>
      </c>
      <c r="E473" s="2" t="s">
        <v>58</v>
      </c>
      <c r="F473" s="2" t="s">
        <v>59</v>
      </c>
      <c r="G473" s="2" t="s">
        <v>34</v>
      </c>
      <c r="H473" s="3">
        <v>42221.247916666667</v>
      </c>
      <c r="I473" s="2" t="s">
        <v>41</v>
      </c>
      <c r="J473" s="2" t="s">
        <v>37</v>
      </c>
      <c r="K473" s="2" t="s">
        <v>135</v>
      </c>
      <c r="L473" s="2">
        <v>66519</v>
      </c>
      <c r="M473" s="2">
        <v>48398</v>
      </c>
      <c r="N473" s="2">
        <v>141</v>
      </c>
      <c r="O473" s="2">
        <v>17712</v>
      </c>
      <c r="P473" s="2">
        <v>26285</v>
      </c>
      <c r="Q473" s="2">
        <v>5749</v>
      </c>
      <c r="R473" s="2">
        <v>8573</v>
      </c>
      <c r="S473" s="2">
        <v>5511</v>
      </c>
      <c r="T473" s="2">
        <v>2280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1:28" x14ac:dyDescent="0.2">
      <c r="A474" s="2" t="s">
        <v>1086</v>
      </c>
      <c r="B474" s="2" t="s">
        <v>65</v>
      </c>
      <c r="C474" s="2" t="s">
        <v>1087</v>
      </c>
      <c r="D474" s="2" t="s">
        <v>211</v>
      </c>
      <c r="E474" s="2" t="s">
        <v>68</v>
      </c>
      <c r="F474" s="2" t="s">
        <v>59</v>
      </c>
      <c r="G474" s="2" t="s">
        <v>46</v>
      </c>
      <c r="H474" s="3">
        <v>42221.192361111112</v>
      </c>
      <c r="I474" s="2" t="s">
        <v>41</v>
      </c>
      <c r="J474" s="2" t="s">
        <v>37</v>
      </c>
      <c r="K474" s="2" t="s">
        <v>36</v>
      </c>
      <c r="L474" s="2">
        <v>73779</v>
      </c>
      <c r="M474" s="2">
        <v>49024</v>
      </c>
      <c r="N474" s="2">
        <v>140</v>
      </c>
      <c r="O474" s="2">
        <v>5654</v>
      </c>
      <c r="P474" s="2">
        <v>22847</v>
      </c>
      <c r="Q474" s="2">
        <v>17193</v>
      </c>
      <c r="R474" s="2">
        <v>806</v>
      </c>
      <c r="S474" s="2">
        <v>6862</v>
      </c>
      <c r="T474" s="2">
        <v>1046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270</v>
      </c>
    </row>
    <row r="475" spans="1:28" x14ac:dyDescent="0.2">
      <c r="A475" s="2" t="s">
        <v>1088</v>
      </c>
      <c r="B475" s="2" t="s">
        <v>43</v>
      </c>
      <c r="C475" s="2" t="s">
        <v>1089</v>
      </c>
      <c r="D475" s="2" t="s">
        <v>45</v>
      </c>
      <c r="E475" s="2" t="s">
        <v>45</v>
      </c>
      <c r="F475" s="2" t="s">
        <v>45</v>
      </c>
      <c r="G475" s="2" t="s">
        <v>34</v>
      </c>
      <c r="H475" s="3">
        <v>42221.22152777778</v>
      </c>
      <c r="I475" s="2" t="s">
        <v>1457</v>
      </c>
      <c r="J475" s="2" t="s">
        <v>48</v>
      </c>
      <c r="K475" s="2" t="s">
        <v>135</v>
      </c>
      <c r="L475" s="2">
        <v>54169</v>
      </c>
      <c r="M475" s="2">
        <v>41811</v>
      </c>
      <c r="N475" s="2">
        <v>39</v>
      </c>
      <c r="O475" s="2">
        <v>5124</v>
      </c>
      <c r="P475" s="2">
        <v>2598</v>
      </c>
      <c r="Q475" s="2">
        <v>2043</v>
      </c>
      <c r="R475" s="2">
        <v>14995</v>
      </c>
      <c r="S475" s="2">
        <v>814</v>
      </c>
      <c r="T475" s="2">
        <v>1051</v>
      </c>
      <c r="U475" s="2">
        <v>20119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191</v>
      </c>
    </row>
    <row r="476" spans="1:28" x14ac:dyDescent="0.2">
      <c r="A476" s="2" t="s">
        <v>1090</v>
      </c>
      <c r="B476" s="2" t="s">
        <v>111</v>
      </c>
      <c r="C476" s="2" t="s">
        <v>1091</v>
      </c>
      <c r="D476" s="2" t="s">
        <v>113</v>
      </c>
      <c r="E476" s="2" t="s">
        <v>114</v>
      </c>
      <c r="F476" s="2" t="s">
        <v>59</v>
      </c>
      <c r="G476" s="2" t="s">
        <v>46</v>
      </c>
      <c r="H476" s="3">
        <v>42221.151388888888</v>
      </c>
      <c r="I476" s="2" t="s">
        <v>35</v>
      </c>
      <c r="J476" s="2" t="s">
        <v>36</v>
      </c>
      <c r="K476" s="2" t="s">
        <v>1455</v>
      </c>
      <c r="L476" s="2">
        <v>63698</v>
      </c>
      <c r="M476" s="2">
        <v>37823</v>
      </c>
      <c r="N476" s="2">
        <v>153</v>
      </c>
      <c r="O476" s="2">
        <v>8446</v>
      </c>
      <c r="P476" s="2">
        <v>4656</v>
      </c>
      <c r="Q476" s="2">
        <v>19860</v>
      </c>
      <c r="R476" s="2">
        <v>1093</v>
      </c>
      <c r="S476" s="2">
        <v>11414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800</v>
      </c>
    </row>
    <row r="477" spans="1:28" x14ac:dyDescent="0.2">
      <c r="A477" s="2" t="s">
        <v>1092</v>
      </c>
      <c r="B477" s="2" t="s">
        <v>111</v>
      </c>
      <c r="C477" s="2" t="s">
        <v>1093</v>
      </c>
      <c r="D477" s="2" t="s">
        <v>113</v>
      </c>
      <c r="E477" s="2" t="s">
        <v>114</v>
      </c>
      <c r="F477" s="2" t="s">
        <v>59</v>
      </c>
      <c r="G477" s="2" t="s">
        <v>34</v>
      </c>
      <c r="H477" s="3">
        <v>42221.210416666669</v>
      </c>
      <c r="I477" s="2" t="s">
        <v>35</v>
      </c>
      <c r="J477" s="2" t="s">
        <v>36</v>
      </c>
      <c r="K477" s="2" t="s">
        <v>1455</v>
      </c>
      <c r="L477" s="2">
        <v>74275</v>
      </c>
      <c r="M477" s="2">
        <v>47019</v>
      </c>
      <c r="N477" s="2">
        <v>195</v>
      </c>
      <c r="O477" s="2">
        <v>7297</v>
      </c>
      <c r="P477" s="2">
        <v>10945</v>
      </c>
      <c r="Q477" s="2">
        <v>20501</v>
      </c>
      <c r="R477" s="2">
        <v>1992</v>
      </c>
      <c r="S477" s="2">
        <v>13204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377</v>
      </c>
    </row>
    <row r="478" spans="1:28" x14ac:dyDescent="0.2">
      <c r="A478" s="2" t="s">
        <v>1094</v>
      </c>
      <c r="B478" s="2" t="s">
        <v>61</v>
      </c>
      <c r="C478" s="2" t="s">
        <v>1095</v>
      </c>
      <c r="D478" s="2" t="s">
        <v>750</v>
      </c>
      <c r="E478" s="2" t="s">
        <v>63</v>
      </c>
      <c r="F478" s="2" t="s">
        <v>59</v>
      </c>
      <c r="G478" s="2" t="s">
        <v>34</v>
      </c>
      <c r="H478" s="3">
        <v>42221.259722222225</v>
      </c>
      <c r="I478" s="2" t="s">
        <v>41</v>
      </c>
      <c r="J478" s="2" t="s">
        <v>37</v>
      </c>
      <c r="K478" s="2" t="s">
        <v>36</v>
      </c>
      <c r="L478" s="2">
        <v>71655</v>
      </c>
      <c r="M478" s="2">
        <v>49006</v>
      </c>
      <c r="N478" s="2">
        <v>93</v>
      </c>
      <c r="O478" s="2">
        <v>10345</v>
      </c>
      <c r="P478" s="2">
        <v>24040</v>
      </c>
      <c r="Q478" s="2">
        <v>13695</v>
      </c>
      <c r="R478" s="2">
        <v>2776</v>
      </c>
      <c r="S478" s="2">
        <v>6855</v>
      </c>
      <c r="T478" s="2">
        <v>1415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225</v>
      </c>
    </row>
    <row r="479" spans="1:28" x14ac:dyDescent="0.2">
      <c r="A479" s="2" t="s">
        <v>1096</v>
      </c>
      <c r="B479" s="2" t="s">
        <v>107</v>
      </c>
      <c r="C479" s="2" t="s">
        <v>1097</v>
      </c>
      <c r="D479" s="2" t="s">
        <v>109</v>
      </c>
      <c r="E479" s="2" t="s">
        <v>109</v>
      </c>
      <c r="F479" s="2" t="s">
        <v>59</v>
      </c>
      <c r="G479" s="2" t="s">
        <v>46</v>
      </c>
      <c r="H479" s="3">
        <v>42221.256944444445</v>
      </c>
      <c r="I479" s="2" t="s">
        <v>41</v>
      </c>
      <c r="J479" s="2" t="s">
        <v>37</v>
      </c>
      <c r="K479" s="2" t="s">
        <v>36</v>
      </c>
      <c r="L479" s="2">
        <v>73216</v>
      </c>
      <c r="M479" s="2">
        <v>51222</v>
      </c>
      <c r="N479" s="2">
        <v>159</v>
      </c>
      <c r="O479" s="2">
        <v>20224</v>
      </c>
      <c r="P479" s="2">
        <v>30521</v>
      </c>
      <c r="Q479" s="2">
        <v>10297</v>
      </c>
      <c r="R479" s="2">
        <v>2537</v>
      </c>
      <c r="S479" s="2">
        <v>5598</v>
      </c>
      <c r="T479" s="2">
        <v>1801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468</v>
      </c>
    </row>
    <row r="480" spans="1:28" x14ac:dyDescent="0.2">
      <c r="A480" s="2" t="s">
        <v>1098</v>
      </c>
      <c r="B480" s="2" t="s">
        <v>55</v>
      </c>
      <c r="C480" s="2" t="s">
        <v>1099</v>
      </c>
      <c r="D480" s="2" t="s">
        <v>533</v>
      </c>
      <c r="E480" s="2" t="s">
        <v>58</v>
      </c>
      <c r="F480" s="2" t="s">
        <v>59</v>
      </c>
      <c r="G480" s="2" t="s">
        <v>34</v>
      </c>
      <c r="H480" s="3">
        <v>42221.196527777778</v>
      </c>
      <c r="I480" s="2" t="s">
        <v>41</v>
      </c>
      <c r="J480" s="2" t="s">
        <v>37</v>
      </c>
      <c r="K480" s="2" t="s">
        <v>36</v>
      </c>
      <c r="L480" s="2">
        <v>73771</v>
      </c>
      <c r="M480" s="2">
        <v>50052</v>
      </c>
      <c r="N480" s="2">
        <v>182</v>
      </c>
      <c r="O480" s="2">
        <v>22134</v>
      </c>
      <c r="P480" s="2">
        <v>29901</v>
      </c>
      <c r="Q480" s="2">
        <v>7767</v>
      </c>
      <c r="R480" s="2">
        <v>3362</v>
      </c>
      <c r="S480" s="2">
        <v>6951</v>
      </c>
      <c r="T480" s="2">
        <v>2071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1:28" x14ac:dyDescent="0.2">
      <c r="A481" s="2" t="s">
        <v>1100</v>
      </c>
      <c r="B481" s="2" t="s">
        <v>72</v>
      </c>
      <c r="C481" s="2" t="s">
        <v>1101</v>
      </c>
      <c r="D481" s="2" t="s">
        <v>90</v>
      </c>
      <c r="E481" s="2" t="s">
        <v>75</v>
      </c>
      <c r="F481" s="2" t="s">
        <v>59</v>
      </c>
      <c r="G481" s="2" t="s">
        <v>34</v>
      </c>
      <c r="H481" s="3">
        <v>42221.286111111112</v>
      </c>
      <c r="I481" s="2" t="s">
        <v>41</v>
      </c>
      <c r="J481" s="2" t="s">
        <v>37</v>
      </c>
      <c r="K481" s="2" t="s">
        <v>36</v>
      </c>
      <c r="L481" s="2">
        <v>73278</v>
      </c>
      <c r="M481" s="2">
        <v>55164</v>
      </c>
      <c r="N481" s="2">
        <v>289</v>
      </c>
      <c r="O481" s="2">
        <v>13829</v>
      </c>
      <c r="P481" s="2">
        <v>28354</v>
      </c>
      <c r="Q481" s="2">
        <v>14525</v>
      </c>
      <c r="R481" s="2">
        <v>2783</v>
      </c>
      <c r="S481" s="2">
        <v>5943</v>
      </c>
      <c r="T481" s="2">
        <v>3559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1:28" x14ac:dyDescent="0.2">
      <c r="A482" s="2" t="s">
        <v>1102</v>
      </c>
      <c r="B482" s="2" t="s">
        <v>43</v>
      </c>
      <c r="C482" s="2" t="s">
        <v>1103</v>
      </c>
      <c r="D482" s="2" t="s">
        <v>45</v>
      </c>
      <c r="E482" s="2" t="s">
        <v>45</v>
      </c>
      <c r="F482" s="2" t="s">
        <v>45</v>
      </c>
      <c r="G482" s="2" t="s">
        <v>46</v>
      </c>
      <c r="H482" s="3">
        <v>42221.118055555555</v>
      </c>
      <c r="I482" s="2" t="s">
        <v>1463</v>
      </c>
      <c r="J482" s="2" t="s">
        <v>48</v>
      </c>
      <c r="K482" s="2" t="s">
        <v>36</v>
      </c>
      <c r="L482" s="2">
        <v>82830</v>
      </c>
      <c r="M482" s="2">
        <v>57615</v>
      </c>
      <c r="N482" s="2">
        <v>54</v>
      </c>
      <c r="O482" s="2">
        <v>9975</v>
      </c>
      <c r="P482" s="2">
        <v>4350</v>
      </c>
      <c r="Q482" s="2">
        <v>20304</v>
      </c>
      <c r="R482" s="2">
        <v>1045</v>
      </c>
      <c r="S482" s="2">
        <v>1301</v>
      </c>
      <c r="T482" s="2">
        <v>0</v>
      </c>
      <c r="U482" s="2">
        <v>30279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336</v>
      </c>
    </row>
    <row r="483" spans="1:28" x14ac:dyDescent="0.2">
      <c r="A483" s="2" t="s">
        <v>1104</v>
      </c>
      <c r="B483" s="2" t="s">
        <v>72</v>
      </c>
      <c r="C483" s="2" t="s">
        <v>1105</v>
      </c>
      <c r="D483" s="2" t="s">
        <v>243</v>
      </c>
      <c r="E483" s="2" t="s">
        <v>75</v>
      </c>
      <c r="F483" s="2" t="s">
        <v>59</v>
      </c>
      <c r="G483" s="2" t="s">
        <v>34</v>
      </c>
      <c r="H483" s="3">
        <v>42221.260416666664</v>
      </c>
      <c r="I483" s="2" t="s">
        <v>41</v>
      </c>
      <c r="J483" s="2" t="s">
        <v>37</v>
      </c>
      <c r="K483" s="2" t="s">
        <v>1455</v>
      </c>
      <c r="L483" s="2">
        <v>79693</v>
      </c>
      <c r="M483" s="2">
        <v>54603</v>
      </c>
      <c r="N483" s="2">
        <v>214</v>
      </c>
      <c r="O483" s="2">
        <v>21705</v>
      </c>
      <c r="P483" s="2">
        <v>30383</v>
      </c>
      <c r="Q483" s="2">
        <v>8383</v>
      </c>
      <c r="R483" s="2">
        <v>4407</v>
      </c>
      <c r="S483" s="2">
        <v>8678</v>
      </c>
      <c r="T483" s="2">
        <v>2325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427</v>
      </c>
    </row>
    <row r="484" spans="1:28" x14ac:dyDescent="0.2">
      <c r="A484" s="2" t="s">
        <v>1106</v>
      </c>
      <c r="B484" s="2" t="s">
        <v>121</v>
      </c>
      <c r="C484" s="2" t="s">
        <v>1107</v>
      </c>
      <c r="D484" s="2" t="s">
        <v>123</v>
      </c>
      <c r="E484" s="2" t="s">
        <v>124</v>
      </c>
      <c r="F484" s="2" t="s">
        <v>59</v>
      </c>
      <c r="G484" s="2" t="s">
        <v>34</v>
      </c>
      <c r="H484" s="3">
        <v>42221.251388888886</v>
      </c>
      <c r="I484" s="2" t="s">
        <v>41</v>
      </c>
      <c r="J484" s="2" t="s">
        <v>37</v>
      </c>
      <c r="K484" s="2" t="s">
        <v>1455</v>
      </c>
      <c r="L484" s="2">
        <v>80615</v>
      </c>
      <c r="M484" s="2">
        <v>57563</v>
      </c>
      <c r="N484" s="2">
        <v>219</v>
      </c>
      <c r="O484" s="2">
        <v>24991</v>
      </c>
      <c r="P484" s="2">
        <v>32926</v>
      </c>
      <c r="Q484" s="2">
        <v>6791</v>
      </c>
      <c r="R484" s="2">
        <v>6079</v>
      </c>
      <c r="S484" s="2">
        <v>7935</v>
      </c>
      <c r="T484" s="2">
        <v>2174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1658</v>
      </c>
    </row>
    <row r="485" spans="1:28" x14ac:dyDescent="0.2">
      <c r="A485" s="2" t="s">
        <v>1108</v>
      </c>
      <c r="B485" s="2" t="s">
        <v>65</v>
      </c>
      <c r="C485" s="2" t="s">
        <v>1109</v>
      </c>
      <c r="D485" s="2" t="s">
        <v>67</v>
      </c>
      <c r="E485" s="2" t="s">
        <v>68</v>
      </c>
      <c r="F485" s="2" t="s">
        <v>59</v>
      </c>
      <c r="G485" s="2" t="s">
        <v>46</v>
      </c>
      <c r="H485" s="3">
        <v>42221.231249999997</v>
      </c>
      <c r="I485" s="2" t="s">
        <v>35</v>
      </c>
      <c r="J485" s="2" t="s">
        <v>36</v>
      </c>
      <c r="K485" s="2" t="s">
        <v>37</v>
      </c>
      <c r="L485" s="2">
        <v>74291</v>
      </c>
      <c r="M485" s="2">
        <v>43261</v>
      </c>
      <c r="N485" s="2">
        <v>201</v>
      </c>
      <c r="O485" s="2">
        <v>12541</v>
      </c>
      <c r="P485" s="2">
        <v>8823</v>
      </c>
      <c r="Q485" s="2">
        <v>21364</v>
      </c>
      <c r="R485" s="2">
        <v>1614</v>
      </c>
      <c r="S485" s="2">
        <v>7806</v>
      </c>
      <c r="T485" s="2">
        <v>2251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1403</v>
      </c>
    </row>
    <row r="486" spans="1:28" x14ac:dyDescent="0.2">
      <c r="A486" s="2" t="s">
        <v>1110</v>
      </c>
      <c r="B486" s="2" t="s">
        <v>130</v>
      </c>
      <c r="C486" s="2" t="s">
        <v>1111</v>
      </c>
      <c r="D486" s="2" t="s">
        <v>394</v>
      </c>
      <c r="E486" s="2" t="s">
        <v>133</v>
      </c>
      <c r="F486" s="2" t="s">
        <v>59</v>
      </c>
      <c r="G486" s="2" t="s">
        <v>34</v>
      </c>
      <c r="H486" s="3">
        <v>42221.157638888886</v>
      </c>
      <c r="I486" s="2" t="s">
        <v>41</v>
      </c>
      <c r="J486" s="2" t="s">
        <v>37</v>
      </c>
      <c r="K486" s="2" t="s">
        <v>36</v>
      </c>
      <c r="L486" s="2">
        <v>69582</v>
      </c>
      <c r="M486" s="2">
        <v>50705</v>
      </c>
      <c r="N486" s="2">
        <v>68</v>
      </c>
      <c r="O486" s="2">
        <v>20421</v>
      </c>
      <c r="P486" s="2">
        <v>28192</v>
      </c>
      <c r="Q486" s="2">
        <v>7771</v>
      </c>
      <c r="R486" s="2">
        <v>5099</v>
      </c>
      <c r="S486" s="2">
        <v>6152</v>
      </c>
      <c r="T486" s="2">
        <v>2762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729</v>
      </c>
    </row>
    <row r="487" spans="1:28" x14ac:dyDescent="0.2">
      <c r="A487" s="2" t="s">
        <v>1112</v>
      </c>
      <c r="B487" s="2" t="s">
        <v>111</v>
      </c>
      <c r="C487" s="2" t="s">
        <v>1113</v>
      </c>
      <c r="D487" s="2" t="s">
        <v>667</v>
      </c>
      <c r="E487" s="2" t="s">
        <v>114</v>
      </c>
      <c r="F487" s="2" t="s">
        <v>59</v>
      </c>
      <c r="G487" s="2" t="s">
        <v>34</v>
      </c>
      <c r="H487" s="3">
        <v>42221.224305555559</v>
      </c>
      <c r="I487" s="2" t="s">
        <v>41</v>
      </c>
      <c r="J487" s="2" t="s">
        <v>37</v>
      </c>
      <c r="K487" s="2" t="s">
        <v>36</v>
      </c>
      <c r="L487" s="2">
        <v>73511</v>
      </c>
      <c r="M487" s="2">
        <v>47739</v>
      </c>
      <c r="N487" s="2">
        <v>186</v>
      </c>
      <c r="O487" s="2">
        <v>6200</v>
      </c>
      <c r="P487" s="2">
        <v>20613</v>
      </c>
      <c r="Q487" s="2">
        <v>14413</v>
      </c>
      <c r="R487" s="2">
        <v>2159</v>
      </c>
      <c r="S487" s="2">
        <v>8162</v>
      </c>
      <c r="T487" s="2">
        <v>2185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207</v>
      </c>
    </row>
    <row r="488" spans="1:28" x14ac:dyDescent="0.2">
      <c r="A488" s="2" t="s">
        <v>1114</v>
      </c>
      <c r="B488" s="2" t="s">
        <v>111</v>
      </c>
      <c r="C488" s="2" t="s">
        <v>1115</v>
      </c>
      <c r="D488" s="2" t="s">
        <v>179</v>
      </c>
      <c r="E488" s="2" t="s">
        <v>114</v>
      </c>
      <c r="F488" s="2" t="s">
        <v>59</v>
      </c>
      <c r="G488" s="2" t="s">
        <v>34</v>
      </c>
      <c r="H488" s="3">
        <v>42221.201388888891</v>
      </c>
      <c r="I488" s="2" t="s">
        <v>35</v>
      </c>
      <c r="J488" s="2" t="s">
        <v>36</v>
      </c>
      <c r="K488" s="2" t="s">
        <v>37</v>
      </c>
      <c r="L488" s="2">
        <v>64025</v>
      </c>
      <c r="M488" s="2">
        <v>36941</v>
      </c>
      <c r="N488" s="2">
        <v>133</v>
      </c>
      <c r="O488" s="2">
        <v>3134</v>
      </c>
      <c r="P488" s="2">
        <v>12259</v>
      </c>
      <c r="Q488" s="2">
        <v>15393</v>
      </c>
      <c r="R488" s="2">
        <v>770</v>
      </c>
      <c r="S488" s="2">
        <v>6329</v>
      </c>
      <c r="T488" s="2">
        <v>887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1303</v>
      </c>
    </row>
    <row r="489" spans="1:28" x14ac:dyDescent="0.2">
      <c r="A489" s="2" t="s">
        <v>1116</v>
      </c>
      <c r="B489" s="2" t="s">
        <v>171</v>
      </c>
      <c r="C489" s="2" t="s">
        <v>1117</v>
      </c>
      <c r="D489" s="2" t="s">
        <v>208</v>
      </c>
      <c r="E489" s="2" t="s">
        <v>174</v>
      </c>
      <c r="F489" s="2" t="s">
        <v>59</v>
      </c>
      <c r="G489" s="2" t="s">
        <v>34</v>
      </c>
      <c r="H489" s="3">
        <v>42221.157638888886</v>
      </c>
      <c r="I489" s="2" t="s">
        <v>35</v>
      </c>
      <c r="J489" s="2" t="s">
        <v>36</v>
      </c>
      <c r="K489" s="2" t="s">
        <v>37</v>
      </c>
      <c r="L489" s="2">
        <v>62844</v>
      </c>
      <c r="M489" s="2">
        <v>38716</v>
      </c>
      <c r="N489" s="2">
        <v>96</v>
      </c>
      <c r="O489" s="2">
        <v>6843</v>
      </c>
      <c r="P489" s="2">
        <v>11432</v>
      </c>
      <c r="Q489" s="2">
        <v>18275</v>
      </c>
      <c r="R489" s="2">
        <v>1370</v>
      </c>
      <c r="S489" s="2">
        <v>6426</v>
      </c>
      <c r="T489" s="2">
        <v>1213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1:28" x14ac:dyDescent="0.2">
      <c r="A490" s="2" t="s">
        <v>1118</v>
      </c>
      <c r="B490" s="2" t="s">
        <v>65</v>
      </c>
      <c r="C490" s="2" t="s">
        <v>1119</v>
      </c>
      <c r="D490" s="2" t="s">
        <v>187</v>
      </c>
      <c r="E490" s="2" t="s">
        <v>68</v>
      </c>
      <c r="F490" s="2" t="s">
        <v>59</v>
      </c>
      <c r="G490" s="2" t="s">
        <v>34</v>
      </c>
      <c r="H490" s="3">
        <v>42221.245833333334</v>
      </c>
      <c r="I490" s="2" t="s">
        <v>35</v>
      </c>
      <c r="J490" s="2" t="s">
        <v>36</v>
      </c>
      <c r="K490" s="2" t="s">
        <v>37</v>
      </c>
      <c r="L490" s="2">
        <v>67744</v>
      </c>
      <c r="M490" s="2">
        <v>49021</v>
      </c>
      <c r="N490" s="2">
        <v>200</v>
      </c>
      <c r="O490" s="2">
        <v>11846</v>
      </c>
      <c r="P490" s="2">
        <v>14513</v>
      </c>
      <c r="Q490" s="2">
        <v>26359</v>
      </c>
      <c r="R490" s="2">
        <v>2086</v>
      </c>
      <c r="S490" s="2">
        <v>4879</v>
      </c>
      <c r="T490" s="2">
        <v>1184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1:28" x14ac:dyDescent="0.2">
      <c r="A491" s="2" t="s">
        <v>1120</v>
      </c>
      <c r="B491" s="2" t="s">
        <v>111</v>
      </c>
      <c r="C491" s="2" t="s">
        <v>1121</v>
      </c>
      <c r="D491" s="2" t="s">
        <v>667</v>
      </c>
      <c r="E491" s="2" t="s">
        <v>114</v>
      </c>
      <c r="F491" s="2" t="s">
        <v>59</v>
      </c>
      <c r="G491" s="2" t="s">
        <v>34</v>
      </c>
      <c r="H491" s="3">
        <v>42221.254166666666</v>
      </c>
      <c r="I491" s="2" t="s">
        <v>41</v>
      </c>
      <c r="J491" s="2" t="s">
        <v>37</v>
      </c>
      <c r="K491" s="2" t="s">
        <v>36</v>
      </c>
      <c r="L491" s="2">
        <v>76082</v>
      </c>
      <c r="M491" s="2">
        <v>52804</v>
      </c>
      <c r="N491" s="2">
        <v>172</v>
      </c>
      <c r="O491" s="2">
        <v>13557</v>
      </c>
      <c r="P491" s="2">
        <v>27725</v>
      </c>
      <c r="Q491" s="2">
        <v>14168</v>
      </c>
      <c r="R491" s="2">
        <v>1920</v>
      </c>
      <c r="S491" s="2">
        <v>7389</v>
      </c>
      <c r="T491" s="2">
        <v>1465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137</v>
      </c>
    </row>
    <row r="492" spans="1:28" x14ac:dyDescent="0.2">
      <c r="A492" s="2" t="s">
        <v>1122</v>
      </c>
      <c r="B492" s="2" t="s">
        <v>55</v>
      </c>
      <c r="C492" s="2" t="s">
        <v>1123</v>
      </c>
      <c r="D492" s="2" t="s">
        <v>93</v>
      </c>
      <c r="E492" s="2" t="s">
        <v>58</v>
      </c>
      <c r="F492" s="2" t="s">
        <v>59</v>
      </c>
      <c r="G492" s="2" t="s">
        <v>34</v>
      </c>
      <c r="H492" s="3">
        <v>42221.206944444442</v>
      </c>
      <c r="I492" s="2" t="s">
        <v>41</v>
      </c>
      <c r="J492" s="2" t="s">
        <v>37</v>
      </c>
      <c r="K492" s="2" t="s">
        <v>1455</v>
      </c>
      <c r="L492" s="2">
        <v>71958</v>
      </c>
      <c r="M492" s="2">
        <v>50124</v>
      </c>
      <c r="N492" s="2">
        <v>231</v>
      </c>
      <c r="O492" s="2">
        <v>19561</v>
      </c>
      <c r="P492" s="2">
        <v>28531</v>
      </c>
      <c r="Q492" s="2">
        <v>6448</v>
      </c>
      <c r="R492" s="2">
        <v>3937</v>
      </c>
      <c r="S492" s="2">
        <v>8970</v>
      </c>
      <c r="T492" s="2">
        <v>2238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1:28" x14ac:dyDescent="0.2">
      <c r="A493" s="2" t="s">
        <v>1124</v>
      </c>
      <c r="B493" s="2" t="s">
        <v>111</v>
      </c>
      <c r="C493" s="2" t="s">
        <v>1125</v>
      </c>
      <c r="D493" s="2" t="s">
        <v>113</v>
      </c>
      <c r="E493" s="2" t="s">
        <v>114</v>
      </c>
      <c r="F493" s="2" t="s">
        <v>59</v>
      </c>
      <c r="G493" s="2" t="s">
        <v>46</v>
      </c>
      <c r="H493" s="3">
        <v>42221.228472222225</v>
      </c>
      <c r="I493" s="2" t="s">
        <v>35</v>
      </c>
      <c r="J493" s="2" t="s">
        <v>36</v>
      </c>
      <c r="K493" s="2" t="s">
        <v>1455</v>
      </c>
      <c r="L493" s="2">
        <v>70874</v>
      </c>
      <c r="M493" s="2">
        <v>40053</v>
      </c>
      <c r="N493" s="2">
        <v>149</v>
      </c>
      <c r="O493" s="2">
        <v>13807</v>
      </c>
      <c r="P493" s="2">
        <v>4407</v>
      </c>
      <c r="Q493" s="2">
        <v>22663</v>
      </c>
      <c r="R493" s="2">
        <v>1802</v>
      </c>
      <c r="S493" s="2">
        <v>8856</v>
      </c>
      <c r="T493" s="2">
        <v>1712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613</v>
      </c>
    </row>
    <row r="494" spans="1:28" x14ac:dyDescent="0.2">
      <c r="A494" s="2" t="s">
        <v>1126</v>
      </c>
      <c r="B494" s="2" t="s">
        <v>111</v>
      </c>
      <c r="C494" s="2" t="s">
        <v>1127</v>
      </c>
      <c r="D494" s="2" t="s">
        <v>113</v>
      </c>
      <c r="E494" s="2" t="s">
        <v>114</v>
      </c>
      <c r="F494" s="2" t="s">
        <v>59</v>
      </c>
      <c r="G494" s="2" t="s">
        <v>46</v>
      </c>
      <c r="H494" s="3">
        <v>42221.211111111108</v>
      </c>
      <c r="I494" s="2" t="s">
        <v>35</v>
      </c>
      <c r="J494" s="2" t="s">
        <v>36</v>
      </c>
      <c r="K494" s="2" t="s">
        <v>283</v>
      </c>
      <c r="L494" s="2">
        <v>72321</v>
      </c>
      <c r="M494" s="2">
        <v>44173</v>
      </c>
      <c r="N494" s="2">
        <v>199</v>
      </c>
      <c r="O494" s="2">
        <v>17309</v>
      </c>
      <c r="P494" s="2">
        <v>4917</v>
      </c>
      <c r="Q494" s="2">
        <v>24308</v>
      </c>
      <c r="R494" s="2">
        <v>4278</v>
      </c>
      <c r="S494" s="2">
        <v>3296</v>
      </c>
      <c r="T494" s="2">
        <v>6999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375</v>
      </c>
    </row>
    <row r="495" spans="1:28" x14ac:dyDescent="0.2">
      <c r="A495" s="2" t="s">
        <v>1128</v>
      </c>
      <c r="B495" s="2" t="s">
        <v>111</v>
      </c>
      <c r="C495" s="2" t="s">
        <v>1129</v>
      </c>
      <c r="D495" s="2" t="s">
        <v>113</v>
      </c>
      <c r="E495" s="2" t="s">
        <v>114</v>
      </c>
      <c r="F495" s="2" t="s">
        <v>59</v>
      </c>
      <c r="G495" s="2" t="s">
        <v>34</v>
      </c>
      <c r="H495" s="3">
        <v>42221.202777777777</v>
      </c>
      <c r="I495" s="2" t="s">
        <v>358</v>
      </c>
      <c r="J495" s="2" t="s">
        <v>135</v>
      </c>
      <c r="K495" s="2" t="s">
        <v>36</v>
      </c>
      <c r="L495" s="2">
        <v>72351</v>
      </c>
      <c r="M495" s="2">
        <v>55481</v>
      </c>
      <c r="N495" s="2">
        <v>121</v>
      </c>
      <c r="O495" s="2">
        <v>2353</v>
      </c>
      <c r="P495" s="2">
        <v>7544</v>
      </c>
      <c r="Q495" s="2">
        <v>19862</v>
      </c>
      <c r="R495" s="2">
        <v>22215</v>
      </c>
      <c r="S495" s="2">
        <v>3575</v>
      </c>
      <c r="T495" s="2">
        <v>1772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513</v>
      </c>
    </row>
    <row r="496" spans="1:28" x14ac:dyDescent="0.2">
      <c r="A496" s="2" t="s">
        <v>1130</v>
      </c>
      <c r="B496" s="2" t="s">
        <v>111</v>
      </c>
      <c r="C496" s="2" t="s">
        <v>1131</v>
      </c>
      <c r="D496" s="2" t="s">
        <v>113</v>
      </c>
      <c r="E496" s="2" t="s">
        <v>114</v>
      </c>
      <c r="F496" s="2" t="s">
        <v>59</v>
      </c>
      <c r="G496" s="2" t="s">
        <v>46</v>
      </c>
      <c r="H496" s="3">
        <v>42221.219444444447</v>
      </c>
      <c r="I496" s="2" t="s">
        <v>35</v>
      </c>
      <c r="J496" s="2" t="s">
        <v>36</v>
      </c>
      <c r="K496" s="2" t="s">
        <v>1455</v>
      </c>
      <c r="L496" s="2">
        <v>67950</v>
      </c>
      <c r="M496" s="2">
        <v>42048</v>
      </c>
      <c r="N496" s="2">
        <v>131</v>
      </c>
      <c r="O496" s="2">
        <v>12954</v>
      </c>
      <c r="P496" s="2">
        <v>6792</v>
      </c>
      <c r="Q496" s="2">
        <v>20269</v>
      </c>
      <c r="R496" s="2">
        <v>4746</v>
      </c>
      <c r="S496" s="2">
        <v>7315</v>
      </c>
      <c r="T496" s="2">
        <v>2566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360</v>
      </c>
    </row>
    <row r="497" spans="1:28" x14ac:dyDescent="0.2">
      <c r="A497" s="2" t="s">
        <v>1132</v>
      </c>
      <c r="B497" s="2" t="s">
        <v>111</v>
      </c>
      <c r="C497" s="2" t="s">
        <v>1133</v>
      </c>
      <c r="D497" s="2" t="s">
        <v>113</v>
      </c>
      <c r="E497" s="2" t="s">
        <v>114</v>
      </c>
      <c r="F497" s="2" t="s">
        <v>59</v>
      </c>
      <c r="G497" s="2" t="s">
        <v>46</v>
      </c>
      <c r="H497" s="3">
        <v>42221.222916666666</v>
      </c>
      <c r="I497" s="2" t="s">
        <v>35</v>
      </c>
      <c r="J497" s="2" t="s">
        <v>36</v>
      </c>
      <c r="K497" s="2" t="s">
        <v>1455</v>
      </c>
      <c r="L497" s="2">
        <v>70422</v>
      </c>
      <c r="M497" s="2">
        <v>41685</v>
      </c>
      <c r="N497" s="2">
        <v>108</v>
      </c>
      <c r="O497" s="2">
        <v>12311</v>
      </c>
      <c r="P497" s="2">
        <v>7242</v>
      </c>
      <c r="Q497" s="2">
        <v>21439</v>
      </c>
      <c r="R497" s="2">
        <v>2226</v>
      </c>
      <c r="S497" s="2">
        <v>9128</v>
      </c>
      <c r="T497" s="2">
        <v>1117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533</v>
      </c>
    </row>
    <row r="498" spans="1:28" x14ac:dyDescent="0.2">
      <c r="A498" s="2" t="s">
        <v>1134</v>
      </c>
      <c r="B498" s="2" t="s">
        <v>72</v>
      </c>
      <c r="C498" s="2" t="s">
        <v>1135</v>
      </c>
      <c r="D498" s="2" t="s">
        <v>90</v>
      </c>
      <c r="E498" s="2" t="s">
        <v>75</v>
      </c>
      <c r="F498" s="2" t="s">
        <v>59</v>
      </c>
      <c r="G498" s="2" t="s">
        <v>34</v>
      </c>
      <c r="H498" s="3">
        <v>42221.250694444447</v>
      </c>
      <c r="I498" s="2" t="s">
        <v>41</v>
      </c>
      <c r="J498" s="2" t="s">
        <v>37</v>
      </c>
      <c r="K498" s="2" t="s">
        <v>36</v>
      </c>
      <c r="L498" s="2">
        <v>73349</v>
      </c>
      <c r="M498" s="2">
        <v>50698</v>
      </c>
      <c r="N498" s="2">
        <v>127</v>
      </c>
      <c r="O498" s="2">
        <v>4647</v>
      </c>
      <c r="P498" s="2">
        <v>22833</v>
      </c>
      <c r="Q498" s="2">
        <v>18186</v>
      </c>
      <c r="R498" s="2">
        <v>1094</v>
      </c>
      <c r="S498" s="2">
        <v>7399</v>
      </c>
      <c r="T498" s="2">
        <v>1108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78</v>
      </c>
    </row>
    <row r="499" spans="1:28" x14ac:dyDescent="0.2">
      <c r="A499" s="2" t="s">
        <v>1136</v>
      </c>
      <c r="B499" s="2" t="s">
        <v>111</v>
      </c>
      <c r="C499" s="2" t="s">
        <v>1137</v>
      </c>
      <c r="D499" s="2" t="s">
        <v>138</v>
      </c>
      <c r="E499" s="2" t="s">
        <v>114</v>
      </c>
      <c r="F499" s="2" t="s">
        <v>59</v>
      </c>
      <c r="G499" s="2" t="s">
        <v>34</v>
      </c>
      <c r="H499" s="3">
        <v>42221.298611111109</v>
      </c>
      <c r="I499" s="2" t="s">
        <v>41</v>
      </c>
      <c r="J499" s="2" t="s">
        <v>37</v>
      </c>
      <c r="K499" s="2" t="s">
        <v>36</v>
      </c>
      <c r="L499" s="2">
        <v>70464</v>
      </c>
      <c r="M499" s="2">
        <v>50542</v>
      </c>
      <c r="N499" s="2">
        <v>120</v>
      </c>
      <c r="O499" s="2">
        <v>9624</v>
      </c>
      <c r="P499" s="2">
        <v>25269</v>
      </c>
      <c r="Q499" s="2">
        <v>15645</v>
      </c>
      <c r="R499" s="2">
        <v>1949</v>
      </c>
      <c r="S499" s="2">
        <v>4479</v>
      </c>
      <c r="T499" s="2">
        <v>2657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543</v>
      </c>
    </row>
    <row r="500" spans="1:28" x14ac:dyDescent="0.2">
      <c r="A500" s="2" t="s">
        <v>1138</v>
      </c>
      <c r="B500" s="2" t="s">
        <v>61</v>
      </c>
      <c r="C500" s="2" t="s">
        <v>1139</v>
      </c>
      <c r="D500" s="2" t="s">
        <v>830</v>
      </c>
      <c r="E500" s="2" t="s">
        <v>63</v>
      </c>
      <c r="F500" s="2" t="s">
        <v>59</v>
      </c>
      <c r="G500" s="2" t="s">
        <v>34</v>
      </c>
      <c r="H500" s="3">
        <v>42221.157638888886</v>
      </c>
      <c r="I500" s="2" t="s">
        <v>41</v>
      </c>
      <c r="J500" s="2" t="s">
        <v>37</v>
      </c>
      <c r="K500" s="2" t="s">
        <v>36</v>
      </c>
      <c r="L500" s="2">
        <v>76400</v>
      </c>
      <c r="M500" s="2">
        <v>54102</v>
      </c>
      <c r="N500" s="2">
        <v>113</v>
      </c>
      <c r="O500" s="2">
        <v>9565</v>
      </c>
      <c r="P500" s="2">
        <v>24628</v>
      </c>
      <c r="Q500" s="2">
        <v>15063</v>
      </c>
      <c r="R500" s="2">
        <v>4268</v>
      </c>
      <c r="S500" s="2">
        <v>7813</v>
      </c>
      <c r="T500" s="2">
        <v>2247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83</v>
      </c>
    </row>
    <row r="501" spans="1:28" x14ac:dyDescent="0.2">
      <c r="A501" s="2" t="s">
        <v>1140</v>
      </c>
      <c r="B501" s="2" t="s">
        <v>55</v>
      </c>
      <c r="C501" s="2" t="s">
        <v>1141</v>
      </c>
      <c r="D501" s="2" t="s">
        <v>93</v>
      </c>
      <c r="E501" s="2" t="s">
        <v>58</v>
      </c>
      <c r="F501" s="2" t="s">
        <v>59</v>
      </c>
      <c r="G501" s="2" t="s">
        <v>34</v>
      </c>
      <c r="H501" s="3">
        <v>42221.315972222219</v>
      </c>
      <c r="I501" s="2" t="s">
        <v>41</v>
      </c>
      <c r="J501" s="2" t="s">
        <v>37</v>
      </c>
      <c r="K501" s="2" t="s">
        <v>1455</v>
      </c>
      <c r="L501" s="2">
        <v>76018</v>
      </c>
      <c r="M501" s="2">
        <v>49378</v>
      </c>
      <c r="N501" s="2">
        <v>167</v>
      </c>
      <c r="O501" s="2">
        <v>12168</v>
      </c>
      <c r="P501" s="2">
        <v>24425</v>
      </c>
      <c r="Q501" s="2">
        <v>9673</v>
      </c>
      <c r="R501" s="2">
        <v>1563</v>
      </c>
      <c r="S501" s="2">
        <v>12257</v>
      </c>
      <c r="T501" s="2">
        <v>1185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275</v>
      </c>
    </row>
    <row r="502" spans="1:28" x14ac:dyDescent="0.2">
      <c r="A502" s="2" t="s">
        <v>1142</v>
      </c>
      <c r="B502" s="2" t="s">
        <v>111</v>
      </c>
      <c r="C502" s="2" t="s">
        <v>1143</v>
      </c>
      <c r="D502" s="2" t="s">
        <v>667</v>
      </c>
      <c r="E502" s="2" t="s">
        <v>114</v>
      </c>
      <c r="F502" s="2" t="s">
        <v>59</v>
      </c>
      <c r="G502" s="2" t="s">
        <v>34</v>
      </c>
      <c r="H502" s="3">
        <v>42221.242361111108</v>
      </c>
      <c r="I502" s="2" t="s">
        <v>41</v>
      </c>
      <c r="J502" s="2" t="s">
        <v>37</v>
      </c>
      <c r="K502" s="2" t="s">
        <v>36</v>
      </c>
      <c r="L502" s="2">
        <v>76645</v>
      </c>
      <c r="M502" s="2">
        <v>54559</v>
      </c>
      <c r="N502" s="2">
        <v>199</v>
      </c>
      <c r="O502" s="2">
        <v>20761</v>
      </c>
      <c r="P502" s="2">
        <v>30248</v>
      </c>
      <c r="Q502" s="2">
        <v>9487</v>
      </c>
      <c r="R502" s="2">
        <v>4057</v>
      </c>
      <c r="S502" s="2">
        <v>7651</v>
      </c>
      <c r="T502" s="2">
        <v>3116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1:28" x14ac:dyDescent="0.2">
      <c r="A503" s="2" t="s">
        <v>1144</v>
      </c>
      <c r="B503" s="2" t="s">
        <v>72</v>
      </c>
      <c r="C503" s="2" t="s">
        <v>1145</v>
      </c>
      <c r="D503" s="2" t="s">
        <v>240</v>
      </c>
      <c r="E503" s="2" t="s">
        <v>75</v>
      </c>
      <c r="F503" s="2" t="s">
        <v>59</v>
      </c>
      <c r="G503" s="2" t="s">
        <v>34</v>
      </c>
      <c r="H503" s="3">
        <v>42221.224999999999</v>
      </c>
      <c r="I503" s="2" t="s">
        <v>41</v>
      </c>
      <c r="J503" s="2" t="s">
        <v>37</v>
      </c>
      <c r="K503" s="2" t="s">
        <v>36</v>
      </c>
      <c r="L503" s="2">
        <v>87972</v>
      </c>
      <c r="M503" s="2">
        <v>61944</v>
      </c>
      <c r="N503" s="2">
        <v>225</v>
      </c>
      <c r="O503" s="2">
        <v>24115</v>
      </c>
      <c r="P503" s="2">
        <v>34805</v>
      </c>
      <c r="Q503" s="2">
        <v>10690</v>
      </c>
      <c r="R503" s="2">
        <v>3500</v>
      </c>
      <c r="S503" s="2">
        <v>9716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3233</v>
      </c>
    </row>
    <row r="504" spans="1:28" x14ac:dyDescent="0.2">
      <c r="A504" s="2" t="s">
        <v>1146</v>
      </c>
      <c r="B504" s="2" t="s">
        <v>55</v>
      </c>
      <c r="C504" s="2" t="s">
        <v>1147</v>
      </c>
      <c r="D504" s="2" t="s">
        <v>251</v>
      </c>
      <c r="E504" s="2" t="s">
        <v>58</v>
      </c>
      <c r="F504" s="2" t="s">
        <v>59</v>
      </c>
      <c r="G504" s="2" t="s">
        <v>46</v>
      </c>
      <c r="H504" s="3">
        <v>42221.220138888886</v>
      </c>
      <c r="I504" s="2" t="s">
        <v>35</v>
      </c>
      <c r="J504" s="2" t="s">
        <v>36</v>
      </c>
      <c r="K504" s="2" t="s">
        <v>37</v>
      </c>
      <c r="L504" s="2">
        <v>86366</v>
      </c>
      <c r="M504" s="2">
        <v>48275</v>
      </c>
      <c r="N504" s="2">
        <v>260</v>
      </c>
      <c r="O504" s="2">
        <v>7336</v>
      </c>
      <c r="P504" s="2">
        <v>16085</v>
      </c>
      <c r="Q504" s="2">
        <v>23421</v>
      </c>
      <c r="R504" s="2">
        <v>1275</v>
      </c>
      <c r="S504" s="2">
        <v>6274</v>
      </c>
      <c r="T504" s="2">
        <v>1220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1:28" x14ac:dyDescent="0.2">
      <c r="A505" s="2" t="s">
        <v>1148</v>
      </c>
      <c r="B505" s="2" t="s">
        <v>61</v>
      </c>
      <c r="C505" s="2" t="s">
        <v>1149</v>
      </c>
      <c r="D505" s="2" t="s">
        <v>63</v>
      </c>
      <c r="E505" s="2" t="s">
        <v>63</v>
      </c>
      <c r="F505" s="2" t="s">
        <v>59</v>
      </c>
      <c r="G505" s="2" t="s">
        <v>46</v>
      </c>
      <c r="H505" s="3">
        <v>42221.245138888888</v>
      </c>
      <c r="I505" s="2" t="s">
        <v>1185</v>
      </c>
      <c r="J505" s="2" t="s">
        <v>37</v>
      </c>
      <c r="K505" s="2" t="s">
        <v>135</v>
      </c>
      <c r="L505" s="2">
        <v>77956</v>
      </c>
      <c r="M505" s="2">
        <v>54779</v>
      </c>
      <c r="N505" s="2">
        <v>140</v>
      </c>
      <c r="O505" s="2">
        <v>12902</v>
      </c>
      <c r="P505" s="2">
        <v>26956</v>
      </c>
      <c r="Q505" s="2">
        <v>5693</v>
      </c>
      <c r="R505" s="2">
        <v>14054</v>
      </c>
      <c r="S505" s="2">
        <v>6361</v>
      </c>
      <c r="T505" s="2">
        <v>1632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83</v>
      </c>
    </row>
    <row r="506" spans="1:28" x14ac:dyDescent="0.2">
      <c r="A506" s="2" t="s">
        <v>1150</v>
      </c>
      <c r="B506" s="2" t="s">
        <v>130</v>
      </c>
      <c r="C506" s="2" t="s">
        <v>1151</v>
      </c>
      <c r="D506" s="2" t="s">
        <v>275</v>
      </c>
      <c r="E506" s="2" t="s">
        <v>133</v>
      </c>
      <c r="F506" s="2" t="s">
        <v>59</v>
      </c>
      <c r="G506" s="2" t="s">
        <v>34</v>
      </c>
      <c r="H506" s="3">
        <v>42221.234027777777</v>
      </c>
      <c r="I506" s="2" t="s">
        <v>1185</v>
      </c>
      <c r="J506" s="2" t="s">
        <v>37</v>
      </c>
      <c r="K506" s="2" t="s">
        <v>135</v>
      </c>
      <c r="L506" s="2">
        <v>83281</v>
      </c>
      <c r="M506" s="2">
        <v>60309</v>
      </c>
      <c r="N506" s="2">
        <v>168</v>
      </c>
      <c r="O506" s="2">
        <v>20268</v>
      </c>
      <c r="P506" s="2">
        <v>31960</v>
      </c>
      <c r="Q506" s="2">
        <v>4419</v>
      </c>
      <c r="R506" s="2">
        <v>11692</v>
      </c>
      <c r="S506" s="2">
        <v>6439</v>
      </c>
      <c r="T506" s="2">
        <v>5434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365</v>
      </c>
    </row>
    <row r="507" spans="1:28" x14ac:dyDescent="0.2">
      <c r="A507" s="2" t="s">
        <v>1152</v>
      </c>
      <c r="B507" s="2" t="s">
        <v>55</v>
      </c>
      <c r="C507" s="2" t="s">
        <v>1153</v>
      </c>
      <c r="D507" s="2" t="s">
        <v>57</v>
      </c>
      <c r="E507" s="2" t="s">
        <v>58</v>
      </c>
      <c r="F507" s="2" t="s">
        <v>59</v>
      </c>
      <c r="G507" s="2" t="s">
        <v>46</v>
      </c>
      <c r="H507" s="3">
        <v>42221.206944444442</v>
      </c>
      <c r="I507" s="2" t="s">
        <v>428</v>
      </c>
      <c r="J507" s="2" t="s">
        <v>37</v>
      </c>
      <c r="K507" s="2" t="s">
        <v>36</v>
      </c>
      <c r="L507" s="2">
        <v>72281</v>
      </c>
      <c r="M507" s="2">
        <v>44710</v>
      </c>
      <c r="N507" s="2">
        <v>115</v>
      </c>
      <c r="O507" s="2">
        <v>2316</v>
      </c>
      <c r="P507" s="2">
        <v>18656</v>
      </c>
      <c r="Q507" s="2">
        <v>16340</v>
      </c>
      <c r="R507" s="2">
        <v>1595</v>
      </c>
      <c r="S507" s="2">
        <v>6010</v>
      </c>
      <c r="T507" s="2">
        <v>1876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233</v>
      </c>
    </row>
    <row r="508" spans="1:28" x14ac:dyDescent="0.2">
      <c r="A508" s="2" t="s">
        <v>1154</v>
      </c>
      <c r="B508" s="2" t="s">
        <v>55</v>
      </c>
      <c r="C508" s="2" t="s">
        <v>1155</v>
      </c>
      <c r="D508" s="2" t="s">
        <v>57</v>
      </c>
      <c r="E508" s="2" t="s">
        <v>58</v>
      </c>
      <c r="F508" s="2" t="s">
        <v>59</v>
      </c>
      <c r="G508" s="2" t="s">
        <v>46</v>
      </c>
      <c r="H508" s="3">
        <v>42221.209027777775</v>
      </c>
      <c r="I508" s="2" t="s">
        <v>35</v>
      </c>
      <c r="J508" s="2" t="s">
        <v>36</v>
      </c>
      <c r="K508" s="2" t="s">
        <v>37</v>
      </c>
      <c r="L508" s="2">
        <v>70270</v>
      </c>
      <c r="M508" s="2">
        <v>43652</v>
      </c>
      <c r="N508" s="2">
        <v>147</v>
      </c>
      <c r="O508" s="2">
        <v>3810</v>
      </c>
      <c r="P508" s="2">
        <v>14207</v>
      </c>
      <c r="Q508" s="2">
        <v>18017</v>
      </c>
      <c r="R508" s="2">
        <v>2121</v>
      </c>
      <c r="S508" s="2">
        <v>5566</v>
      </c>
      <c r="T508" s="2">
        <v>2568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1173</v>
      </c>
    </row>
    <row r="509" spans="1:28" x14ac:dyDescent="0.2">
      <c r="A509" s="2" t="s">
        <v>1156</v>
      </c>
      <c r="B509" s="2" t="s">
        <v>150</v>
      </c>
      <c r="C509" s="2" t="s">
        <v>1157</v>
      </c>
      <c r="D509" s="2" t="s">
        <v>152</v>
      </c>
      <c r="E509" s="2" t="s">
        <v>152</v>
      </c>
      <c r="F509" s="2" t="s">
        <v>152</v>
      </c>
      <c r="G509" s="2" t="s">
        <v>34</v>
      </c>
      <c r="H509" s="3">
        <v>42221.086805555555</v>
      </c>
      <c r="I509" s="2" t="s">
        <v>1467</v>
      </c>
      <c r="J509" s="2" t="s">
        <v>585</v>
      </c>
      <c r="K509" s="2" t="s">
        <v>154</v>
      </c>
      <c r="L509" s="2">
        <v>67425</v>
      </c>
      <c r="M509" s="2">
        <v>36523</v>
      </c>
      <c r="N509" s="2">
        <v>211</v>
      </c>
      <c r="O509" s="2">
        <v>949</v>
      </c>
      <c r="P509" s="2">
        <v>415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10993</v>
      </c>
      <c r="X509" s="2">
        <v>4699</v>
      </c>
      <c r="Y509" s="2">
        <v>2990</v>
      </c>
      <c r="Z509" s="2">
        <v>11942</v>
      </c>
      <c r="AA509" s="2">
        <v>3576</v>
      </c>
      <c r="AB509" s="2">
        <v>1908</v>
      </c>
    </row>
    <row r="510" spans="1:28" x14ac:dyDescent="0.2">
      <c r="A510" s="2" t="s">
        <v>1159</v>
      </c>
      <c r="B510" s="2" t="s">
        <v>121</v>
      </c>
      <c r="C510" s="2" t="s">
        <v>1160</v>
      </c>
      <c r="D510" s="2" t="s">
        <v>123</v>
      </c>
      <c r="E510" s="2" t="s">
        <v>124</v>
      </c>
      <c r="F510" s="2" t="s">
        <v>59</v>
      </c>
      <c r="G510" s="2" t="s">
        <v>34</v>
      </c>
      <c r="H510" s="3">
        <v>42221.17083333333</v>
      </c>
      <c r="I510" s="2" t="s">
        <v>41</v>
      </c>
      <c r="J510" s="2" t="s">
        <v>37</v>
      </c>
      <c r="K510" s="2" t="s">
        <v>1455</v>
      </c>
      <c r="L510" s="2">
        <v>71155</v>
      </c>
      <c r="M510" s="2">
        <v>45593</v>
      </c>
      <c r="N510" s="2">
        <v>106</v>
      </c>
      <c r="O510" s="2">
        <v>7691</v>
      </c>
      <c r="P510" s="2">
        <v>19788</v>
      </c>
      <c r="Q510" s="2">
        <v>11493</v>
      </c>
      <c r="R510" s="2">
        <v>1356</v>
      </c>
      <c r="S510" s="2">
        <v>12097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859</v>
      </c>
    </row>
    <row r="511" spans="1:28" x14ac:dyDescent="0.2">
      <c r="A511" s="2" t="s">
        <v>1161</v>
      </c>
      <c r="B511" s="2" t="s">
        <v>121</v>
      </c>
      <c r="C511" s="2" t="s">
        <v>1162</v>
      </c>
      <c r="D511" s="2" t="s">
        <v>335</v>
      </c>
      <c r="E511" s="2" t="s">
        <v>124</v>
      </c>
      <c r="F511" s="2" t="s">
        <v>59</v>
      </c>
      <c r="G511" s="2" t="s">
        <v>34</v>
      </c>
      <c r="H511" s="3">
        <v>42221.209722222222</v>
      </c>
      <c r="I511" s="2" t="s">
        <v>41</v>
      </c>
      <c r="J511" s="2" t="s">
        <v>37</v>
      </c>
      <c r="K511" s="2" t="s">
        <v>36</v>
      </c>
      <c r="L511" s="2">
        <v>84132</v>
      </c>
      <c r="M511" s="2">
        <v>61540</v>
      </c>
      <c r="N511" s="2">
        <v>259</v>
      </c>
      <c r="O511" s="2">
        <v>20594</v>
      </c>
      <c r="P511" s="2">
        <v>31454</v>
      </c>
      <c r="Q511" s="2">
        <v>10860</v>
      </c>
      <c r="R511" s="2">
        <v>9368</v>
      </c>
      <c r="S511" s="2">
        <v>6010</v>
      </c>
      <c r="T511" s="2">
        <v>3848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1:28" x14ac:dyDescent="0.2">
      <c r="A512" s="2" t="s">
        <v>1163</v>
      </c>
      <c r="B512" s="2" t="s">
        <v>72</v>
      </c>
      <c r="C512" s="2" t="s">
        <v>1164</v>
      </c>
      <c r="D512" s="2" t="s">
        <v>74</v>
      </c>
      <c r="E512" s="2" t="s">
        <v>75</v>
      </c>
      <c r="F512" s="2" t="s">
        <v>59</v>
      </c>
      <c r="G512" s="2" t="s">
        <v>34</v>
      </c>
      <c r="H512" s="3">
        <v>42221.161805555559</v>
      </c>
      <c r="I512" s="2" t="s">
        <v>41</v>
      </c>
      <c r="J512" s="2" t="s">
        <v>37</v>
      </c>
      <c r="K512" s="2" t="s">
        <v>36</v>
      </c>
      <c r="L512" s="2">
        <v>73923</v>
      </c>
      <c r="M512" s="2">
        <v>50762</v>
      </c>
      <c r="N512" s="2">
        <v>190</v>
      </c>
      <c r="O512" s="2">
        <v>11471</v>
      </c>
      <c r="P512" s="2">
        <v>25066</v>
      </c>
      <c r="Q512" s="2">
        <v>13595</v>
      </c>
      <c r="R512" s="2">
        <v>1887</v>
      </c>
      <c r="S512" s="2">
        <v>8998</v>
      </c>
      <c r="T512" s="2">
        <v>1216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1:28" x14ac:dyDescent="0.2">
      <c r="A513" s="2" t="s">
        <v>1165</v>
      </c>
      <c r="B513" s="2" t="s">
        <v>130</v>
      </c>
      <c r="C513" s="2" t="s">
        <v>1166</v>
      </c>
      <c r="D513" s="2" t="s">
        <v>246</v>
      </c>
      <c r="E513" s="2" t="s">
        <v>133</v>
      </c>
      <c r="F513" s="2" t="s">
        <v>59</v>
      </c>
      <c r="G513" s="2" t="s">
        <v>34</v>
      </c>
      <c r="H513" s="3">
        <v>42221.283333333333</v>
      </c>
      <c r="I513" s="2" t="s">
        <v>41</v>
      </c>
      <c r="J513" s="2" t="s">
        <v>37</v>
      </c>
      <c r="K513" s="2" t="s">
        <v>36</v>
      </c>
      <c r="L513" s="2">
        <v>71534</v>
      </c>
      <c r="M513" s="2">
        <v>48597</v>
      </c>
      <c r="N513" s="2">
        <v>140</v>
      </c>
      <c r="O513" s="2">
        <v>11994</v>
      </c>
      <c r="P513" s="2">
        <v>23756</v>
      </c>
      <c r="Q513" s="2">
        <v>11762</v>
      </c>
      <c r="R513" s="2">
        <v>2901</v>
      </c>
      <c r="S513" s="2">
        <v>7304</v>
      </c>
      <c r="T513" s="2">
        <v>2275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599</v>
      </c>
    </row>
    <row r="514" spans="1:28" x14ac:dyDescent="0.2">
      <c r="A514" s="2" t="s">
        <v>1167</v>
      </c>
      <c r="B514" s="2" t="s">
        <v>150</v>
      </c>
      <c r="C514" s="2" t="s">
        <v>1168</v>
      </c>
      <c r="D514" s="2" t="s">
        <v>152</v>
      </c>
      <c r="E514" s="2" t="s">
        <v>152</v>
      </c>
      <c r="F514" s="2" t="s">
        <v>152</v>
      </c>
      <c r="G514" s="2" t="s">
        <v>34</v>
      </c>
      <c r="H514" s="3">
        <v>42221.197222222225</v>
      </c>
      <c r="I514" s="2" t="s">
        <v>1459</v>
      </c>
      <c r="J514" s="2" t="s">
        <v>162</v>
      </c>
      <c r="K514" s="2" t="s">
        <v>158</v>
      </c>
      <c r="L514" s="2">
        <v>75220</v>
      </c>
      <c r="M514" s="2">
        <v>42697</v>
      </c>
      <c r="N514" s="2">
        <v>303</v>
      </c>
      <c r="O514" s="2">
        <v>5891</v>
      </c>
      <c r="P514" s="2">
        <v>318</v>
      </c>
      <c r="Q514" s="2">
        <v>0</v>
      </c>
      <c r="R514" s="2">
        <v>0</v>
      </c>
      <c r="S514" s="2">
        <v>3044</v>
      </c>
      <c r="T514" s="2">
        <v>0</v>
      </c>
      <c r="U514" s="2">
        <v>0</v>
      </c>
      <c r="V514" s="2">
        <v>0</v>
      </c>
      <c r="W514" s="2">
        <v>3486</v>
      </c>
      <c r="X514" s="2">
        <v>12186</v>
      </c>
      <c r="Y514" s="2">
        <v>18077</v>
      </c>
      <c r="Z514" s="2">
        <v>3964</v>
      </c>
      <c r="AA514" s="2">
        <v>1622</v>
      </c>
      <c r="AB514" s="2">
        <v>0</v>
      </c>
    </row>
    <row r="515" spans="1:28" x14ac:dyDescent="0.2">
      <c r="A515" s="2" t="s">
        <v>1169</v>
      </c>
      <c r="B515" s="2" t="s">
        <v>121</v>
      </c>
      <c r="C515" s="2" t="s">
        <v>1170</v>
      </c>
      <c r="D515" s="2" t="s">
        <v>335</v>
      </c>
      <c r="E515" s="2" t="s">
        <v>124</v>
      </c>
      <c r="F515" s="2" t="s">
        <v>59</v>
      </c>
      <c r="G515" s="2" t="s">
        <v>34</v>
      </c>
      <c r="H515" s="3">
        <v>42221.272916666669</v>
      </c>
      <c r="I515" s="2" t="s">
        <v>41</v>
      </c>
      <c r="J515" s="2" t="s">
        <v>37</v>
      </c>
      <c r="K515" s="2" t="s">
        <v>135</v>
      </c>
      <c r="L515" s="2">
        <v>84570</v>
      </c>
      <c r="M515" s="2">
        <v>59506</v>
      </c>
      <c r="N515" s="2">
        <v>203</v>
      </c>
      <c r="O515" s="2">
        <v>16837</v>
      </c>
      <c r="P515" s="2">
        <v>28845</v>
      </c>
      <c r="Q515" s="2">
        <v>9013</v>
      </c>
      <c r="R515" s="2">
        <v>12008</v>
      </c>
      <c r="S515" s="2">
        <v>6593</v>
      </c>
      <c r="T515" s="2">
        <v>3047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1:28" x14ac:dyDescent="0.2">
      <c r="A516" s="2" t="s">
        <v>1171</v>
      </c>
      <c r="B516" s="2" t="s">
        <v>130</v>
      </c>
      <c r="C516" s="2" t="s">
        <v>1172</v>
      </c>
      <c r="D516" s="2" t="s">
        <v>332</v>
      </c>
      <c r="E516" s="2" t="s">
        <v>133</v>
      </c>
      <c r="F516" s="2" t="s">
        <v>59</v>
      </c>
      <c r="G516" s="2" t="s">
        <v>34</v>
      </c>
      <c r="H516" s="3">
        <v>42221.279166666667</v>
      </c>
      <c r="I516" s="2" t="s">
        <v>41</v>
      </c>
      <c r="J516" s="2" t="s">
        <v>37</v>
      </c>
      <c r="K516" s="2" t="s">
        <v>135</v>
      </c>
      <c r="L516" s="2">
        <v>71071</v>
      </c>
      <c r="M516" s="2">
        <v>50498</v>
      </c>
      <c r="N516" s="2">
        <v>78</v>
      </c>
      <c r="O516" s="2">
        <v>16995</v>
      </c>
      <c r="P516" s="2">
        <v>25516</v>
      </c>
      <c r="Q516" s="2">
        <v>4692</v>
      </c>
      <c r="R516" s="2">
        <v>8521</v>
      </c>
      <c r="S516" s="2">
        <v>7698</v>
      </c>
      <c r="T516" s="2">
        <v>2718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1353</v>
      </c>
    </row>
    <row r="517" spans="1:28" x14ac:dyDescent="0.2">
      <c r="A517" s="2" t="s">
        <v>1173</v>
      </c>
      <c r="B517" s="2" t="s">
        <v>121</v>
      </c>
      <c r="C517" s="2" t="s">
        <v>1174</v>
      </c>
      <c r="D517" s="2" t="s">
        <v>123</v>
      </c>
      <c r="E517" s="2" t="s">
        <v>124</v>
      </c>
      <c r="F517" s="2" t="s">
        <v>59</v>
      </c>
      <c r="G517" s="2" t="s">
        <v>46</v>
      </c>
      <c r="H517" s="3">
        <v>42221.133333333331</v>
      </c>
      <c r="I517" s="2" t="s">
        <v>41</v>
      </c>
      <c r="J517" s="2" t="s">
        <v>37</v>
      </c>
      <c r="K517" s="2" t="s">
        <v>36</v>
      </c>
      <c r="L517" s="2">
        <v>66876</v>
      </c>
      <c r="M517" s="2">
        <v>44509</v>
      </c>
      <c r="N517" s="2">
        <v>145</v>
      </c>
      <c r="O517" s="2">
        <v>14021</v>
      </c>
      <c r="P517" s="2">
        <v>22175</v>
      </c>
      <c r="Q517" s="2">
        <v>8154</v>
      </c>
      <c r="R517" s="2">
        <v>4129</v>
      </c>
      <c r="S517" s="2">
        <v>7803</v>
      </c>
      <c r="T517" s="2">
        <v>2083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165</v>
      </c>
    </row>
    <row r="518" spans="1:28" x14ac:dyDescent="0.2">
      <c r="A518" s="2" t="s">
        <v>1175</v>
      </c>
      <c r="B518" s="2" t="s">
        <v>72</v>
      </c>
      <c r="C518" s="2" t="s">
        <v>1176</v>
      </c>
      <c r="D518" s="2" t="s">
        <v>240</v>
      </c>
      <c r="E518" s="2" t="s">
        <v>75</v>
      </c>
      <c r="F518" s="2" t="s">
        <v>59</v>
      </c>
      <c r="G518" s="2" t="s">
        <v>34</v>
      </c>
      <c r="H518" s="3">
        <v>42221.194444444445</v>
      </c>
      <c r="I518" s="2" t="s">
        <v>41</v>
      </c>
      <c r="J518" s="2" t="s">
        <v>37</v>
      </c>
      <c r="K518" s="2" t="s">
        <v>1455</v>
      </c>
      <c r="L518" s="2">
        <v>76460</v>
      </c>
      <c r="M518" s="2">
        <v>49207</v>
      </c>
      <c r="N518" s="2">
        <v>160</v>
      </c>
      <c r="O518" s="2">
        <v>18567</v>
      </c>
      <c r="P518" s="2">
        <v>29303</v>
      </c>
      <c r="Q518" s="2">
        <v>6122</v>
      </c>
      <c r="R518" s="2">
        <v>1466</v>
      </c>
      <c r="S518" s="2">
        <v>10736</v>
      </c>
      <c r="T518" s="2">
        <v>1580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1:28" x14ac:dyDescent="0.2">
      <c r="A519" s="2" t="s">
        <v>1177</v>
      </c>
      <c r="B519" s="2" t="s">
        <v>72</v>
      </c>
      <c r="C519" s="2" t="s">
        <v>1178</v>
      </c>
      <c r="D519" s="2" t="s">
        <v>243</v>
      </c>
      <c r="E519" s="2" t="s">
        <v>75</v>
      </c>
      <c r="F519" s="2" t="s">
        <v>59</v>
      </c>
      <c r="G519" s="2" t="s">
        <v>34</v>
      </c>
      <c r="H519" s="3">
        <v>42221.303472222222</v>
      </c>
      <c r="I519" s="2" t="s">
        <v>41</v>
      </c>
      <c r="J519" s="2" t="s">
        <v>37</v>
      </c>
      <c r="K519" s="2" t="s">
        <v>36</v>
      </c>
      <c r="L519" s="2">
        <v>76851</v>
      </c>
      <c r="M519" s="2">
        <v>53926</v>
      </c>
      <c r="N519" s="2">
        <v>300</v>
      </c>
      <c r="O519" s="2">
        <v>16824</v>
      </c>
      <c r="P519" s="2">
        <v>28700</v>
      </c>
      <c r="Q519" s="2">
        <v>11876</v>
      </c>
      <c r="R519" s="2">
        <v>3987</v>
      </c>
      <c r="S519" s="2">
        <v>9363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1:28" x14ac:dyDescent="0.2">
      <c r="A520" s="2" t="s">
        <v>1179</v>
      </c>
      <c r="B520" s="2" t="s">
        <v>121</v>
      </c>
      <c r="C520" s="2" t="s">
        <v>1180</v>
      </c>
      <c r="D520" s="2" t="s">
        <v>294</v>
      </c>
      <c r="E520" s="2" t="s">
        <v>124</v>
      </c>
      <c r="F520" s="2" t="s">
        <v>59</v>
      </c>
      <c r="G520" s="2" t="s">
        <v>34</v>
      </c>
      <c r="H520" s="3">
        <v>42221.19027777778</v>
      </c>
      <c r="I520" s="2" t="s">
        <v>41</v>
      </c>
      <c r="J520" s="2" t="s">
        <v>37</v>
      </c>
      <c r="K520" s="2" t="s">
        <v>36</v>
      </c>
      <c r="L520" s="2">
        <v>80721</v>
      </c>
      <c r="M520" s="2">
        <v>57123</v>
      </c>
      <c r="N520" s="2">
        <v>221</v>
      </c>
      <c r="O520" s="2">
        <v>20493</v>
      </c>
      <c r="P520" s="2">
        <v>30995</v>
      </c>
      <c r="Q520" s="2">
        <v>10502</v>
      </c>
      <c r="R520" s="2">
        <v>4689</v>
      </c>
      <c r="S520" s="2">
        <v>7847</v>
      </c>
      <c r="T520" s="2">
        <v>3090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1:28" x14ac:dyDescent="0.2">
      <c r="A521" s="2" t="s">
        <v>1181</v>
      </c>
      <c r="B521" s="2" t="s">
        <v>72</v>
      </c>
      <c r="C521" s="2" t="s">
        <v>1182</v>
      </c>
      <c r="D521" s="2" t="s">
        <v>431</v>
      </c>
      <c r="E521" s="2" t="s">
        <v>75</v>
      </c>
      <c r="F521" s="2" t="s">
        <v>59</v>
      </c>
      <c r="G521" s="2" t="s">
        <v>34</v>
      </c>
      <c r="H521" s="3">
        <v>42221.296527777777</v>
      </c>
      <c r="I521" s="2" t="s">
        <v>41</v>
      </c>
      <c r="J521" s="2" t="s">
        <v>37</v>
      </c>
      <c r="K521" s="2" t="s">
        <v>36</v>
      </c>
      <c r="L521" s="2">
        <v>85781</v>
      </c>
      <c r="M521" s="2">
        <v>60862</v>
      </c>
      <c r="N521" s="2">
        <v>187</v>
      </c>
      <c r="O521" s="2">
        <v>26416</v>
      </c>
      <c r="P521" s="2">
        <v>36607</v>
      </c>
      <c r="Q521" s="2">
        <v>10191</v>
      </c>
      <c r="R521" s="2">
        <v>3613</v>
      </c>
      <c r="S521" s="2">
        <v>8204</v>
      </c>
      <c r="T521" s="2">
        <v>2247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1:28" x14ac:dyDescent="0.2">
      <c r="A522" s="2" t="s">
        <v>1183</v>
      </c>
      <c r="B522" s="2" t="s">
        <v>65</v>
      </c>
      <c r="C522" s="2" t="s">
        <v>1184</v>
      </c>
      <c r="D522" s="2" t="s">
        <v>187</v>
      </c>
      <c r="E522" s="2" t="s">
        <v>68</v>
      </c>
      <c r="F522" s="2" t="s">
        <v>59</v>
      </c>
      <c r="G522" s="2" t="s">
        <v>46</v>
      </c>
      <c r="H522" s="3">
        <v>42221.195138888892</v>
      </c>
      <c r="I522" s="2" t="s">
        <v>358</v>
      </c>
      <c r="J522" s="2" t="s">
        <v>135</v>
      </c>
      <c r="K522" s="2" t="s">
        <v>37</v>
      </c>
      <c r="L522" s="2">
        <v>67326</v>
      </c>
      <c r="M522" s="2">
        <v>44101</v>
      </c>
      <c r="N522" s="2">
        <v>171</v>
      </c>
      <c r="O522" s="2">
        <v>1322</v>
      </c>
      <c r="P522" s="2">
        <v>12330</v>
      </c>
      <c r="Q522" s="2">
        <v>8468</v>
      </c>
      <c r="R522" s="2">
        <v>13652</v>
      </c>
      <c r="S522" s="2">
        <v>7429</v>
      </c>
      <c r="T522" s="2">
        <v>1230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992</v>
      </c>
    </row>
    <row r="523" spans="1:28" x14ac:dyDescent="0.2">
      <c r="A523" s="2" t="s">
        <v>1186</v>
      </c>
      <c r="B523" s="2" t="s">
        <v>65</v>
      </c>
      <c r="C523" s="2" t="s">
        <v>1187</v>
      </c>
      <c r="D523" s="2" t="s">
        <v>211</v>
      </c>
      <c r="E523" s="2" t="s">
        <v>68</v>
      </c>
      <c r="F523" s="2" t="s">
        <v>59</v>
      </c>
      <c r="G523" s="2" t="s">
        <v>34</v>
      </c>
      <c r="H523" s="3">
        <v>42221.251388888886</v>
      </c>
      <c r="I523" s="2" t="s">
        <v>41</v>
      </c>
      <c r="J523" s="2" t="s">
        <v>37</v>
      </c>
      <c r="K523" s="2" t="s">
        <v>36</v>
      </c>
      <c r="L523" s="2">
        <v>76489</v>
      </c>
      <c r="M523" s="2">
        <v>52370</v>
      </c>
      <c r="N523" s="2">
        <v>162</v>
      </c>
      <c r="O523" s="2">
        <v>5945</v>
      </c>
      <c r="P523" s="2">
        <v>24313</v>
      </c>
      <c r="Q523" s="2">
        <v>18368</v>
      </c>
      <c r="R523" s="2">
        <v>2312</v>
      </c>
      <c r="S523" s="2">
        <v>7377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</row>
    <row r="524" spans="1:28" x14ac:dyDescent="0.2">
      <c r="A524" s="2" t="s">
        <v>1188</v>
      </c>
      <c r="B524" s="2" t="s">
        <v>171</v>
      </c>
      <c r="C524" s="2" t="s">
        <v>1189</v>
      </c>
      <c r="D524" s="2" t="s">
        <v>223</v>
      </c>
      <c r="E524" s="2" t="s">
        <v>174</v>
      </c>
      <c r="F524" s="2" t="s">
        <v>59</v>
      </c>
      <c r="G524" s="2" t="s">
        <v>46</v>
      </c>
      <c r="H524" s="3">
        <v>42221.106944444444</v>
      </c>
      <c r="I524" s="2" t="s">
        <v>35</v>
      </c>
      <c r="J524" s="2" t="s">
        <v>36</v>
      </c>
      <c r="K524" s="2" t="s">
        <v>1455</v>
      </c>
      <c r="L524" s="2">
        <v>62730</v>
      </c>
      <c r="M524" s="2">
        <v>36265</v>
      </c>
      <c r="N524" s="2">
        <v>81</v>
      </c>
      <c r="O524" s="2">
        <v>10614</v>
      </c>
      <c r="P524" s="2">
        <v>6021</v>
      </c>
      <c r="Q524" s="2">
        <v>18589</v>
      </c>
      <c r="R524" s="2">
        <v>639</v>
      </c>
      <c r="S524" s="2">
        <v>7975</v>
      </c>
      <c r="T524" s="2">
        <v>1614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1427</v>
      </c>
    </row>
    <row r="525" spans="1:28" x14ac:dyDescent="0.2">
      <c r="A525" s="2" t="s">
        <v>1190</v>
      </c>
      <c r="B525" s="2" t="s">
        <v>61</v>
      </c>
      <c r="C525" s="2" t="s">
        <v>1191</v>
      </c>
      <c r="D525" s="2" t="s">
        <v>313</v>
      </c>
      <c r="E525" s="2" t="s">
        <v>63</v>
      </c>
      <c r="F525" s="2" t="s">
        <v>59</v>
      </c>
      <c r="G525" s="2" t="s">
        <v>34</v>
      </c>
      <c r="H525" s="3">
        <v>42221.274305555555</v>
      </c>
      <c r="I525" s="2" t="s">
        <v>41</v>
      </c>
      <c r="J525" s="2" t="s">
        <v>37</v>
      </c>
      <c r="K525" s="2" t="s">
        <v>36</v>
      </c>
      <c r="L525" s="2">
        <v>72771</v>
      </c>
      <c r="M525" s="2">
        <v>49598</v>
      </c>
      <c r="N525" s="2">
        <v>153</v>
      </c>
      <c r="O525" s="2">
        <v>20371</v>
      </c>
      <c r="P525" s="2">
        <v>29478</v>
      </c>
      <c r="Q525" s="2">
        <v>9107</v>
      </c>
      <c r="R525" s="2">
        <v>1448</v>
      </c>
      <c r="S525" s="2">
        <v>8267</v>
      </c>
      <c r="T525" s="2">
        <v>1298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</row>
    <row r="526" spans="1:28" x14ac:dyDescent="0.2">
      <c r="A526" s="2" t="s">
        <v>1192</v>
      </c>
      <c r="B526" s="2" t="s">
        <v>121</v>
      </c>
      <c r="C526" s="2" t="s">
        <v>1193</v>
      </c>
      <c r="D526" s="2" t="s">
        <v>320</v>
      </c>
      <c r="E526" s="2" t="s">
        <v>124</v>
      </c>
      <c r="F526" s="2" t="s">
        <v>59</v>
      </c>
      <c r="G526" s="2" t="s">
        <v>34</v>
      </c>
      <c r="H526" s="3">
        <v>42221.304166666669</v>
      </c>
      <c r="I526" s="2" t="s">
        <v>41</v>
      </c>
      <c r="J526" s="2" t="s">
        <v>37</v>
      </c>
      <c r="K526" s="2" t="s">
        <v>36</v>
      </c>
      <c r="L526" s="2">
        <v>73836</v>
      </c>
      <c r="M526" s="2">
        <v>51907</v>
      </c>
      <c r="N526" s="2">
        <v>179</v>
      </c>
      <c r="O526" s="2">
        <v>17545</v>
      </c>
      <c r="P526" s="2">
        <v>27546</v>
      </c>
      <c r="Q526" s="2">
        <v>10001</v>
      </c>
      <c r="R526" s="2">
        <v>4044</v>
      </c>
      <c r="S526" s="2">
        <v>7897</v>
      </c>
      <c r="T526" s="2">
        <v>2253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166</v>
      </c>
    </row>
    <row r="527" spans="1:28" x14ac:dyDescent="0.2">
      <c r="A527" s="2" t="s">
        <v>1194</v>
      </c>
      <c r="B527" s="2" t="s">
        <v>130</v>
      </c>
      <c r="C527" s="2" t="s">
        <v>1195</v>
      </c>
      <c r="D527" s="2" t="s">
        <v>394</v>
      </c>
      <c r="E527" s="2" t="s">
        <v>133</v>
      </c>
      <c r="F527" s="2" t="s">
        <v>59</v>
      </c>
      <c r="G527" s="2" t="s">
        <v>34</v>
      </c>
      <c r="H527" s="3">
        <v>42221.111805555556</v>
      </c>
      <c r="I527" s="2" t="s">
        <v>41</v>
      </c>
      <c r="J527" s="2" t="s">
        <v>37</v>
      </c>
      <c r="K527" s="2" t="s">
        <v>36</v>
      </c>
      <c r="L527" s="2">
        <v>73926</v>
      </c>
      <c r="M527" s="2">
        <v>49263</v>
      </c>
      <c r="N527" s="2">
        <v>147</v>
      </c>
      <c r="O527" s="2">
        <v>5785</v>
      </c>
      <c r="P527" s="2">
        <v>22777</v>
      </c>
      <c r="Q527" s="2">
        <v>16992</v>
      </c>
      <c r="R527" s="2">
        <v>1817</v>
      </c>
      <c r="S527" s="2">
        <v>5920</v>
      </c>
      <c r="T527" s="2">
        <v>1757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1:28" x14ac:dyDescent="0.2">
      <c r="A528" s="2" t="s">
        <v>1196</v>
      </c>
      <c r="B528" s="2" t="s">
        <v>55</v>
      </c>
      <c r="C528" s="2" t="s">
        <v>1197</v>
      </c>
      <c r="D528" s="2" t="s">
        <v>93</v>
      </c>
      <c r="E528" s="2" t="s">
        <v>58</v>
      </c>
      <c r="F528" s="2" t="s">
        <v>59</v>
      </c>
      <c r="G528" s="2" t="s">
        <v>34</v>
      </c>
      <c r="H528" s="3">
        <v>42221.447916666664</v>
      </c>
      <c r="I528" s="2" t="s">
        <v>41</v>
      </c>
      <c r="J528" s="2" t="s">
        <v>37</v>
      </c>
      <c r="K528" s="2" t="s">
        <v>1455</v>
      </c>
      <c r="L528" s="2">
        <v>70970</v>
      </c>
      <c r="M528" s="2">
        <v>49401</v>
      </c>
      <c r="N528" s="2">
        <v>163</v>
      </c>
      <c r="O528" s="2">
        <v>2812</v>
      </c>
      <c r="P528" s="2">
        <v>18838</v>
      </c>
      <c r="Q528" s="2">
        <v>11740</v>
      </c>
      <c r="R528" s="2">
        <v>932</v>
      </c>
      <c r="S528" s="2">
        <v>16026</v>
      </c>
      <c r="T528" s="2">
        <v>1076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789</v>
      </c>
    </row>
    <row r="529" spans="1:28" x14ac:dyDescent="0.2">
      <c r="A529" s="2" t="s">
        <v>1198</v>
      </c>
      <c r="B529" s="2" t="s">
        <v>121</v>
      </c>
      <c r="C529" s="2" t="s">
        <v>1199</v>
      </c>
      <c r="D529" s="2" t="s">
        <v>148</v>
      </c>
      <c r="E529" s="2" t="s">
        <v>124</v>
      </c>
      <c r="F529" s="2" t="s">
        <v>59</v>
      </c>
      <c r="G529" s="2" t="s">
        <v>34</v>
      </c>
      <c r="H529" s="3">
        <v>42221.355555555558</v>
      </c>
      <c r="I529" s="2" t="s">
        <v>41</v>
      </c>
      <c r="J529" s="2" t="s">
        <v>37</v>
      </c>
      <c r="K529" s="2" t="s">
        <v>36</v>
      </c>
      <c r="L529" s="2">
        <v>79285</v>
      </c>
      <c r="M529" s="2">
        <v>51304</v>
      </c>
      <c r="N529" s="2">
        <v>244</v>
      </c>
      <c r="O529" s="2">
        <v>17813</v>
      </c>
      <c r="P529" s="2">
        <v>28212</v>
      </c>
      <c r="Q529" s="2">
        <v>10399</v>
      </c>
      <c r="R529" s="2">
        <v>2646</v>
      </c>
      <c r="S529" s="2">
        <v>7941</v>
      </c>
      <c r="T529" s="2">
        <v>2106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1:28" x14ac:dyDescent="0.2">
      <c r="A530" s="2" t="s">
        <v>1200</v>
      </c>
      <c r="B530" s="2" t="s">
        <v>130</v>
      </c>
      <c r="C530" s="2" t="s">
        <v>1201</v>
      </c>
      <c r="D530" s="2" t="s">
        <v>365</v>
      </c>
      <c r="E530" s="2" t="s">
        <v>133</v>
      </c>
      <c r="F530" s="2" t="s">
        <v>59</v>
      </c>
      <c r="G530" s="2" t="s">
        <v>34</v>
      </c>
      <c r="H530" s="3">
        <v>42221.328472222223</v>
      </c>
      <c r="I530" s="2" t="s">
        <v>41</v>
      </c>
      <c r="J530" s="2" t="s">
        <v>37</v>
      </c>
      <c r="K530" s="2" t="s">
        <v>36</v>
      </c>
      <c r="L530" s="2">
        <v>71035</v>
      </c>
      <c r="M530" s="2">
        <v>50372</v>
      </c>
      <c r="N530" s="2">
        <v>122</v>
      </c>
      <c r="O530" s="2">
        <v>20109</v>
      </c>
      <c r="P530" s="2">
        <v>28500</v>
      </c>
      <c r="Q530" s="2">
        <v>8391</v>
      </c>
      <c r="R530" s="2">
        <v>3767</v>
      </c>
      <c r="S530" s="2">
        <v>7306</v>
      </c>
      <c r="T530" s="2">
        <v>2408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1:28" x14ac:dyDescent="0.2">
      <c r="A531" s="2" t="s">
        <v>1202</v>
      </c>
      <c r="B531" s="2" t="s">
        <v>121</v>
      </c>
      <c r="C531" s="2" t="s">
        <v>1203</v>
      </c>
      <c r="D531" s="2" t="s">
        <v>302</v>
      </c>
      <c r="E531" s="2" t="s">
        <v>124</v>
      </c>
      <c r="F531" s="2" t="s">
        <v>59</v>
      </c>
      <c r="G531" s="2" t="s">
        <v>34</v>
      </c>
      <c r="H531" s="3">
        <v>42221.193055555559</v>
      </c>
      <c r="I531" s="2" t="s">
        <v>41</v>
      </c>
      <c r="J531" s="2" t="s">
        <v>37</v>
      </c>
      <c r="K531" s="2" t="s">
        <v>36</v>
      </c>
      <c r="L531" s="2">
        <v>79668</v>
      </c>
      <c r="M531" s="2">
        <v>57267</v>
      </c>
      <c r="N531" s="2">
        <v>174</v>
      </c>
      <c r="O531" s="2">
        <v>23263</v>
      </c>
      <c r="P531" s="2">
        <v>32608</v>
      </c>
      <c r="Q531" s="2">
        <v>9345</v>
      </c>
      <c r="R531" s="2">
        <v>5872</v>
      </c>
      <c r="S531" s="2">
        <v>6603</v>
      </c>
      <c r="T531" s="2">
        <v>2583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256</v>
      </c>
    </row>
    <row r="532" spans="1:28" x14ac:dyDescent="0.2">
      <c r="A532" s="2" t="s">
        <v>1204</v>
      </c>
      <c r="B532" s="2" t="s">
        <v>121</v>
      </c>
      <c r="C532" s="2" t="s">
        <v>1205</v>
      </c>
      <c r="D532" s="2" t="s">
        <v>294</v>
      </c>
      <c r="E532" s="2" t="s">
        <v>124</v>
      </c>
      <c r="F532" s="2" t="s">
        <v>59</v>
      </c>
      <c r="G532" s="2" t="s">
        <v>34</v>
      </c>
      <c r="H532" s="3">
        <v>42221.338888888888</v>
      </c>
      <c r="I532" s="2" t="s">
        <v>41</v>
      </c>
      <c r="J532" s="2" t="s">
        <v>37</v>
      </c>
      <c r="K532" s="2" t="s">
        <v>1455</v>
      </c>
      <c r="L532" s="2">
        <v>76970</v>
      </c>
      <c r="M532" s="2">
        <v>50110</v>
      </c>
      <c r="N532" s="2">
        <v>192</v>
      </c>
      <c r="O532" s="2">
        <v>13861</v>
      </c>
      <c r="P532" s="2">
        <v>25515</v>
      </c>
      <c r="Q532" s="2">
        <v>8649</v>
      </c>
      <c r="R532" s="2">
        <v>2217</v>
      </c>
      <c r="S532" s="2">
        <v>11654</v>
      </c>
      <c r="T532" s="2">
        <v>2075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1:28" x14ac:dyDescent="0.2">
      <c r="A533" s="2" t="s">
        <v>1206</v>
      </c>
      <c r="B533" s="2" t="s">
        <v>55</v>
      </c>
      <c r="C533" s="2" t="s">
        <v>1207</v>
      </c>
      <c r="D533" s="2" t="s">
        <v>533</v>
      </c>
      <c r="E533" s="2" t="s">
        <v>58</v>
      </c>
      <c r="F533" s="2" t="s">
        <v>59</v>
      </c>
      <c r="G533" s="2" t="s">
        <v>34</v>
      </c>
      <c r="H533" s="3">
        <v>42221.281944444447</v>
      </c>
      <c r="I533" s="2" t="s">
        <v>41</v>
      </c>
      <c r="J533" s="2" t="s">
        <v>37</v>
      </c>
      <c r="K533" s="2" t="s">
        <v>1455</v>
      </c>
      <c r="L533" s="2">
        <v>77548</v>
      </c>
      <c r="M533" s="2">
        <v>57119</v>
      </c>
      <c r="N533" s="2">
        <v>247</v>
      </c>
      <c r="O533" s="2">
        <v>28556</v>
      </c>
      <c r="P533" s="2">
        <v>34199</v>
      </c>
      <c r="Q533" s="2">
        <v>5415</v>
      </c>
      <c r="R533" s="2">
        <v>3586</v>
      </c>
      <c r="S533" s="2">
        <v>5643</v>
      </c>
      <c r="T533" s="2">
        <v>3105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5171</v>
      </c>
    </row>
    <row r="534" spans="1:28" x14ac:dyDescent="0.2">
      <c r="A534" s="2" t="s">
        <v>1209</v>
      </c>
      <c r="B534" s="2" t="s">
        <v>130</v>
      </c>
      <c r="C534" s="2" t="s">
        <v>1210</v>
      </c>
      <c r="D534" s="2" t="s">
        <v>394</v>
      </c>
      <c r="E534" s="2" t="s">
        <v>133</v>
      </c>
      <c r="F534" s="2" t="s">
        <v>59</v>
      </c>
      <c r="G534" s="2" t="s">
        <v>34</v>
      </c>
      <c r="H534" s="3">
        <v>42221.158333333333</v>
      </c>
      <c r="I534" s="2" t="s">
        <v>41</v>
      </c>
      <c r="J534" s="2" t="s">
        <v>37</v>
      </c>
      <c r="K534" s="2" t="s">
        <v>1455</v>
      </c>
      <c r="L534" s="2">
        <v>73018</v>
      </c>
      <c r="M534" s="2">
        <v>51643</v>
      </c>
      <c r="N534" s="2">
        <v>108</v>
      </c>
      <c r="O534" s="2">
        <v>18168</v>
      </c>
      <c r="P534" s="2">
        <v>27198</v>
      </c>
      <c r="Q534" s="2">
        <v>6948</v>
      </c>
      <c r="R534" s="2">
        <v>5482</v>
      </c>
      <c r="S534" s="2">
        <v>9030</v>
      </c>
      <c r="T534" s="2">
        <v>2985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1:28" x14ac:dyDescent="0.2">
      <c r="A535" s="2" t="s">
        <v>1211</v>
      </c>
      <c r="B535" s="2" t="s">
        <v>55</v>
      </c>
      <c r="C535" s="2" t="s">
        <v>1212</v>
      </c>
      <c r="D535" s="2" t="s">
        <v>533</v>
      </c>
      <c r="E535" s="2" t="s">
        <v>58</v>
      </c>
      <c r="F535" s="2" t="s">
        <v>59</v>
      </c>
      <c r="G535" s="2" t="s">
        <v>46</v>
      </c>
      <c r="H535" s="3">
        <v>42221.309027777781</v>
      </c>
      <c r="I535" s="2" t="s">
        <v>41</v>
      </c>
      <c r="J535" s="2" t="s">
        <v>37</v>
      </c>
      <c r="K535" s="2" t="s">
        <v>1455</v>
      </c>
      <c r="L535" s="2">
        <v>71592</v>
      </c>
      <c r="M535" s="2">
        <v>49079</v>
      </c>
      <c r="N535" s="2">
        <v>191</v>
      </c>
      <c r="O535" s="2">
        <v>14152</v>
      </c>
      <c r="P535" s="2">
        <v>24386</v>
      </c>
      <c r="Q535" s="2">
        <v>9114</v>
      </c>
      <c r="R535" s="2">
        <v>3163</v>
      </c>
      <c r="S535" s="2">
        <v>10234</v>
      </c>
      <c r="T535" s="2">
        <v>1724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458</v>
      </c>
    </row>
    <row r="536" spans="1:28" x14ac:dyDescent="0.2">
      <c r="A536" s="2" t="s">
        <v>1213</v>
      </c>
      <c r="B536" s="2" t="s">
        <v>61</v>
      </c>
      <c r="C536" s="2" t="s">
        <v>1214</v>
      </c>
      <c r="D536" s="2" t="s">
        <v>313</v>
      </c>
      <c r="E536" s="2" t="s">
        <v>63</v>
      </c>
      <c r="F536" s="2" t="s">
        <v>59</v>
      </c>
      <c r="G536" s="2" t="s">
        <v>34</v>
      </c>
      <c r="H536" s="3">
        <v>42221.293749999997</v>
      </c>
      <c r="I536" s="2" t="s">
        <v>41</v>
      </c>
      <c r="J536" s="2" t="s">
        <v>37</v>
      </c>
      <c r="K536" s="2" t="s">
        <v>36</v>
      </c>
      <c r="L536" s="2">
        <v>68705</v>
      </c>
      <c r="M536" s="2">
        <v>48767</v>
      </c>
      <c r="N536" s="2">
        <v>173</v>
      </c>
      <c r="O536" s="2">
        <v>9177</v>
      </c>
      <c r="P536" s="2">
        <v>23606</v>
      </c>
      <c r="Q536" s="2">
        <v>14429</v>
      </c>
      <c r="R536" s="2">
        <v>1348</v>
      </c>
      <c r="S536" s="2">
        <v>6293</v>
      </c>
      <c r="T536" s="2">
        <v>1390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1701</v>
      </c>
    </row>
    <row r="537" spans="1:28" x14ac:dyDescent="0.2">
      <c r="A537" s="2" t="s">
        <v>1215</v>
      </c>
      <c r="B537" s="2" t="s">
        <v>61</v>
      </c>
      <c r="C537" s="2" t="s">
        <v>1216</v>
      </c>
      <c r="D537" s="2" t="s">
        <v>313</v>
      </c>
      <c r="E537" s="2" t="s">
        <v>63</v>
      </c>
      <c r="F537" s="2" t="s">
        <v>59</v>
      </c>
      <c r="G537" s="2" t="s">
        <v>34</v>
      </c>
      <c r="H537" s="3">
        <v>42221.267361111109</v>
      </c>
      <c r="I537" s="2" t="s">
        <v>41</v>
      </c>
      <c r="J537" s="2" t="s">
        <v>37</v>
      </c>
      <c r="K537" s="2" t="s">
        <v>36</v>
      </c>
      <c r="L537" s="2">
        <v>63104</v>
      </c>
      <c r="M537" s="2">
        <v>42587</v>
      </c>
      <c r="N537" s="2">
        <v>126</v>
      </c>
      <c r="O537" s="2">
        <v>10174</v>
      </c>
      <c r="P537" s="2">
        <v>21770</v>
      </c>
      <c r="Q537" s="2">
        <v>11596</v>
      </c>
      <c r="R537" s="2">
        <v>1759</v>
      </c>
      <c r="S537" s="2">
        <v>6236</v>
      </c>
      <c r="T537" s="2">
        <v>1226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1:28" x14ac:dyDescent="0.2">
      <c r="A538" s="2" t="s">
        <v>1217</v>
      </c>
      <c r="B538" s="2" t="s">
        <v>121</v>
      </c>
      <c r="C538" s="2" t="s">
        <v>1218</v>
      </c>
      <c r="D538" s="2" t="s">
        <v>302</v>
      </c>
      <c r="E538" s="2" t="s">
        <v>124</v>
      </c>
      <c r="F538" s="2" t="s">
        <v>59</v>
      </c>
      <c r="G538" s="2" t="s">
        <v>34</v>
      </c>
      <c r="H538" s="3">
        <v>42221.229166666664</v>
      </c>
      <c r="I538" s="2" t="s">
        <v>41</v>
      </c>
      <c r="J538" s="2" t="s">
        <v>37</v>
      </c>
      <c r="K538" s="2" t="s">
        <v>36</v>
      </c>
      <c r="L538" s="2">
        <v>75825</v>
      </c>
      <c r="M538" s="2">
        <v>54433</v>
      </c>
      <c r="N538" s="2">
        <v>156</v>
      </c>
      <c r="O538" s="2">
        <v>12732</v>
      </c>
      <c r="P538" s="2">
        <v>25392</v>
      </c>
      <c r="Q538" s="2">
        <v>12660</v>
      </c>
      <c r="R538" s="2">
        <v>10076</v>
      </c>
      <c r="S538" s="2">
        <v>4271</v>
      </c>
      <c r="T538" s="2">
        <v>2034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1:28" x14ac:dyDescent="0.2">
      <c r="A539" s="2" t="s">
        <v>1219</v>
      </c>
      <c r="B539" s="2" t="s">
        <v>65</v>
      </c>
      <c r="C539" s="2" t="s">
        <v>1220</v>
      </c>
      <c r="D539" s="2" t="s">
        <v>67</v>
      </c>
      <c r="E539" s="2" t="s">
        <v>68</v>
      </c>
      <c r="F539" s="2" t="s">
        <v>59</v>
      </c>
      <c r="G539" s="2" t="s">
        <v>34</v>
      </c>
      <c r="H539" s="3">
        <v>42221.365277777775</v>
      </c>
      <c r="I539" s="2" t="s">
        <v>35</v>
      </c>
      <c r="J539" s="2" t="s">
        <v>36</v>
      </c>
      <c r="K539" s="2" t="s">
        <v>37</v>
      </c>
      <c r="L539" s="2">
        <v>71357</v>
      </c>
      <c r="M539" s="2">
        <v>41034</v>
      </c>
      <c r="N539" s="2">
        <v>201</v>
      </c>
      <c r="O539" s="2">
        <v>6686</v>
      </c>
      <c r="P539" s="2">
        <v>11761</v>
      </c>
      <c r="Q539" s="2">
        <v>18447</v>
      </c>
      <c r="R539" s="2">
        <v>1256</v>
      </c>
      <c r="S539" s="2">
        <v>7720</v>
      </c>
      <c r="T539" s="2">
        <v>1850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1:28" x14ac:dyDescent="0.2">
      <c r="A540" s="2" t="s">
        <v>1221</v>
      </c>
      <c r="B540" s="2" t="s">
        <v>130</v>
      </c>
      <c r="C540" s="2" t="s">
        <v>1222</v>
      </c>
      <c r="D540" s="2" t="s">
        <v>332</v>
      </c>
      <c r="E540" s="2" t="s">
        <v>133</v>
      </c>
      <c r="F540" s="2" t="s">
        <v>59</v>
      </c>
      <c r="G540" s="2" t="s">
        <v>34</v>
      </c>
      <c r="H540" s="3">
        <v>42221.299305555556</v>
      </c>
      <c r="I540" s="2" t="s">
        <v>1185</v>
      </c>
      <c r="J540" s="2" t="s">
        <v>37</v>
      </c>
      <c r="K540" s="2" t="s">
        <v>135</v>
      </c>
      <c r="L540" s="2">
        <v>76607</v>
      </c>
      <c r="M540" s="2">
        <v>50361</v>
      </c>
      <c r="N540" s="2">
        <v>95</v>
      </c>
      <c r="O540" s="2">
        <v>8173</v>
      </c>
      <c r="P540" s="2">
        <v>20250</v>
      </c>
      <c r="Q540" s="2">
        <v>5150</v>
      </c>
      <c r="R540" s="2">
        <v>12077</v>
      </c>
      <c r="S540" s="2">
        <v>8503</v>
      </c>
      <c r="T540" s="2">
        <v>2318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2063</v>
      </c>
    </row>
    <row r="541" spans="1:28" x14ac:dyDescent="0.2">
      <c r="A541" s="2" t="s">
        <v>1223</v>
      </c>
      <c r="B541" s="2" t="s">
        <v>121</v>
      </c>
      <c r="C541" s="2" t="s">
        <v>1224</v>
      </c>
      <c r="D541" s="2" t="s">
        <v>302</v>
      </c>
      <c r="E541" s="2" t="s">
        <v>124</v>
      </c>
      <c r="F541" s="2" t="s">
        <v>59</v>
      </c>
      <c r="G541" s="2" t="s">
        <v>34</v>
      </c>
      <c r="H541" s="3">
        <v>42221.193055555559</v>
      </c>
      <c r="I541" s="2" t="s">
        <v>41</v>
      </c>
      <c r="J541" s="2" t="s">
        <v>37</v>
      </c>
      <c r="K541" s="2" t="s">
        <v>36</v>
      </c>
      <c r="L541" s="2">
        <v>70597</v>
      </c>
      <c r="M541" s="2">
        <v>47799</v>
      </c>
      <c r="N541" s="2">
        <v>127</v>
      </c>
      <c r="O541" s="2">
        <v>4955</v>
      </c>
      <c r="P541" s="2">
        <v>21291</v>
      </c>
      <c r="Q541" s="2">
        <v>16336</v>
      </c>
      <c r="R541" s="2">
        <v>1582</v>
      </c>
      <c r="S541" s="2">
        <v>6864</v>
      </c>
      <c r="T541" s="2">
        <v>1369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357</v>
      </c>
    </row>
    <row r="542" spans="1:28" x14ac:dyDescent="0.2">
      <c r="A542" s="2" t="s">
        <v>1225</v>
      </c>
      <c r="B542" s="2" t="s">
        <v>65</v>
      </c>
      <c r="C542" s="2" t="s">
        <v>1226</v>
      </c>
      <c r="D542" s="2" t="s">
        <v>187</v>
      </c>
      <c r="E542" s="2" t="s">
        <v>68</v>
      </c>
      <c r="F542" s="2" t="s">
        <v>59</v>
      </c>
      <c r="G542" s="2" t="s">
        <v>46</v>
      </c>
      <c r="H542" s="3">
        <v>42221.195833333331</v>
      </c>
      <c r="I542" s="2" t="s">
        <v>35</v>
      </c>
      <c r="J542" s="2" t="s">
        <v>36</v>
      </c>
      <c r="K542" s="2" t="s">
        <v>37</v>
      </c>
      <c r="L542" s="2">
        <v>75262</v>
      </c>
      <c r="M542" s="2">
        <v>46256</v>
      </c>
      <c r="N542" s="2">
        <v>192</v>
      </c>
      <c r="O542" s="2">
        <v>17291</v>
      </c>
      <c r="P542" s="2">
        <v>9087</v>
      </c>
      <c r="Q542" s="2">
        <v>26378</v>
      </c>
      <c r="R542" s="2">
        <v>2046</v>
      </c>
      <c r="S542" s="2">
        <v>6983</v>
      </c>
      <c r="T542" s="2">
        <v>1762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1:28" x14ac:dyDescent="0.2">
      <c r="A543" s="2" t="s">
        <v>1227</v>
      </c>
      <c r="B543" s="2" t="s">
        <v>65</v>
      </c>
      <c r="C543" s="2" t="s">
        <v>1228</v>
      </c>
      <c r="D543" s="2" t="s">
        <v>187</v>
      </c>
      <c r="E543" s="2" t="s">
        <v>68</v>
      </c>
      <c r="F543" s="2" t="s">
        <v>59</v>
      </c>
      <c r="G543" s="2" t="s">
        <v>46</v>
      </c>
      <c r="H543" s="3">
        <v>42221.159722222219</v>
      </c>
      <c r="I543" s="2" t="s">
        <v>35</v>
      </c>
      <c r="J543" s="2" t="s">
        <v>36</v>
      </c>
      <c r="K543" s="2" t="s">
        <v>37</v>
      </c>
      <c r="L543" s="2">
        <v>77720</v>
      </c>
      <c r="M543" s="2">
        <v>48397</v>
      </c>
      <c r="N543" s="2">
        <v>171</v>
      </c>
      <c r="O543" s="2">
        <v>21243</v>
      </c>
      <c r="P543" s="2">
        <v>7707</v>
      </c>
      <c r="Q543" s="2">
        <v>28950</v>
      </c>
      <c r="R543" s="2">
        <v>2737</v>
      </c>
      <c r="S543" s="2">
        <v>6766</v>
      </c>
      <c r="T543" s="2">
        <v>2237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1:28" x14ac:dyDescent="0.2">
      <c r="A544" s="2" t="s">
        <v>1229</v>
      </c>
      <c r="B544" s="2" t="s">
        <v>43</v>
      </c>
      <c r="C544" s="2" t="s">
        <v>1230</v>
      </c>
      <c r="D544" s="2" t="s">
        <v>45</v>
      </c>
      <c r="E544" s="2" t="s">
        <v>45</v>
      </c>
      <c r="F544" s="2" t="s">
        <v>45</v>
      </c>
      <c r="G544" s="2" t="s">
        <v>34</v>
      </c>
      <c r="H544" s="3">
        <v>42221.136805555558</v>
      </c>
      <c r="I544" s="2" t="s">
        <v>1456</v>
      </c>
      <c r="J544" s="2" t="s">
        <v>48</v>
      </c>
      <c r="K544" s="2" t="s">
        <v>36</v>
      </c>
      <c r="L544" s="2">
        <v>67236</v>
      </c>
      <c r="M544" s="2">
        <v>52135</v>
      </c>
      <c r="N544" s="2">
        <v>83</v>
      </c>
      <c r="O544" s="2">
        <v>10480</v>
      </c>
      <c r="P544" s="2">
        <v>12051</v>
      </c>
      <c r="Q544" s="2">
        <v>13303</v>
      </c>
      <c r="R544" s="2">
        <v>1392</v>
      </c>
      <c r="S544" s="2">
        <v>0</v>
      </c>
      <c r="T544" s="2">
        <v>1606</v>
      </c>
      <c r="U544" s="2">
        <v>23783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1:28" x14ac:dyDescent="0.2">
      <c r="A545" s="2" t="s">
        <v>1231</v>
      </c>
      <c r="B545" s="2" t="s">
        <v>130</v>
      </c>
      <c r="C545" s="2" t="s">
        <v>1232</v>
      </c>
      <c r="D545" s="2" t="s">
        <v>332</v>
      </c>
      <c r="E545" s="2" t="s">
        <v>133</v>
      </c>
      <c r="F545" s="2" t="s">
        <v>59</v>
      </c>
      <c r="G545" s="2" t="s">
        <v>34</v>
      </c>
      <c r="H545" s="3">
        <v>42221.643055555556</v>
      </c>
      <c r="I545" s="2" t="s">
        <v>1185</v>
      </c>
      <c r="J545" s="2" t="s">
        <v>37</v>
      </c>
      <c r="K545" s="2" t="s">
        <v>135</v>
      </c>
      <c r="L545" s="2">
        <v>65570</v>
      </c>
      <c r="M545" s="2">
        <v>48312</v>
      </c>
      <c r="N545" s="2">
        <v>78</v>
      </c>
      <c r="O545" s="2">
        <v>2469</v>
      </c>
      <c r="P545" s="2">
        <v>18491</v>
      </c>
      <c r="Q545" s="2">
        <v>4510</v>
      </c>
      <c r="R545" s="2">
        <v>16022</v>
      </c>
      <c r="S545" s="2">
        <v>5720</v>
      </c>
      <c r="T545" s="2">
        <v>3051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518</v>
      </c>
    </row>
    <row r="546" spans="1:28" x14ac:dyDescent="0.2">
      <c r="A546" s="2" t="s">
        <v>1233</v>
      </c>
      <c r="B546" s="2" t="s">
        <v>65</v>
      </c>
      <c r="C546" s="2" t="s">
        <v>1234</v>
      </c>
      <c r="D546" s="2" t="s">
        <v>67</v>
      </c>
      <c r="E546" s="2" t="s">
        <v>68</v>
      </c>
      <c r="F546" s="2" t="s">
        <v>59</v>
      </c>
      <c r="G546" s="2" t="s">
        <v>46</v>
      </c>
      <c r="H546" s="3">
        <v>42221.244444444441</v>
      </c>
      <c r="I546" s="2" t="s">
        <v>35</v>
      </c>
      <c r="J546" s="2" t="s">
        <v>36</v>
      </c>
      <c r="K546" s="2" t="s">
        <v>37</v>
      </c>
      <c r="L546" s="2">
        <v>63931</v>
      </c>
      <c r="M546" s="2">
        <v>39649</v>
      </c>
      <c r="N546" s="2">
        <v>135</v>
      </c>
      <c r="O546" s="2">
        <v>10061</v>
      </c>
      <c r="P546" s="2">
        <v>9710</v>
      </c>
      <c r="Q546" s="2">
        <v>19771</v>
      </c>
      <c r="R546" s="2">
        <v>3034</v>
      </c>
      <c r="S546" s="2">
        <v>5206</v>
      </c>
      <c r="T546" s="2">
        <v>1753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175</v>
      </c>
    </row>
    <row r="547" spans="1:28" x14ac:dyDescent="0.2">
      <c r="A547" s="2" t="s">
        <v>1235</v>
      </c>
      <c r="B547" s="2" t="s">
        <v>171</v>
      </c>
      <c r="C547" s="2" t="s">
        <v>1236</v>
      </c>
      <c r="D547" s="2" t="s">
        <v>674</v>
      </c>
      <c r="E547" s="2" t="s">
        <v>174</v>
      </c>
      <c r="F547" s="2" t="s">
        <v>59</v>
      </c>
      <c r="G547" s="2" t="s">
        <v>46</v>
      </c>
      <c r="H547" s="3">
        <v>42221.154166666667</v>
      </c>
      <c r="I547" s="2" t="s">
        <v>35</v>
      </c>
      <c r="J547" s="2" t="s">
        <v>36</v>
      </c>
      <c r="K547" s="2" t="s">
        <v>37</v>
      </c>
      <c r="L547" s="2">
        <v>66126</v>
      </c>
      <c r="M547" s="2">
        <v>39571</v>
      </c>
      <c r="N547" s="2">
        <v>212</v>
      </c>
      <c r="O547" s="2">
        <v>8367</v>
      </c>
      <c r="P547" s="2">
        <v>11069</v>
      </c>
      <c r="Q547" s="2">
        <v>19436</v>
      </c>
      <c r="R547" s="2">
        <v>884</v>
      </c>
      <c r="S547" s="2">
        <v>7581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601</v>
      </c>
    </row>
    <row r="548" spans="1:28" x14ac:dyDescent="0.2">
      <c r="A548" s="2" t="s">
        <v>1237</v>
      </c>
      <c r="B548" s="2" t="s">
        <v>171</v>
      </c>
      <c r="C548" s="2" t="s">
        <v>1238</v>
      </c>
      <c r="D548" s="2" t="s">
        <v>674</v>
      </c>
      <c r="E548" s="2" t="s">
        <v>174</v>
      </c>
      <c r="F548" s="2" t="s">
        <v>59</v>
      </c>
      <c r="G548" s="2" t="s">
        <v>46</v>
      </c>
      <c r="H548" s="3">
        <v>42221.188888888886</v>
      </c>
      <c r="I548" s="2" t="s">
        <v>41</v>
      </c>
      <c r="J548" s="2" t="s">
        <v>37</v>
      </c>
      <c r="K548" s="2" t="s">
        <v>36</v>
      </c>
      <c r="L548" s="2">
        <v>75111</v>
      </c>
      <c r="M548" s="2">
        <v>51797</v>
      </c>
      <c r="N548" s="2">
        <v>147</v>
      </c>
      <c r="O548" s="2">
        <v>5046</v>
      </c>
      <c r="P548" s="2">
        <v>24221</v>
      </c>
      <c r="Q548" s="2">
        <v>19175</v>
      </c>
      <c r="R548" s="2">
        <v>1366</v>
      </c>
      <c r="S548" s="2">
        <v>5480</v>
      </c>
      <c r="T548" s="2">
        <v>952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603</v>
      </c>
    </row>
    <row r="549" spans="1:28" x14ac:dyDescent="0.2">
      <c r="A549" s="2" t="s">
        <v>1239</v>
      </c>
      <c r="B549" s="2" t="s">
        <v>61</v>
      </c>
      <c r="C549" s="2" t="s">
        <v>1240</v>
      </c>
      <c r="D549" s="2" t="s">
        <v>313</v>
      </c>
      <c r="E549" s="2" t="s">
        <v>63</v>
      </c>
      <c r="F549" s="2" t="s">
        <v>59</v>
      </c>
      <c r="G549" s="2" t="s">
        <v>46</v>
      </c>
      <c r="H549" s="3">
        <v>42221.254166666666</v>
      </c>
      <c r="I549" s="2" t="s">
        <v>35</v>
      </c>
      <c r="J549" s="2" t="s">
        <v>36</v>
      </c>
      <c r="K549" s="2" t="s">
        <v>1455</v>
      </c>
      <c r="L549" s="2">
        <v>60634</v>
      </c>
      <c r="M549" s="2">
        <v>31084</v>
      </c>
      <c r="N549" s="2">
        <v>150</v>
      </c>
      <c r="O549" s="2">
        <v>5179</v>
      </c>
      <c r="P549" s="2">
        <v>7008</v>
      </c>
      <c r="Q549" s="2">
        <v>12220</v>
      </c>
      <c r="R549" s="2">
        <v>1296</v>
      </c>
      <c r="S549" s="2">
        <v>7041</v>
      </c>
      <c r="T549" s="2">
        <v>1123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2396</v>
      </c>
    </row>
    <row r="550" spans="1:28" x14ac:dyDescent="0.2">
      <c r="A550" s="2" t="s">
        <v>1241</v>
      </c>
      <c r="B550" s="2" t="s">
        <v>61</v>
      </c>
      <c r="C550" s="2" t="s">
        <v>1242</v>
      </c>
      <c r="D550" s="2" t="s">
        <v>313</v>
      </c>
      <c r="E550" s="2" t="s">
        <v>63</v>
      </c>
      <c r="F550" s="2" t="s">
        <v>59</v>
      </c>
      <c r="G550" s="2" t="s">
        <v>46</v>
      </c>
      <c r="H550" s="3">
        <v>42221.364583333336</v>
      </c>
      <c r="I550" s="2" t="s">
        <v>35</v>
      </c>
      <c r="J550" s="2" t="s">
        <v>36</v>
      </c>
      <c r="K550" s="2" t="s">
        <v>37</v>
      </c>
      <c r="L550" s="2">
        <v>71438</v>
      </c>
      <c r="M550" s="2">
        <v>38654</v>
      </c>
      <c r="N550" s="2">
        <v>168</v>
      </c>
      <c r="O550" s="2">
        <v>4836</v>
      </c>
      <c r="P550" s="2">
        <v>10593</v>
      </c>
      <c r="Q550" s="2">
        <v>15429</v>
      </c>
      <c r="R550" s="2">
        <v>1137</v>
      </c>
      <c r="S550" s="2">
        <v>9542</v>
      </c>
      <c r="T550" s="2">
        <v>1091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862</v>
      </c>
    </row>
    <row r="551" spans="1:28" x14ac:dyDescent="0.2">
      <c r="A551" s="2" t="s">
        <v>1243</v>
      </c>
      <c r="B551" s="2" t="s">
        <v>61</v>
      </c>
      <c r="C551" s="2" t="s">
        <v>1244</v>
      </c>
      <c r="D551" s="2" t="s">
        <v>313</v>
      </c>
      <c r="E551" s="2" t="s">
        <v>63</v>
      </c>
      <c r="F551" s="2" t="s">
        <v>59</v>
      </c>
      <c r="G551" s="2" t="s">
        <v>46</v>
      </c>
      <c r="H551" s="3">
        <v>42221.375</v>
      </c>
      <c r="I551" s="2" t="s">
        <v>35</v>
      </c>
      <c r="J551" s="2" t="s">
        <v>36</v>
      </c>
      <c r="K551" s="2" t="s">
        <v>37</v>
      </c>
      <c r="L551" s="2">
        <v>68091</v>
      </c>
      <c r="M551" s="2">
        <v>39107</v>
      </c>
      <c r="N551" s="2">
        <v>159</v>
      </c>
      <c r="O551" s="2">
        <v>2539</v>
      </c>
      <c r="P551" s="2">
        <v>12780</v>
      </c>
      <c r="Q551" s="2">
        <v>15319</v>
      </c>
      <c r="R551" s="2">
        <v>1309</v>
      </c>
      <c r="S551" s="2">
        <v>8298</v>
      </c>
      <c r="T551" s="2">
        <v>1029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372</v>
      </c>
    </row>
    <row r="552" spans="1:28" x14ac:dyDescent="0.2">
      <c r="A552" s="2" t="s">
        <v>1245</v>
      </c>
      <c r="B552" s="2" t="s">
        <v>61</v>
      </c>
      <c r="C552" s="2" t="s">
        <v>1246</v>
      </c>
      <c r="D552" s="2" t="s">
        <v>313</v>
      </c>
      <c r="E552" s="2" t="s">
        <v>63</v>
      </c>
      <c r="F552" s="2" t="s">
        <v>59</v>
      </c>
      <c r="G552" s="2" t="s">
        <v>34</v>
      </c>
      <c r="H552" s="3">
        <v>42221.329861111109</v>
      </c>
      <c r="I552" s="2" t="s">
        <v>41</v>
      </c>
      <c r="J552" s="2" t="s">
        <v>37</v>
      </c>
      <c r="K552" s="2" t="s">
        <v>36</v>
      </c>
      <c r="L552" s="2">
        <v>67339</v>
      </c>
      <c r="M552" s="2">
        <v>47031</v>
      </c>
      <c r="N552" s="2">
        <v>138</v>
      </c>
      <c r="O552" s="2">
        <v>16250</v>
      </c>
      <c r="P552" s="2">
        <v>25733</v>
      </c>
      <c r="Q552" s="2">
        <v>9483</v>
      </c>
      <c r="R552" s="2">
        <v>2473</v>
      </c>
      <c r="S552" s="2">
        <v>7620</v>
      </c>
      <c r="T552" s="2">
        <v>1191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531</v>
      </c>
    </row>
    <row r="553" spans="1:28" x14ac:dyDescent="0.2">
      <c r="A553" s="2" t="s">
        <v>1247</v>
      </c>
      <c r="B553" s="2" t="s">
        <v>61</v>
      </c>
      <c r="C553" s="2" t="s">
        <v>1248</v>
      </c>
      <c r="D553" s="2" t="s">
        <v>63</v>
      </c>
      <c r="E553" s="2" t="s">
        <v>63</v>
      </c>
      <c r="F553" s="2" t="s">
        <v>59</v>
      </c>
      <c r="G553" s="2" t="s">
        <v>46</v>
      </c>
      <c r="H553" s="3">
        <v>42221.214583333334</v>
      </c>
      <c r="I553" s="2" t="s">
        <v>41</v>
      </c>
      <c r="J553" s="2" t="s">
        <v>37</v>
      </c>
      <c r="K553" s="2" t="s">
        <v>36</v>
      </c>
      <c r="L553" s="2">
        <v>69077</v>
      </c>
      <c r="M553" s="2">
        <v>46029</v>
      </c>
      <c r="N553" s="2">
        <v>103</v>
      </c>
      <c r="O553" s="2">
        <v>6694</v>
      </c>
      <c r="P553" s="2">
        <v>21195</v>
      </c>
      <c r="Q553" s="2">
        <v>14501</v>
      </c>
      <c r="R553" s="2">
        <v>1538</v>
      </c>
      <c r="S553" s="2">
        <v>7774</v>
      </c>
      <c r="T553" s="2">
        <v>1021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1:28" x14ac:dyDescent="0.2">
      <c r="A554" s="2" t="s">
        <v>1249</v>
      </c>
      <c r="B554" s="2" t="s">
        <v>150</v>
      </c>
      <c r="C554" s="2" t="s">
        <v>1250</v>
      </c>
      <c r="D554" s="2" t="s">
        <v>152</v>
      </c>
      <c r="E554" s="2" t="s">
        <v>152</v>
      </c>
      <c r="F554" s="2" t="s">
        <v>152</v>
      </c>
      <c r="G554" s="2" t="s">
        <v>34</v>
      </c>
      <c r="H554" s="3">
        <v>42221.085416666669</v>
      </c>
      <c r="I554" s="2" t="s">
        <v>153</v>
      </c>
      <c r="J554" s="2" t="s">
        <v>154</v>
      </c>
      <c r="K554" s="2" t="s">
        <v>585</v>
      </c>
      <c r="L554" s="2">
        <v>64289</v>
      </c>
      <c r="M554" s="2">
        <v>33924</v>
      </c>
      <c r="N554" s="2">
        <v>180</v>
      </c>
      <c r="O554" s="2">
        <v>10185</v>
      </c>
      <c r="P554" s="2">
        <v>2167</v>
      </c>
      <c r="Q554" s="2">
        <v>0</v>
      </c>
      <c r="R554" s="2">
        <v>0</v>
      </c>
      <c r="S554" s="2">
        <v>2237</v>
      </c>
      <c r="T554" s="2">
        <v>0</v>
      </c>
      <c r="U554" s="2">
        <v>0</v>
      </c>
      <c r="V554" s="2">
        <v>0</v>
      </c>
      <c r="W554" s="2">
        <v>15053</v>
      </c>
      <c r="X554" s="2">
        <v>876</v>
      </c>
      <c r="Y554" s="2">
        <v>2335</v>
      </c>
      <c r="Z554" s="2">
        <v>4868</v>
      </c>
      <c r="AA554" s="2">
        <v>4687</v>
      </c>
      <c r="AB554" s="2">
        <v>1701</v>
      </c>
    </row>
    <row r="555" spans="1:28" x14ac:dyDescent="0.2">
      <c r="A555" s="2" t="s">
        <v>1251</v>
      </c>
      <c r="B555" s="2" t="s">
        <v>61</v>
      </c>
      <c r="C555" s="2" t="s">
        <v>1252</v>
      </c>
      <c r="D555" s="2" t="s">
        <v>750</v>
      </c>
      <c r="E555" s="2" t="s">
        <v>63</v>
      </c>
      <c r="F555" s="2" t="s">
        <v>59</v>
      </c>
      <c r="G555" s="2" t="s">
        <v>34</v>
      </c>
      <c r="H555" s="3">
        <v>42221.217361111114</v>
      </c>
      <c r="I555" s="2" t="s">
        <v>41</v>
      </c>
      <c r="J555" s="2" t="s">
        <v>37</v>
      </c>
      <c r="K555" s="2" t="s">
        <v>1455</v>
      </c>
      <c r="L555" s="2">
        <v>71304</v>
      </c>
      <c r="M555" s="2">
        <v>51459</v>
      </c>
      <c r="N555" s="2">
        <v>157</v>
      </c>
      <c r="O555" s="2">
        <v>22876</v>
      </c>
      <c r="P555" s="2">
        <v>29674</v>
      </c>
      <c r="Q555" s="2">
        <v>6677</v>
      </c>
      <c r="R555" s="2">
        <v>6182</v>
      </c>
      <c r="S555" s="2">
        <v>6798</v>
      </c>
      <c r="T555" s="2">
        <v>2128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1:28" x14ac:dyDescent="0.2">
      <c r="A556" s="2" t="s">
        <v>1253</v>
      </c>
      <c r="B556" s="2" t="s">
        <v>107</v>
      </c>
      <c r="C556" s="2" t="s">
        <v>1254</v>
      </c>
      <c r="D556" s="2" t="s">
        <v>109</v>
      </c>
      <c r="E556" s="2" t="s">
        <v>109</v>
      </c>
      <c r="F556" s="2" t="s">
        <v>59</v>
      </c>
      <c r="G556" s="2" t="s">
        <v>46</v>
      </c>
      <c r="H556" s="3">
        <v>42221.135416666664</v>
      </c>
      <c r="I556" s="2" t="s">
        <v>35</v>
      </c>
      <c r="J556" s="2" t="s">
        <v>36</v>
      </c>
      <c r="K556" s="2" t="s">
        <v>37</v>
      </c>
      <c r="L556" s="2">
        <v>79137</v>
      </c>
      <c r="M556" s="2">
        <v>49933</v>
      </c>
      <c r="N556" s="2">
        <v>155</v>
      </c>
      <c r="O556" s="2">
        <v>13934</v>
      </c>
      <c r="P556" s="2">
        <v>12540</v>
      </c>
      <c r="Q556" s="2">
        <v>26474</v>
      </c>
      <c r="R556" s="2">
        <v>4491</v>
      </c>
      <c r="S556" s="2">
        <v>1602</v>
      </c>
      <c r="T556" s="2">
        <v>4421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405</v>
      </c>
    </row>
    <row r="557" spans="1:28" x14ac:dyDescent="0.2">
      <c r="A557" s="2" t="s">
        <v>1255</v>
      </c>
      <c r="B557" s="2" t="s">
        <v>65</v>
      </c>
      <c r="C557" s="2" t="s">
        <v>1256</v>
      </c>
      <c r="D557" s="2" t="s">
        <v>67</v>
      </c>
      <c r="E557" s="2" t="s">
        <v>68</v>
      </c>
      <c r="F557" s="2" t="s">
        <v>59</v>
      </c>
      <c r="G557" s="2" t="s">
        <v>46</v>
      </c>
      <c r="H557" s="3">
        <v>42221.256249999999</v>
      </c>
      <c r="I557" s="2" t="s">
        <v>35</v>
      </c>
      <c r="J557" s="2" t="s">
        <v>36</v>
      </c>
      <c r="K557" s="2" t="s">
        <v>37</v>
      </c>
      <c r="L557" s="2">
        <v>69026</v>
      </c>
      <c r="M557" s="2">
        <v>46386</v>
      </c>
      <c r="N557" s="2">
        <v>183</v>
      </c>
      <c r="O557" s="2">
        <v>11685</v>
      </c>
      <c r="P557" s="2">
        <v>12916</v>
      </c>
      <c r="Q557" s="2">
        <v>24601</v>
      </c>
      <c r="R557" s="2">
        <v>1362</v>
      </c>
      <c r="S557" s="2">
        <v>5068</v>
      </c>
      <c r="T557" s="2">
        <v>2187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252</v>
      </c>
    </row>
    <row r="558" spans="1:28" x14ac:dyDescent="0.2">
      <c r="A558" s="2" t="s">
        <v>1257</v>
      </c>
      <c r="B558" s="2" t="s">
        <v>130</v>
      </c>
      <c r="C558" s="2" t="s">
        <v>1258</v>
      </c>
      <c r="D558" s="2" t="s">
        <v>383</v>
      </c>
      <c r="E558" s="2" t="s">
        <v>133</v>
      </c>
      <c r="F558" s="2" t="s">
        <v>59</v>
      </c>
      <c r="G558" s="2" t="s">
        <v>34</v>
      </c>
      <c r="H558" s="3">
        <v>42221.160416666666</v>
      </c>
      <c r="I558" s="2" t="s">
        <v>41</v>
      </c>
      <c r="J558" s="2" t="s">
        <v>37</v>
      </c>
      <c r="K558" s="2" t="s">
        <v>36</v>
      </c>
      <c r="L558" s="2">
        <v>80544</v>
      </c>
      <c r="M558" s="2">
        <v>60819</v>
      </c>
      <c r="N558" s="2">
        <v>121</v>
      </c>
      <c r="O558" s="2">
        <v>4866</v>
      </c>
      <c r="P558" s="2">
        <v>27813</v>
      </c>
      <c r="Q558" s="2">
        <v>22947</v>
      </c>
      <c r="R558" s="2">
        <v>2086</v>
      </c>
      <c r="S558" s="2">
        <v>4848</v>
      </c>
      <c r="T558" s="2">
        <v>2779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346</v>
      </c>
    </row>
    <row r="559" spans="1:28" x14ac:dyDescent="0.2">
      <c r="A559" s="2" t="s">
        <v>1259</v>
      </c>
      <c r="B559" s="2" t="s">
        <v>121</v>
      </c>
      <c r="C559" s="2" t="s">
        <v>1260</v>
      </c>
      <c r="D559" s="2" t="s">
        <v>320</v>
      </c>
      <c r="E559" s="2" t="s">
        <v>124</v>
      </c>
      <c r="F559" s="2" t="s">
        <v>59</v>
      </c>
      <c r="G559" s="2" t="s">
        <v>34</v>
      </c>
      <c r="H559" s="3">
        <v>42221.286111111112</v>
      </c>
      <c r="I559" s="2" t="s">
        <v>41</v>
      </c>
      <c r="J559" s="2" t="s">
        <v>37</v>
      </c>
      <c r="K559" s="2" t="s">
        <v>36</v>
      </c>
      <c r="L559" s="2">
        <v>77816</v>
      </c>
      <c r="M559" s="2">
        <v>55594</v>
      </c>
      <c r="N559" s="2">
        <v>168</v>
      </c>
      <c r="O559" s="2">
        <v>18842</v>
      </c>
      <c r="P559" s="2">
        <v>28855</v>
      </c>
      <c r="Q559" s="2">
        <v>10013</v>
      </c>
      <c r="R559" s="2">
        <v>4777</v>
      </c>
      <c r="S559" s="2">
        <v>8655</v>
      </c>
      <c r="T559" s="2">
        <v>3294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1:28" x14ac:dyDescent="0.2">
      <c r="A560" s="2" t="s">
        <v>1261</v>
      </c>
      <c r="B560" s="2" t="s">
        <v>171</v>
      </c>
      <c r="C560" s="2" t="s">
        <v>1262</v>
      </c>
      <c r="D560" s="2" t="s">
        <v>223</v>
      </c>
      <c r="E560" s="2" t="s">
        <v>174</v>
      </c>
      <c r="F560" s="2" t="s">
        <v>59</v>
      </c>
      <c r="G560" s="2" t="s">
        <v>46</v>
      </c>
      <c r="H560" s="3">
        <v>42190.969444444447</v>
      </c>
      <c r="I560" s="2" t="s">
        <v>35</v>
      </c>
      <c r="J560" s="2" t="s">
        <v>36</v>
      </c>
      <c r="K560" s="2" t="s">
        <v>37</v>
      </c>
      <c r="L560" s="2">
        <v>72950</v>
      </c>
      <c r="M560" s="2">
        <v>41762</v>
      </c>
      <c r="N560" s="2">
        <v>166</v>
      </c>
      <c r="O560" s="2">
        <v>11179</v>
      </c>
      <c r="P560" s="2">
        <v>9780</v>
      </c>
      <c r="Q560" s="2">
        <v>20959</v>
      </c>
      <c r="R560" s="2">
        <v>1105</v>
      </c>
      <c r="S560" s="2">
        <v>7997</v>
      </c>
      <c r="T560" s="2">
        <v>1706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215</v>
      </c>
    </row>
    <row r="561" spans="1:28" x14ac:dyDescent="0.2">
      <c r="A561" s="2" t="s">
        <v>1263</v>
      </c>
      <c r="B561" s="2" t="s">
        <v>55</v>
      </c>
      <c r="C561" s="2" t="s">
        <v>1264</v>
      </c>
      <c r="D561" s="2" t="s">
        <v>533</v>
      </c>
      <c r="E561" s="2" t="s">
        <v>58</v>
      </c>
      <c r="F561" s="2" t="s">
        <v>59</v>
      </c>
      <c r="G561" s="2" t="s">
        <v>34</v>
      </c>
      <c r="H561" s="3">
        <v>42221.314583333333</v>
      </c>
      <c r="I561" s="2" t="s">
        <v>41</v>
      </c>
      <c r="J561" s="2" t="s">
        <v>37</v>
      </c>
      <c r="K561" s="2" t="s">
        <v>1455</v>
      </c>
      <c r="L561" s="2">
        <v>79515</v>
      </c>
      <c r="M561" s="2">
        <v>54431</v>
      </c>
      <c r="N561" s="2">
        <v>252</v>
      </c>
      <c r="O561" s="2">
        <v>24804</v>
      </c>
      <c r="P561" s="2">
        <v>32582</v>
      </c>
      <c r="Q561" s="2">
        <v>6100</v>
      </c>
      <c r="R561" s="2">
        <v>4937</v>
      </c>
      <c r="S561" s="2">
        <v>7778</v>
      </c>
      <c r="T561" s="2">
        <v>2400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634</v>
      </c>
    </row>
    <row r="562" spans="1:28" x14ac:dyDescent="0.2">
      <c r="A562" s="2" t="s">
        <v>1265</v>
      </c>
      <c r="B562" s="2" t="s">
        <v>107</v>
      </c>
      <c r="C562" s="2" t="s">
        <v>1266</v>
      </c>
      <c r="D562" s="2" t="s">
        <v>109</v>
      </c>
      <c r="E562" s="2" t="s">
        <v>109</v>
      </c>
      <c r="F562" s="2" t="s">
        <v>59</v>
      </c>
      <c r="G562" s="2" t="s">
        <v>46</v>
      </c>
      <c r="H562" s="3">
        <v>42221.190972222219</v>
      </c>
      <c r="I562" s="2" t="s">
        <v>1185</v>
      </c>
      <c r="J562" s="2" t="s">
        <v>37</v>
      </c>
      <c r="K562" s="2" t="s">
        <v>135</v>
      </c>
      <c r="L562" s="2">
        <v>69228</v>
      </c>
      <c r="M562" s="2">
        <v>49905</v>
      </c>
      <c r="N562" s="2">
        <v>116</v>
      </c>
      <c r="O562" s="2">
        <v>3921</v>
      </c>
      <c r="P562" s="2">
        <v>20732</v>
      </c>
      <c r="Q562" s="2">
        <v>5546</v>
      </c>
      <c r="R562" s="2">
        <v>16811</v>
      </c>
      <c r="S562" s="2">
        <v>5341</v>
      </c>
      <c r="T562" s="2">
        <v>1051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424</v>
      </c>
    </row>
    <row r="563" spans="1:28" x14ac:dyDescent="0.2">
      <c r="A563" s="2" t="s">
        <v>1267</v>
      </c>
      <c r="B563" s="2" t="s">
        <v>61</v>
      </c>
      <c r="C563" s="2" t="s">
        <v>1268</v>
      </c>
      <c r="D563" s="2" t="s">
        <v>63</v>
      </c>
      <c r="E563" s="2" t="s">
        <v>63</v>
      </c>
      <c r="F563" s="2" t="s">
        <v>59</v>
      </c>
      <c r="G563" s="2" t="s">
        <v>46</v>
      </c>
      <c r="H563" s="3">
        <v>42221.201388888891</v>
      </c>
      <c r="I563" s="2" t="s">
        <v>41</v>
      </c>
      <c r="J563" s="2" t="s">
        <v>37</v>
      </c>
      <c r="K563" s="2" t="s">
        <v>36</v>
      </c>
      <c r="L563" s="2">
        <v>74956</v>
      </c>
      <c r="M563" s="2">
        <v>50854</v>
      </c>
      <c r="N563" s="2">
        <v>173</v>
      </c>
      <c r="O563" s="2">
        <v>16417</v>
      </c>
      <c r="P563" s="2">
        <v>27782</v>
      </c>
      <c r="Q563" s="2">
        <v>11365</v>
      </c>
      <c r="R563" s="2">
        <v>2627</v>
      </c>
      <c r="S563" s="2">
        <v>7489</v>
      </c>
      <c r="T563" s="2">
        <v>1426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165</v>
      </c>
    </row>
    <row r="564" spans="1:28" x14ac:dyDescent="0.2">
      <c r="A564" s="2" t="s">
        <v>1269</v>
      </c>
      <c r="B564" s="2" t="s">
        <v>30</v>
      </c>
      <c r="C564" s="2" t="s">
        <v>1270</v>
      </c>
      <c r="D564" s="2" t="s">
        <v>32</v>
      </c>
      <c r="E564" s="2" t="s">
        <v>33</v>
      </c>
      <c r="F564" s="2" t="s">
        <v>33</v>
      </c>
      <c r="G564" s="2" t="s">
        <v>46</v>
      </c>
      <c r="H564" s="3">
        <v>42221.143055555556</v>
      </c>
      <c r="I564" s="2" t="s">
        <v>35</v>
      </c>
      <c r="J564" s="2" t="s">
        <v>36</v>
      </c>
      <c r="K564" s="2" t="s">
        <v>1455</v>
      </c>
      <c r="L564" s="2">
        <v>58011</v>
      </c>
      <c r="M564" s="2">
        <v>33618</v>
      </c>
      <c r="N564" s="2">
        <v>107</v>
      </c>
      <c r="O564" s="2">
        <v>12028</v>
      </c>
      <c r="P564" s="2">
        <v>5142</v>
      </c>
      <c r="Q564" s="2">
        <v>17807</v>
      </c>
      <c r="R564" s="2">
        <v>1392</v>
      </c>
      <c r="S564" s="2">
        <v>5779</v>
      </c>
      <c r="T564" s="2">
        <v>0</v>
      </c>
      <c r="U564" s="2">
        <v>0</v>
      </c>
      <c r="V564" s="2">
        <v>3498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1:28" x14ac:dyDescent="0.2">
      <c r="A565" s="2" t="s">
        <v>1271</v>
      </c>
      <c r="B565" s="2" t="s">
        <v>30</v>
      </c>
      <c r="C565" s="2" t="s">
        <v>1272</v>
      </c>
      <c r="D565" s="2" t="s">
        <v>32</v>
      </c>
      <c r="E565" s="2" t="s">
        <v>33</v>
      </c>
      <c r="F565" s="2" t="s">
        <v>33</v>
      </c>
      <c r="G565" s="2" t="s">
        <v>46</v>
      </c>
      <c r="H565" s="3">
        <v>42221.256944444445</v>
      </c>
      <c r="I565" s="2" t="s">
        <v>35</v>
      </c>
      <c r="J565" s="2" t="s">
        <v>36</v>
      </c>
      <c r="K565" s="2" t="s">
        <v>37</v>
      </c>
      <c r="L565" s="2">
        <v>58776</v>
      </c>
      <c r="M565" s="2">
        <v>35156</v>
      </c>
      <c r="N565" s="2">
        <v>116</v>
      </c>
      <c r="O565" s="2">
        <v>7036</v>
      </c>
      <c r="P565" s="2">
        <v>7931</v>
      </c>
      <c r="Q565" s="2">
        <v>14967</v>
      </c>
      <c r="R565" s="2">
        <v>3178</v>
      </c>
      <c r="S565" s="2">
        <v>4744</v>
      </c>
      <c r="T565" s="2">
        <v>1784</v>
      </c>
      <c r="U565" s="2">
        <v>0</v>
      </c>
      <c r="V565" s="2">
        <v>2266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286</v>
      </c>
    </row>
    <row r="566" spans="1:28" x14ac:dyDescent="0.2">
      <c r="A566" s="2" t="s">
        <v>1273</v>
      </c>
      <c r="B566" s="2" t="s">
        <v>61</v>
      </c>
      <c r="C566" s="2" t="s">
        <v>1274</v>
      </c>
      <c r="D566" s="2" t="s">
        <v>313</v>
      </c>
      <c r="E566" s="2" t="s">
        <v>63</v>
      </c>
      <c r="F566" s="2" t="s">
        <v>59</v>
      </c>
      <c r="G566" s="2" t="s">
        <v>34</v>
      </c>
      <c r="H566" s="3">
        <v>42221.192361111112</v>
      </c>
      <c r="I566" s="2" t="s">
        <v>41</v>
      </c>
      <c r="J566" s="2" t="s">
        <v>37</v>
      </c>
      <c r="K566" s="2" t="s">
        <v>36</v>
      </c>
      <c r="L566" s="2">
        <v>71913</v>
      </c>
      <c r="M566" s="2">
        <v>47174</v>
      </c>
      <c r="N566" s="2">
        <v>105</v>
      </c>
      <c r="O566" s="2">
        <v>11302</v>
      </c>
      <c r="P566" s="2">
        <v>23606</v>
      </c>
      <c r="Q566" s="2">
        <v>12304</v>
      </c>
      <c r="R566" s="2">
        <v>1427</v>
      </c>
      <c r="S566" s="2">
        <v>8727</v>
      </c>
      <c r="T566" s="2">
        <v>1110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1:28" x14ac:dyDescent="0.2">
      <c r="A567" s="2" t="s">
        <v>1275</v>
      </c>
      <c r="B567" s="2" t="s">
        <v>65</v>
      </c>
      <c r="C567" s="2" t="s">
        <v>1276</v>
      </c>
      <c r="D567" s="2" t="s">
        <v>405</v>
      </c>
      <c r="E567" s="2" t="s">
        <v>68</v>
      </c>
      <c r="F567" s="2" t="s">
        <v>59</v>
      </c>
      <c r="G567" s="2" t="s">
        <v>34</v>
      </c>
      <c r="H567" s="3">
        <v>42221.294444444444</v>
      </c>
      <c r="I567" s="2" t="s">
        <v>41</v>
      </c>
      <c r="J567" s="2" t="s">
        <v>37</v>
      </c>
      <c r="K567" s="2" t="s">
        <v>36</v>
      </c>
      <c r="L567" s="2">
        <v>65004</v>
      </c>
      <c r="M567" s="2">
        <v>45298</v>
      </c>
      <c r="N567" s="2">
        <v>185</v>
      </c>
      <c r="O567" s="2">
        <v>18241</v>
      </c>
      <c r="P567" s="2">
        <v>26552</v>
      </c>
      <c r="Q567" s="2">
        <v>8311</v>
      </c>
      <c r="R567" s="2">
        <v>3850</v>
      </c>
      <c r="S567" s="2">
        <v>4871</v>
      </c>
      <c r="T567" s="2">
        <v>1714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1:28" x14ac:dyDescent="0.2">
      <c r="A568" s="2" t="s">
        <v>1277</v>
      </c>
      <c r="B568" s="2" t="s">
        <v>130</v>
      </c>
      <c r="C568" s="2" t="s">
        <v>1278</v>
      </c>
      <c r="D568" s="2" t="s">
        <v>275</v>
      </c>
      <c r="E568" s="2" t="s">
        <v>133</v>
      </c>
      <c r="F568" s="2" t="s">
        <v>59</v>
      </c>
      <c r="G568" s="2" t="s">
        <v>34</v>
      </c>
      <c r="H568" s="3">
        <v>42221.29791666667</v>
      </c>
      <c r="I568" s="2" t="s">
        <v>1185</v>
      </c>
      <c r="J568" s="2" t="s">
        <v>37</v>
      </c>
      <c r="K568" s="2" t="s">
        <v>135</v>
      </c>
      <c r="L568" s="2">
        <v>83221</v>
      </c>
      <c r="M568" s="2">
        <v>57887</v>
      </c>
      <c r="N568" s="2">
        <v>158</v>
      </c>
      <c r="O568" s="2">
        <v>15491</v>
      </c>
      <c r="P568" s="2">
        <v>27849</v>
      </c>
      <c r="Q568" s="2">
        <v>5347</v>
      </c>
      <c r="R568" s="2">
        <v>12358</v>
      </c>
      <c r="S568" s="2">
        <v>6921</v>
      </c>
      <c r="T568" s="2">
        <v>2630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2782</v>
      </c>
    </row>
    <row r="569" spans="1:28" x14ac:dyDescent="0.2">
      <c r="A569" s="2" t="s">
        <v>1279</v>
      </c>
      <c r="B569" s="2" t="s">
        <v>61</v>
      </c>
      <c r="C569" s="2" t="s">
        <v>1280</v>
      </c>
      <c r="D569" s="2" t="s">
        <v>830</v>
      </c>
      <c r="E569" s="2" t="s">
        <v>63</v>
      </c>
      <c r="F569" s="2" t="s">
        <v>59</v>
      </c>
      <c r="G569" s="2" t="s">
        <v>46</v>
      </c>
      <c r="H569" s="3">
        <v>42221.195138888892</v>
      </c>
      <c r="I569" s="2" t="s">
        <v>428</v>
      </c>
      <c r="J569" s="2" t="s">
        <v>37</v>
      </c>
      <c r="K569" s="2" t="s">
        <v>36</v>
      </c>
      <c r="L569" s="2">
        <v>66166</v>
      </c>
      <c r="M569" s="2">
        <v>40645</v>
      </c>
      <c r="N569" s="2">
        <v>214</v>
      </c>
      <c r="O569" s="2">
        <v>730</v>
      </c>
      <c r="P569" s="2">
        <v>16094</v>
      </c>
      <c r="Q569" s="2">
        <v>15364</v>
      </c>
      <c r="R569" s="2">
        <v>927</v>
      </c>
      <c r="S569" s="2">
        <v>7330</v>
      </c>
      <c r="T569" s="2">
        <v>930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1:28" x14ac:dyDescent="0.2">
      <c r="A570" s="2" t="s">
        <v>1281</v>
      </c>
      <c r="B570" s="2" t="s">
        <v>130</v>
      </c>
      <c r="C570" s="2" t="s">
        <v>1282</v>
      </c>
      <c r="D570" s="2" t="s">
        <v>383</v>
      </c>
      <c r="E570" s="2" t="s">
        <v>133</v>
      </c>
      <c r="F570" s="2" t="s">
        <v>59</v>
      </c>
      <c r="G570" s="2" t="s">
        <v>34</v>
      </c>
      <c r="H570" s="3">
        <v>42221.3125</v>
      </c>
      <c r="I570" s="2" t="s">
        <v>41</v>
      </c>
      <c r="J570" s="2" t="s">
        <v>37</v>
      </c>
      <c r="K570" s="2" t="s">
        <v>36</v>
      </c>
      <c r="L570" s="2">
        <v>78910</v>
      </c>
      <c r="M570" s="2">
        <v>55344</v>
      </c>
      <c r="N570" s="2">
        <v>192</v>
      </c>
      <c r="O570" s="2">
        <v>21972</v>
      </c>
      <c r="P570" s="2">
        <v>30176</v>
      </c>
      <c r="Q570" s="2">
        <v>8204</v>
      </c>
      <c r="R570" s="2">
        <v>7629</v>
      </c>
      <c r="S570" s="2">
        <v>7128</v>
      </c>
      <c r="T570" s="2">
        <v>2207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1:28" x14ac:dyDescent="0.2">
      <c r="A571" s="2" t="s">
        <v>1283</v>
      </c>
      <c r="B571" s="2" t="s">
        <v>130</v>
      </c>
      <c r="C571" s="2" t="s">
        <v>1284</v>
      </c>
      <c r="D571" s="2" t="s">
        <v>383</v>
      </c>
      <c r="E571" s="2" t="s">
        <v>133</v>
      </c>
      <c r="F571" s="2" t="s">
        <v>59</v>
      </c>
      <c r="G571" s="2" t="s">
        <v>34</v>
      </c>
      <c r="H571" s="3">
        <v>42221.525000000001</v>
      </c>
      <c r="I571" s="2" t="s">
        <v>41</v>
      </c>
      <c r="J571" s="2" t="s">
        <v>37</v>
      </c>
      <c r="K571" s="2" t="s">
        <v>135</v>
      </c>
      <c r="L571" s="2">
        <v>78290</v>
      </c>
      <c r="M571" s="2">
        <v>56667</v>
      </c>
      <c r="N571" s="2">
        <v>197</v>
      </c>
      <c r="O571" s="2">
        <v>21477</v>
      </c>
      <c r="P571" s="2">
        <v>32045</v>
      </c>
      <c r="Q571" s="2">
        <v>5240</v>
      </c>
      <c r="R571" s="2">
        <v>10568</v>
      </c>
      <c r="S571" s="2">
        <v>6188</v>
      </c>
      <c r="T571" s="2">
        <v>2626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1:28" x14ac:dyDescent="0.2">
      <c r="A572" s="2" t="s">
        <v>1285</v>
      </c>
      <c r="B572" s="2" t="s">
        <v>61</v>
      </c>
      <c r="C572" s="2" t="s">
        <v>1286</v>
      </c>
      <c r="D572" s="2" t="s">
        <v>830</v>
      </c>
      <c r="E572" s="2" t="s">
        <v>63</v>
      </c>
      <c r="F572" s="2" t="s">
        <v>59</v>
      </c>
      <c r="G572" s="2" t="s">
        <v>34</v>
      </c>
      <c r="H572" s="3">
        <v>42221.190972222219</v>
      </c>
      <c r="I572" s="2" t="s">
        <v>41</v>
      </c>
      <c r="J572" s="2" t="s">
        <v>37</v>
      </c>
      <c r="K572" s="2" t="s">
        <v>36</v>
      </c>
      <c r="L572" s="2">
        <v>65942</v>
      </c>
      <c r="M572" s="2">
        <v>45437</v>
      </c>
      <c r="N572" s="2">
        <v>206</v>
      </c>
      <c r="O572" s="2">
        <v>10743</v>
      </c>
      <c r="P572" s="2">
        <v>22579</v>
      </c>
      <c r="Q572" s="2">
        <v>11836</v>
      </c>
      <c r="R572" s="2">
        <v>1959</v>
      </c>
      <c r="S572" s="2">
        <v>7620</v>
      </c>
      <c r="T572" s="2">
        <v>1443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1:28" x14ac:dyDescent="0.2">
      <c r="A573" s="2" t="s">
        <v>1287</v>
      </c>
      <c r="B573" s="2" t="s">
        <v>111</v>
      </c>
      <c r="C573" s="2" t="s">
        <v>1288</v>
      </c>
      <c r="D573" s="2" t="s">
        <v>667</v>
      </c>
      <c r="E573" s="2" t="s">
        <v>114</v>
      </c>
      <c r="F573" s="2" t="s">
        <v>59</v>
      </c>
      <c r="G573" s="2" t="s">
        <v>34</v>
      </c>
      <c r="H573" s="3">
        <v>42221.304166666669</v>
      </c>
      <c r="I573" s="2" t="s">
        <v>41</v>
      </c>
      <c r="J573" s="2" t="s">
        <v>37</v>
      </c>
      <c r="K573" s="2" t="s">
        <v>36</v>
      </c>
      <c r="L573" s="2">
        <v>77451</v>
      </c>
      <c r="M573" s="2">
        <v>52365</v>
      </c>
      <c r="N573" s="2">
        <v>170</v>
      </c>
      <c r="O573" s="2">
        <v>19456</v>
      </c>
      <c r="P573" s="2">
        <v>27545</v>
      </c>
      <c r="Q573" s="2">
        <v>8089</v>
      </c>
      <c r="R573" s="2">
        <v>4703</v>
      </c>
      <c r="S573" s="2">
        <v>7805</v>
      </c>
      <c r="T573" s="2">
        <v>2404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1819</v>
      </c>
    </row>
    <row r="574" spans="1:28" x14ac:dyDescent="0.2">
      <c r="A574" s="2" t="s">
        <v>1289</v>
      </c>
      <c r="B574" s="2" t="s">
        <v>130</v>
      </c>
      <c r="C574" s="2" t="s">
        <v>1290</v>
      </c>
      <c r="D574" s="2" t="s">
        <v>132</v>
      </c>
      <c r="E574" s="2" t="s">
        <v>133</v>
      </c>
      <c r="F574" s="2" t="s">
        <v>59</v>
      </c>
      <c r="G574" s="2" t="s">
        <v>34</v>
      </c>
      <c r="H574" s="3">
        <v>42221.23541666667</v>
      </c>
      <c r="I574" s="2" t="s">
        <v>1185</v>
      </c>
      <c r="J574" s="2" t="s">
        <v>37</v>
      </c>
      <c r="K574" s="2" t="s">
        <v>135</v>
      </c>
      <c r="L574" s="2">
        <v>66066</v>
      </c>
      <c r="M574" s="2">
        <v>48570</v>
      </c>
      <c r="N574" s="2">
        <v>163</v>
      </c>
      <c r="O574" s="2">
        <v>1495</v>
      </c>
      <c r="P574" s="2">
        <v>19924</v>
      </c>
      <c r="Q574" s="2">
        <v>3775</v>
      </c>
      <c r="R574" s="2">
        <v>18429</v>
      </c>
      <c r="S574" s="2">
        <v>5126</v>
      </c>
      <c r="T574" s="2">
        <v>1316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1:28" x14ac:dyDescent="0.2">
      <c r="A575" s="2" t="s">
        <v>1291</v>
      </c>
      <c r="B575" s="2" t="s">
        <v>121</v>
      </c>
      <c r="C575" s="2" t="s">
        <v>1292</v>
      </c>
      <c r="D575" s="2" t="s">
        <v>123</v>
      </c>
      <c r="E575" s="2" t="s">
        <v>124</v>
      </c>
      <c r="F575" s="2" t="s">
        <v>59</v>
      </c>
      <c r="G575" s="2" t="s">
        <v>46</v>
      </c>
      <c r="H575" s="3">
        <v>42221.213888888888</v>
      </c>
      <c r="I575" s="2" t="s">
        <v>41</v>
      </c>
      <c r="J575" s="2" t="s">
        <v>37</v>
      </c>
      <c r="K575" s="2" t="s">
        <v>36</v>
      </c>
      <c r="L575" s="2">
        <v>77559</v>
      </c>
      <c r="M575" s="2">
        <v>49564</v>
      </c>
      <c r="N575" s="2">
        <v>126</v>
      </c>
      <c r="O575" s="2">
        <v>536</v>
      </c>
      <c r="P575" s="2">
        <v>16692</v>
      </c>
      <c r="Q575" s="2">
        <v>16156</v>
      </c>
      <c r="R575" s="2">
        <v>644</v>
      </c>
      <c r="S575" s="2">
        <v>15718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354</v>
      </c>
    </row>
    <row r="576" spans="1:28" x14ac:dyDescent="0.2">
      <c r="A576" s="2" t="s">
        <v>1293</v>
      </c>
      <c r="B576" s="2" t="s">
        <v>130</v>
      </c>
      <c r="C576" s="2" t="s">
        <v>1294</v>
      </c>
      <c r="D576" s="2" t="s">
        <v>365</v>
      </c>
      <c r="E576" s="2" t="s">
        <v>133</v>
      </c>
      <c r="F576" s="2" t="s">
        <v>59</v>
      </c>
      <c r="G576" s="2" t="s">
        <v>34</v>
      </c>
      <c r="H576" s="3">
        <v>42221.32916666667</v>
      </c>
      <c r="I576" s="2" t="s">
        <v>41</v>
      </c>
      <c r="J576" s="2" t="s">
        <v>37</v>
      </c>
      <c r="K576" s="2" t="s">
        <v>1455</v>
      </c>
      <c r="L576" s="2">
        <v>76270</v>
      </c>
      <c r="M576" s="2">
        <v>53763</v>
      </c>
      <c r="N576" s="2">
        <v>378</v>
      </c>
      <c r="O576" s="2">
        <v>20173</v>
      </c>
      <c r="P576" s="2">
        <v>29030</v>
      </c>
      <c r="Q576" s="2">
        <v>6835</v>
      </c>
      <c r="R576" s="2">
        <v>5626</v>
      </c>
      <c r="S576" s="2">
        <v>8857</v>
      </c>
      <c r="T576" s="2">
        <v>3415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1:28" x14ac:dyDescent="0.2">
      <c r="A577" s="2" t="s">
        <v>1295</v>
      </c>
      <c r="B577" s="2" t="s">
        <v>55</v>
      </c>
      <c r="C577" s="2" t="s">
        <v>1296</v>
      </c>
      <c r="D577" s="2" t="s">
        <v>93</v>
      </c>
      <c r="E577" s="2" t="s">
        <v>58</v>
      </c>
      <c r="F577" s="2" t="s">
        <v>59</v>
      </c>
      <c r="G577" s="2" t="s">
        <v>34</v>
      </c>
      <c r="H577" s="3">
        <v>42221.236111111109</v>
      </c>
      <c r="I577" s="2" t="s">
        <v>41</v>
      </c>
      <c r="J577" s="2" t="s">
        <v>37</v>
      </c>
      <c r="K577" s="2" t="s">
        <v>1455</v>
      </c>
      <c r="L577" s="2">
        <v>74877</v>
      </c>
      <c r="M577" s="2">
        <v>53670</v>
      </c>
      <c r="N577" s="2">
        <v>162</v>
      </c>
      <c r="O577" s="2">
        <v>23734</v>
      </c>
      <c r="P577" s="2">
        <v>31887</v>
      </c>
      <c r="Q577" s="2">
        <v>7604</v>
      </c>
      <c r="R577" s="2">
        <v>3660</v>
      </c>
      <c r="S577" s="2">
        <v>8153</v>
      </c>
      <c r="T577" s="2">
        <v>2366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1:28" x14ac:dyDescent="0.2">
      <c r="A578" s="2" t="s">
        <v>1297</v>
      </c>
      <c r="B578" s="2" t="s">
        <v>107</v>
      </c>
      <c r="C578" s="2" t="s">
        <v>1298</v>
      </c>
      <c r="D578" s="2" t="s">
        <v>109</v>
      </c>
      <c r="E578" s="2" t="s">
        <v>109</v>
      </c>
      <c r="F578" s="2" t="s">
        <v>59</v>
      </c>
      <c r="G578" s="2" t="s">
        <v>46</v>
      </c>
      <c r="H578" s="3">
        <v>42221.05</v>
      </c>
      <c r="I578" s="2" t="s">
        <v>35</v>
      </c>
      <c r="J578" s="2" t="s">
        <v>36</v>
      </c>
      <c r="K578" s="2" t="s">
        <v>37</v>
      </c>
      <c r="L578" s="2">
        <v>76782</v>
      </c>
      <c r="M578" s="2">
        <v>53529</v>
      </c>
      <c r="N578" s="2">
        <v>212</v>
      </c>
      <c r="O578" s="2">
        <v>2842</v>
      </c>
      <c r="P578" s="2">
        <v>22421</v>
      </c>
      <c r="Q578" s="2">
        <v>25263</v>
      </c>
      <c r="R578" s="2">
        <v>2107</v>
      </c>
      <c r="S578" s="2">
        <v>1537</v>
      </c>
      <c r="T578" s="2">
        <v>2201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1:28" x14ac:dyDescent="0.2">
      <c r="A579" s="2" t="s">
        <v>1299</v>
      </c>
      <c r="B579" s="2" t="s">
        <v>130</v>
      </c>
      <c r="C579" s="2" t="s">
        <v>1300</v>
      </c>
      <c r="D579" s="2" t="s">
        <v>365</v>
      </c>
      <c r="E579" s="2" t="s">
        <v>133</v>
      </c>
      <c r="F579" s="2" t="s">
        <v>59</v>
      </c>
      <c r="G579" s="2" t="s">
        <v>46</v>
      </c>
      <c r="H579" s="3">
        <v>42221.193749999999</v>
      </c>
      <c r="I579" s="2" t="s">
        <v>1185</v>
      </c>
      <c r="J579" s="2" t="s">
        <v>37</v>
      </c>
      <c r="K579" s="2" t="s">
        <v>135</v>
      </c>
      <c r="L579" s="2">
        <v>76350</v>
      </c>
      <c r="M579" s="2">
        <v>48079</v>
      </c>
      <c r="N579" s="2">
        <v>135</v>
      </c>
      <c r="O579" s="2">
        <v>3286</v>
      </c>
      <c r="P579" s="2">
        <v>19551</v>
      </c>
      <c r="Q579" s="2">
        <v>4166</v>
      </c>
      <c r="R579" s="2">
        <v>16265</v>
      </c>
      <c r="S579" s="2">
        <v>6540</v>
      </c>
      <c r="T579" s="2">
        <v>1557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x14ac:dyDescent="0.2">
      <c r="A580" s="2" t="s">
        <v>1301</v>
      </c>
      <c r="B580" s="2" t="s">
        <v>30</v>
      </c>
      <c r="C580" s="2" t="s">
        <v>1302</v>
      </c>
      <c r="D580" s="2" t="s">
        <v>220</v>
      </c>
      <c r="E580" s="2" t="s">
        <v>33</v>
      </c>
      <c r="F580" s="2" t="s">
        <v>33</v>
      </c>
      <c r="G580" s="2" t="s">
        <v>34</v>
      </c>
      <c r="H580" s="3">
        <v>42221.114583333336</v>
      </c>
      <c r="I580" s="2" t="s">
        <v>35</v>
      </c>
      <c r="J580" s="2" t="s">
        <v>36</v>
      </c>
      <c r="K580" s="2" t="s">
        <v>37</v>
      </c>
      <c r="L580" s="2">
        <v>61896</v>
      </c>
      <c r="M580" s="2">
        <v>37937</v>
      </c>
      <c r="N580" s="2">
        <v>68</v>
      </c>
      <c r="O580" s="2">
        <v>8169</v>
      </c>
      <c r="P580" s="2">
        <v>8769</v>
      </c>
      <c r="Q580" s="2">
        <v>16938</v>
      </c>
      <c r="R580" s="2">
        <v>1271</v>
      </c>
      <c r="S580" s="2">
        <v>7203</v>
      </c>
      <c r="T580" s="2">
        <v>746</v>
      </c>
      <c r="U580" s="2">
        <v>0</v>
      </c>
      <c r="V580" s="2">
        <v>2169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841</v>
      </c>
    </row>
    <row r="581" spans="1:28" x14ac:dyDescent="0.2">
      <c r="A581" s="2" t="s">
        <v>1303</v>
      </c>
      <c r="B581" s="2" t="s">
        <v>130</v>
      </c>
      <c r="C581" s="2" t="s">
        <v>1304</v>
      </c>
      <c r="D581" s="2" t="s">
        <v>365</v>
      </c>
      <c r="E581" s="2" t="s">
        <v>133</v>
      </c>
      <c r="F581" s="2" t="s">
        <v>59</v>
      </c>
      <c r="G581" s="2" t="s">
        <v>34</v>
      </c>
      <c r="H581" s="3">
        <v>42221.452777777777</v>
      </c>
      <c r="I581" s="2" t="s">
        <v>41</v>
      </c>
      <c r="J581" s="2" t="s">
        <v>37</v>
      </c>
      <c r="K581" s="2" t="s">
        <v>1455</v>
      </c>
      <c r="L581" s="2">
        <v>78621</v>
      </c>
      <c r="M581" s="2">
        <v>56584</v>
      </c>
      <c r="N581" s="2">
        <v>202</v>
      </c>
      <c r="O581" s="2">
        <v>18403</v>
      </c>
      <c r="P581" s="2">
        <v>28774</v>
      </c>
      <c r="Q581" s="2">
        <v>6015</v>
      </c>
      <c r="R581" s="2">
        <v>7483</v>
      </c>
      <c r="S581" s="2">
        <v>10371</v>
      </c>
      <c r="T581" s="2">
        <v>3941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1:28" x14ac:dyDescent="0.2">
      <c r="A582" s="2" t="s">
        <v>1305</v>
      </c>
      <c r="B582" s="2" t="s">
        <v>130</v>
      </c>
      <c r="C582" s="2" t="s">
        <v>1306</v>
      </c>
      <c r="D582" s="2" t="s">
        <v>365</v>
      </c>
      <c r="E582" s="2" t="s">
        <v>133</v>
      </c>
      <c r="F582" s="2" t="s">
        <v>59</v>
      </c>
      <c r="G582" s="2" t="s">
        <v>34</v>
      </c>
      <c r="H582" s="3">
        <v>42221.244444444441</v>
      </c>
      <c r="I582" s="2" t="s">
        <v>41</v>
      </c>
      <c r="J582" s="2" t="s">
        <v>37</v>
      </c>
      <c r="K582" s="2" t="s">
        <v>1455</v>
      </c>
      <c r="L582" s="2">
        <v>68630</v>
      </c>
      <c r="M582" s="2">
        <v>47097</v>
      </c>
      <c r="N582" s="2">
        <v>170</v>
      </c>
      <c r="O582" s="2">
        <v>18285</v>
      </c>
      <c r="P582" s="2">
        <v>24941</v>
      </c>
      <c r="Q582" s="2">
        <v>5988</v>
      </c>
      <c r="R582" s="2">
        <v>4667</v>
      </c>
      <c r="S582" s="2">
        <v>6656</v>
      </c>
      <c r="T582" s="2">
        <v>4845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1:28" x14ac:dyDescent="0.2">
      <c r="A583" s="2" t="s">
        <v>1307</v>
      </c>
      <c r="B583" s="2" t="s">
        <v>107</v>
      </c>
      <c r="C583" s="2" t="s">
        <v>1308</v>
      </c>
      <c r="D583" s="2" t="s">
        <v>109</v>
      </c>
      <c r="E583" s="2" t="s">
        <v>109</v>
      </c>
      <c r="F583" s="2" t="s">
        <v>59</v>
      </c>
      <c r="G583" s="2" t="s">
        <v>46</v>
      </c>
      <c r="H583" s="3">
        <v>42221.134027777778</v>
      </c>
      <c r="I583" s="2" t="s">
        <v>35</v>
      </c>
      <c r="J583" s="2" t="s">
        <v>36</v>
      </c>
      <c r="K583" s="2" t="s">
        <v>37</v>
      </c>
      <c r="L583" s="2">
        <v>70803</v>
      </c>
      <c r="M583" s="2">
        <v>42558</v>
      </c>
      <c r="N583" s="2">
        <v>213</v>
      </c>
      <c r="O583" s="2">
        <v>23564</v>
      </c>
      <c r="P583" s="2">
        <v>5090</v>
      </c>
      <c r="Q583" s="2">
        <v>28654</v>
      </c>
      <c r="R583" s="2">
        <v>1756</v>
      </c>
      <c r="S583" s="2">
        <v>1512</v>
      </c>
      <c r="T583" s="2">
        <v>3931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1615</v>
      </c>
    </row>
    <row r="584" spans="1:28" x14ac:dyDescent="0.2">
      <c r="A584" s="2" t="s">
        <v>1309</v>
      </c>
      <c r="B584" s="2" t="s">
        <v>130</v>
      </c>
      <c r="C584" s="2" t="s">
        <v>1310</v>
      </c>
      <c r="D584" s="2" t="s">
        <v>332</v>
      </c>
      <c r="E584" s="2" t="s">
        <v>133</v>
      </c>
      <c r="F584" s="2" t="s">
        <v>59</v>
      </c>
      <c r="G584" s="2" t="s">
        <v>34</v>
      </c>
      <c r="H584" s="3">
        <v>42221.298611111109</v>
      </c>
      <c r="I584" s="2" t="s">
        <v>41</v>
      </c>
      <c r="J584" s="2" t="s">
        <v>37</v>
      </c>
      <c r="K584" s="2" t="s">
        <v>135</v>
      </c>
      <c r="L584" s="2">
        <v>73601</v>
      </c>
      <c r="M584" s="2">
        <v>51544</v>
      </c>
      <c r="N584" s="2">
        <v>78</v>
      </c>
      <c r="O584" s="2">
        <v>14000</v>
      </c>
      <c r="P584" s="2">
        <v>22681</v>
      </c>
      <c r="Q584" s="2">
        <v>7814</v>
      </c>
      <c r="R584" s="2">
        <v>8681</v>
      </c>
      <c r="S584" s="2">
        <v>5967</v>
      </c>
      <c r="T584" s="2">
        <v>4483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1918</v>
      </c>
    </row>
    <row r="585" spans="1:28" x14ac:dyDescent="0.2">
      <c r="A585" s="2" t="s">
        <v>1311</v>
      </c>
      <c r="B585" s="2" t="s">
        <v>55</v>
      </c>
      <c r="C585" s="2" t="s">
        <v>1312</v>
      </c>
      <c r="D585" s="2" t="s">
        <v>93</v>
      </c>
      <c r="E585" s="2" t="s">
        <v>58</v>
      </c>
      <c r="F585" s="2" t="s">
        <v>59</v>
      </c>
      <c r="G585" s="2" t="s">
        <v>34</v>
      </c>
      <c r="H585" s="3">
        <v>42221.210416666669</v>
      </c>
      <c r="I585" s="2" t="s">
        <v>41</v>
      </c>
      <c r="J585" s="2" t="s">
        <v>37</v>
      </c>
      <c r="K585" s="2" t="s">
        <v>36</v>
      </c>
      <c r="L585" s="2">
        <v>73429</v>
      </c>
      <c r="M585" s="2">
        <v>51428</v>
      </c>
      <c r="N585" s="2">
        <v>165</v>
      </c>
      <c r="O585" s="2">
        <v>22874</v>
      </c>
      <c r="P585" s="2">
        <v>30181</v>
      </c>
      <c r="Q585" s="2">
        <v>7307</v>
      </c>
      <c r="R585" s="2">
        <v>4342</v>
      </c>
      <c r="S585" s="2">
        <v>6481</v>
      </c>
      <c r="T585" s="2">
        <v>2659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458</v>
      </c>
    </row>
    <row r="586" spans="1:28" x14ac:dyDescent="0.2">
      <c r="A586" s="2" t="s">
        <v>1313</v>
      </c>
      <c r="B586" s="2" t="s">
        <v>107</v>
      </c>
      <c r="C586" s="2" t="s">
        <v>1314</v>
      </c>
      <c r="D586" s="2" t="s">
        <v>109</v>
      </c>
      <c r="E586" s="2" t="s">
        <v>109</v>
      </c>
      <c r="F586" s="2" t="s">
        <v>59</v>
      </c>
      <c r="G586" s="2" t="s">
        <v>46</v>
      </c>
      <c r="H586" s="3">
        <v>42221.197916666664</v>
      </c>
      <c r="I586" s="2" t="s">
        <v>1185</v>
      </c>
      <c r="J586" s="2" t="s">
        <v>37</v>
      </c>
      <c r="K586" s="2" t="s">
        <v>135</v>
      </c>
      <c r="L586" s="2">
        <v>80250</v>
      </c>
      <c r="M586" s="2">
        <v>62004</v>
      </c>
      <c r="N586" s="2">
        <v>122</v>
      </c>
      <c r="O586" s="2">
        <v>2017</v>
      </c>
      <c r="P586" s="2">
        <v>25580</v>
      </c>
      <c r="Q586" s="2">
        <v>7129</v>
      </c>
      <c r="R586" s="2">
        <v>23563</v>
      </c>
      <c r="S586" s="2">
        <v>3069</v>
      </c>
      <c r="T586" s="2">
        <v>2463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200</v>
      </c>
    </row>
    <row r="587" spans="1:28" x14ac:dyDescent="0.2">
      <c r="A587" s="2" t="s">
        <v>1315</v>
      </c>
      <c r="B587" s="2" t="s">
        <v>171</v>
      </c>
      <c r="C587" s="2" t="s">
        <v>1316</v>
      </c>
      <c r="D587" s="2" t="s">
        <v>223</v>
      </c>
      <c r="E587" s="2" t="s">
        <v>174</v>
      </c>
      <c r="F587" s="2" t="s">
        <v>59</v>
      </c>
      <c r="G587" s="2" t="s">
        <v>46</v>
      </c>
      <c r="H587" s="3">
        <v>42221.214583333334</v>
      </c>
      <c r="I587" s="2" t="s">
        <v>35</v>
      </c>
      <c r="J587" s="2" t="s">
        <v>36</v>
      </c>
      <c r="K587" s="2" t="s">
        <v>37</v>
      </c>
      <c r="L587" s="2">
        <v>77524</v>
      </c>
      <c r="M587" s="2">
        <v>53495</v>
      </c>
      <c r="N587" s="2">
        <v>126</v>
      </c>
      <c r="O587" s="2">
        <v>8240</v>
      </c>
      <c r="P587" s="2">
        <v>17551</v>
      </c>
      <c r="Q587" s="2">
        <v>25791</v>
      </c>
      <c r="R587" s="2">
        <v>1595</v>
      </c>
      <c r="S587" s="2">
        <v>6541</v>
      </c>
      <c r="T587" s="2">
        <v>2017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1:28" x14ac:dyDescent="0.2">
      <c r="A588" s="2" t="s">
        <v>1317</v>
      </c>
      <c r="B588" s="2" t="s">
        <v>150</v>
      </c>
      <c r="C588" s="2" t="s">
        <v>1318</v>
      </c>
      <c r="D588" s="2" t="s">
        <v>152</v>
      </c>
      <c r="E588" s="2" t="s">
        <v>152</v>
      </c>
      <c r="F588" s="2" t="s">
        <v>152</v>
      </c>
      <c r="G588" s="2" t="s">
        <v>34</v>
      </c>
      <c r="H588" s="3">
        <v>42221.095833333333</v>
      </c>
      <c r="I588" s="2" t="s">
        <v>153</v>
      </c>
      <c r="J588" s="2" t="s">
        <v>154</v>
      </c>
      <c r="K588" s="2" t="s">
        <v>585</v>
      </c>
      <c r="L588" s="2">
        <v>80060</v>
      </c>
      <c r="M588" s="2">
        <v>47219</v>
      </c>
      <c r="N588" s="2">
        <v>254</v>
      </c>
      <c r="O588" s="2">
        <v>2264</v>
      </c>
      <c r="P588" s="2">
        <v>201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15430</v>
      </c>
      <c r="X588" s="2">
        <v>11593</v>
      </c>
      <c r="Y588" s="2">
        <v>4238</v>
      </c>
      <c r="Z588" s="2">
        <v>13166</v>
      </c>
      <c r="AA588" s="2">
        <v>1780</v>
      </c>
      <c r="AB588" s="2">
        <v>811</v>
      </c>
    </row>
    <row r="589" spans="1:28" x14ac:dyDescent="0.2">
      <c r="A589" s="2" t="s">
        <v>1319</v>
      </c>
      <c r="B589" s="2" t="s">
        <v>107</v>
      </c>
      <c r="C589" s="2" t="s">
        <v>1320</v>
      </c>
      <c r="D589" s="2" t="s">
        <v>109</v>
      </c>
      <c r="E589" s="2" t="s">
        <v>109</v>
      </c>
      <c r="F589" s="2" t="s">
        <v>59</v>
      </c>
      <c r="G589" s="2" t="s">
        <v>46</v>
      </c>
      <c r="H589" s="3">
        <v>42221.190972222219</v>
      </c>
      <c r="I589" s="2" t="s">
        <v>41</v>
      </c>
      <c r="J589" s="2" t="s">
        <v>37</v>
      </c>
      <c r="K589" s="2" t="s">
        <v>36</v>
      </c>
      <c r="L589" s="2">
        <v>70631</v>
      </c>
      <c r="M589" s="2">
        <v>44811</v>
      </c>
      <c r="N589" s="2">
        <v>103</v>
      </c>
      <c r="O589" s="2">
        <v>10695</v>
      </c>
      <c r="P589" s="2">
        <v>22511</v>
      </c>
      <c r="Q589" s="2">
        <v>11816</v>
      </c>
      <c r="R589" s="2">
        <v>2215</v>
      </c>
      <c r="S589" s="2">
        <v>6346</v>
      </c>
      <c r="T589" s="2">
        <v>1414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509</v>
      </c>
    </row>
    <row r="590" spans="1:28" x14ac:dyDescent="0.2">
      <c r="A590" s="2" t="s">
        <v>1321</v>
      </c>
      <c r="B590" s="2" t="s">
        <v>30</v>
      </c>
      <c r="C590" s="2" t="s">
        <v>1322</v>
      </c>
      <c r="D590" s="2" t="s">
        <v>40</v>
      </c>
      <c r="E590" s="2" t="s">
        <v>33</v>
      </c>
      <c r="F590" s="2" t="s">
        <v>33</v>
      </c>
      <c r="G590" s="2" t="s">
        <v>34</v>
      </c>
      <c r="H590" s="3">
        <v>42221.134027777778</v>
      </c>
      <c r="I590" s="2" t="s">
        <v>428</v>
      </c>
      <c r="J590" s="2" t="s">
        <v>37</v>
      </c>
      <c r="K590" s="2" t="s">
        <v>36</v>
      </c>
      <c r="L590" s="2">
        <v>56505</v>
      </c>
      <c r="M590" s="2">
        <v>35261</v>
      </c>
      <c r="N590" s="2">
        <v>77</v>
      </c>
      <c r="O590" s="2">
        <v>237</v>
      </c>
      <c r="P590" s="2">
        <v>13760</v>
      </c>
      <c r="Q590" s="2">
        <v>13523</v>
      </c>
      <c r="R590" s="2">
        <v>915</v>
      </c>
      <c r="S590" s="2">
        <v>4577</v>
      </c>
      <c r="T590" s="2">
        <v>0</v>
      </c>
      <c r="U590" s="2">
        <v>0</v>
      </c>
      <c r="V590" s="2">
        <v>2486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1:28" x14ac:dyDescent="0.2">
      <c r="A591" s="2" t="s">
        <v>1323</v>
      </c>
      <c r="B591" s="2" t="s">
        <v>30</v>
      </c>
      <c r="C591" s="2" t="s">
        <v>1324</v>
      </c>
      <c r="D591" s="2" t="s">
        <v>342</v>
      </c>
      <c r="E591" s="2" t="s">
        <v>33</v>
      </c>
      <c r="F591" s="2" t="s">
        <v>33</v>
      </c>
      <c r="G591" s="2" t="s">
        <v>34</v>
      </c>
      <c r="H591" s="3">
        <v>42221.231249999997</v>
      </c>
      <c r="I591" s="2" t="s">
        <v>41</v>
      </c>
      <c r="J591" s="2" t="s">
        <v>37</v>
      </c>
      <c r="K591" s="2" t="s">
        <v>36</v>
      </c>
      <c r="L591" s="2">
        <v>72794</v>
      </c>
      <c r="M591" s="2">
        <v>51293</v>
      </c>
      <c r="N591" s="2">
        <v>86</v>
      </c>
      <c r="O591" s="2">
        <v>6880</v>
      </c>
      <c r="P591" s="2">
        <v>23607</v>
      </c>
      <c r="Q591" s="2">
        <v>16727</v>
      </c>
      <c r="R591" s="2">
        <v>1309</v>
      </c>
      <c r="S591" s="2">
        <v>5489</v>
      </c>
      <c r="T591" s="2">
        <v>1054</v>
      </c>
      <c r="U591" s="2">
        <v>0</v>
      </c>
      <c r="V591" s="2">
        <v>2869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238</v>
      </c>
    </row>
    <row r="592" spans="1:28" x14ac:dyDescent="0.2">
      <c r="A592" s="2" t="s">
        <v>1325</v>
      </c>
      <c r="B592" s="2" t="s">
        <v>107</v>
      </c>
      <c r="C592" s="2" t="s">
        <v>1326</v>
      </c>
      <c r="D592" s="2" t="s">
        <v>109</v>
      </c>
      <c r="E592" s="2" t="s">
        <v>109</v>
      </c>
      <c r="F592" s="2" t="s">
        <v>59</v>
      </c>
      <c r="G592" s="2" t="s">
        <v>46</v>
      </c>
      <c r="H592" s="3">
        <v>42221.144444444442</v>
      </c>
      <c r="I592" s="2" t="s">
        <v>35</v>
      </c>
      <c r="J592" s="2" t="s">
        <v>36</v>
      </c>
      <c r="K592" s="2" t="s">
        <v>37</v>
      </c>
      <c r="L592" s="2">
        <v>82231</v>
      </c>
      <c r="M592" s="2">
        <v>47941</v>
      </c>
      <c r="N592" s="2">
        <v>234</v>
      </c>
      <c r="O592" s="2">
        <v>12708</v>
      </c>
      <c r="P592" s="2">
        <v>13070</v>
      </c>
      <c r="Q592" s="2">
        <v>25778</v>
      </c>
      <c r="R592" s="2">
        <v>3312</v>
      </c>
      <c r="S592" s="2">
        <v>1385</v>
      </c>
      <c r="T592" s="2">
        <v>3658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738</v>
      </c>
    </row>
    <row r="593" spans="1:28" x14ac:dyDescent="0.2">
      <c r="A593" s="2" t="s">
        <v>1327</v>
      </c>
      <c r="B593" s="2" t="s">
        <v>111</v>
      </c>
      <c r="C593" s="2" t="s">
        <v>1328</v>
      </c>
      <c r="D593" s="2" t="s">
        <v>138</v>
      </c>
      <c r="E593" s="2" t="s">
        <v>114</v>
      </c>
      <c r="F593" s="2" t="s">
        <v>59</v>
      </c>
      <c r="G593" s="2" t="s">
        <v>34</v>
      </c>
      <c r="H593" s="3">
        <v>42221.255555555559</v>
      </c>
      <c r="I593" s="2" t="s">
        <v>35</v>
      </c>
      <c r="J593" s="2" t="s">
        <v>36</v>
      </c>
      <c r="K593" s="2" t="s">
        <v>37</v>
      </c>
      <c r="L593" s="2">
        <v>70521</v>
      </c>
      <c r="M593" s="2">
        <v>42973</v>
      </c>
      <c r="N593" s="2">
        <v>106</v>
      </c>
      <c r="O593" s="2">
        <v>2613</v>
      </c>
      <c r="P593" s="2">
        <v>14688</v>
      </c>
      <c r="Q593" s="2">
        <v>17301</v>
      </c>
      <c r="R593" s="2">
        <v>1483</v>
      </c>
      <c r="S593" s="2">
        <v>7862</v>
      </c>
      <c r="T593" s="2">
        <v>1069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570</v>
      </c>
    </row>
    <row r="594" spans="1:28" x14ac:dyDescent="0.2">
      <c r="A594" s="2" t="s">
        <v>1329</v>
      </c>
      <c r="B594" s="2" t="s">
        <v>65</v>
      </c>
      <c r="C594" s="2" t="s">
        <v>1330</v>
      </c>
      <c r="D594" s="2" t="s">
        <v>187</v>
      </c>
      <c r="E594" s="2" t="s">
        <v>68</v>
      </c>
      <c r="F594" s="2" t="s">
        <v>59</v>
      </c>
      <c r="G594" s="2" t="s">
        <v>46</v>
      </c>
      <c r="H594" s="3">
        <v>42221.15347222222</v>
      </c>
      <c r="I594" s="2" t="s">
        <v>35</v>
      </c>
      <c r="J594" s="2" t="s">
        <v>36</v>
      </c>
      <c r="K594" s="2" t="s">
        <v>37</v>
      </c>
      <c r="L594" s="2">
        <v>65495</v>
      </c>
      <c r="M594" s="2">
        <v>43366</v>
      </c>
      <c r="N594" s="2">
        <v>179</v>
      </c>
      <c r="O594" s="2">
        <v>16348</v>
      </c>
      <c r="P594" s="2">
        <v>9828</v>
      </c>
      <c r="Q594" s="2">
        <v>26176</v>
      </c>
      <c r="R594" s="2">
        <v>1011</v>
      </c>
      <c r="S594" s="2">
        <v>5063</v>
      </c>
      <c r="T594" s="2">
        <v>1288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1:28" x14ac:dyDescent="0.2">
      <c r="A595" s="2" t="s">
        <v>1331</v>
      </c>
      <c r="B595" s="2" t="s">
        <v>61</v>
      </c>
      <c r="C595" s="2" t="s">
        <v>1332</v>
      </c>
      <c r="D595" s="2" t="s">
        <v>63</v>
      </c>
      <c r="E595" s="2" t="s">
        <v>63</v>
      </c>
      <c r="F595" s="2" t="s">
        <v>59</v>
      </c>
      <c r="G595" s="2" t="s">
        <v>46</v>
      </c>
      <c r="H595" s="3">
        <v>42221.190972222219</v>
      </c>
      <c r="I595" s="2" t="s">
        <v>35</v>
      </c>
      <c r="J595" s="2" t="s">
        <v>36</v>
      </c>
      <c r="K595" s="2" t="s">
        <v>37</v>
      </c>
      <c r="L595" s="2">
        <v>67080</v>
      </c>
      <c r="M595" s="2">
        <v>36883</v>
      </c>
      <c r="N595" s="2">
        <v>137</v>
      </c>
      <c r="O595" s="2">
        <v>1937</v>
      </c>
      <c r="P595" s="2">
        <v>12455</v>
      </c>
      <c r="Q595" s="2">
        <v>14392</v>
      </c>
      <c r="R595" s="2">
        <v>840</v>
      </c>
      <c r="S595" s="2">
        <v>8122</v>
      </c>
      <c r="T595" s="2">
        <v>529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545</v>
      </c>
    </row>
    <row r="596" spans="1:28" x14ac:dyDescent="0.2">
      <c r="A596" s="2" t="s">
        <v>1333</v>
      </c>
      <c r="B596" s="2" t="s">
        <v>61</v>
      </c>
      <c r="C596" s="2" t="s">
        <v>1334</v>
      </c>
      <c r="D596" s="2" t="s">
        <v>63</v>
      </c>
      <c r="E596" s="2" t="s">
        <v>63</v>
      </c>
      <c r="F596" s="2" t="s">
        <v>59</v>
      </c>
      <c r="G596" s="2" t="s">
        <v>46</v>
      </c>
      <c r="H596" s="3">
        <v>42221.2</v>
      </c>
      <c r="I596" s="2" t="s">
        <v>35</v>
      </c>
      <c r="J596" s="2" t="s">
        <v>36</v>
      </c>
      <c r="K596" s="2" t="s">
        <v>37</v>
      </c>
      <c r="L596" s="2">
        <v>67743</v>
      </c>
      <c r="M596" s="2">
        <v>41838</v>
      </c>
      <c r="N596" s="2">
        <v>198</v>
      </c>
      <c r="O596" s="2">
        <v>6007</v>
      </c>
      <c r="P596" s="2">
        <v>13733</v>
      </c>
      <c r="Q596" s="2">
        <v>19740</v>
      </c>
      <c r="R596" s="2">
        <v>676</v>
      </c>
      <c r="S596" s="2">
        <v>6540</v>
      </c>
      <c r="T596" s="2">
        <v>1149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1:28" x14ac:dyDescent="0.2">
      <c r="A597" s="2" t="s">
        <v>1335</v>
      </c>
      <c r="B597" s="2" t="s">
        <v>107</v>
      </c>
      <c r="C597" s="2" t="s">
        <v>1336</v>
      </c>
      <c r="D597" s="2" t="s">
        <v>109</v>
      </c>
      <c r="E597" s="2" t="s">
        <v>109</v>
      </c>
      <c r="F597" s="2" t="s">
        <v>59</v>
      </c>
      <c r="G597" s="2" t="s">
        <v>34</v>
      </c>
      <c r="H597" s="3">
        <v>42221.274305555555</v>
      </c>
      <c r="I597" s="2" t="s">
        <v>35</v>
      </c>
      <c r="J597" s="2" t="s">
        <v>36</v>
      </c>
      <c r="K597" s="2" t="s">
        <v>37</v>
      </c>
      <c r="L597" s="2">
        <v>67015</v>
      </c>
      <c r="M597" s="2">
        <v>41796</v>
      </c>
      <c r="N597" s="2">
        <v>181</v>
      </c>
      <c r="O597" s="2">
        <v>23195</v>
      </c>
      <c r="P597" s="2">
        <v>5584</v>
      </c>
      <c r="Q597" s="2">
        <v>28779</v>
      </c>
      <c r="R597" s="2">
        <v>1661</v>
      </c>
      <c r="S597" s="2">
        <v>2507</v>
      </c>
      <c r="T597" s="2">
        <v>2661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604</v>
      </c>
    </row>
    <row r="598" spans="1:28" x14ac:dyDescent="0.2">
      <c r="A598" s="2" t="s">
        <v>1337</v>
      </c>
      <c r="B598" s="2" t="s">
        <v>171</v>
      </c>
      <c r="C598" s="2" t="s">
        <v>1338</v>
      </c>
      <c r="D598" s="2" t="s">
        <v>173</v>
      </c>
      <c r="E598" s="2" t="s">
        <v>174</v>
      </c>
      <c r="F598" s="2" t="s">
        <v>59</v>
      </c>
      <c r="G598" s="2" t="s">
        <v>34</v>
      </c>
      <c r="H598" s="3">
        <v>42221.543055555558</v>
      </c>
      <c r="I598" s="2" t="s">
        <v>35</v>
      </c>
      <c r="J598" s="2" t="s">
        <v>36</v>
      </c>
      <c r="K598" s="2" t="s">
        <v>37</v>
      </c>
      <c r="L598" s="2">
        <v>60705</v>
      </c>
      <c r="M598" s="2">
        <v>38528</v>
      </c>
      <c r="N598" s="2">
        <v>68</v>
      </c>
      <c r="O598" s="2">
        <v>10881</v>
      </c>
      <c r="P598" s="2">
        <v>8386</v>
      </c>
      <c r="Q598" s="2">
        <v>19267</v>
      </c>
      <c r="R598" s="2">
        <v>2407</v>
      </c>
      <c r="S598" s="2">
        <v>7014</v>
      </c>
      <c r="T598" s="2">
        <v>1454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1:28" x14ac:dyDescent="0.2">
      <c r="A599" s="2" t="s">
        <v>1339</v>
      </c>
      <c r="B599" s="2" t="s">
        <v>55</v>
      </c>
      <c r="C599" s="2" t="s">
        <v>1340</v>
      </c>
      <c r="D599" s="2" t="s">
        <v>103</v>
      </c>
      <c r="E599" s="2" t="s">
        <v>58</v>
      </c>
      <c r="F599" s="2" t="s">
        <v>59</v>
      </c>
      <c r="G599" s="2" t="s">
        <v>34</v>
      </c>
      <c r="H599" s="3">
        <v>42221.3</v>
      </c>
      <c r="I599" s="2" t="s">
        <v>41</v>
      </c>
      <c r="J599" s="2" t="s">
        <v>37</v>
      </c>
      <c r="K599" s="2" t="s">
        <v>36</v>
      </c>
      <c r="L599" s="2">
        <v>82931</v>
      </c>
      <c r="M599" s="2">
        <v>58320</v>
      </c>
      <c r="N599" s="2">
        <v>212</v>
      </c>
      <c r="O599" s="2">
        <v>21749</v>
      </c>
      <c r="P599" s="2">
        <v>31092</v>
      </c>
      <c r="Q599" s="2">
        <v>9343</v>
      </c>
      <c r="R599" s="2">
        <v>7611</v>
      </c>
      <c r="S599" s="2">
        <v>7288</v>
      </c>
      <c r="T599" s="2">
        <v>2986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1:28" x14ac:dyDescent="0.2">
      <c r="A600" s="2" t="s">
        <v>1341</v>
      </c>
      <c r="B600" s="2" t="s">
        <v>61</v>
      </c>
      <c r="C600" s="2" t="s">
        <v>1342</v>
      </c>
      <c r="D600" s="2" t="s">
        <v>63</v>
      </c>
      <c r="E600" s="2" t="s">
        <v>63</v>
      </c>
      <c r="F600" s="2" t="s">
        <v>59</v>
      </c>
      <c r="G600" s="2" t="s">
        <v>46</v>
      </c>
      <c r="H600" s="3">
        <v>42221.147916666669</v>
      </c>
      <c r="I600" s="2" t="s">
        <v>35</v>
      </c>
      <c r="J600" s="2" t="s">
        <v>36</v>
      </c>
      <c r="K600" s="2" t="s">
        <v>37</v>
      </c>
      <c r="L600" s="2">
        <v>63738</v>
      </c>
      <c r="M600" s="2">
        <v>37829</v>
      </c>
      <c r="N600" s="2">
        <v>209</v>
      </c>
      <c r="O600" s="2">
        <v>14702</v>
      </c>
      <c r="P600" s="2">
        <v>7310</v>
      </c>
      <c r="Q600" s="2">
        <v>22012</v>
      </c>
      <c r="R600" s="2">
        <v>805</v>
      </c>
      <c r="S600" s="2">
        <v>6237</v>
      </c>
      <c r="T600" s="2">
        <v>1465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1:28" x14ac:dyDescent="0.2">
      <c r="A601" s="2" t="s">
        <v>1343</v>
      </c>
      <c r="B601" s="2" t="s">
        <v>65</v>
      </c>
      <c r="C601" s="2" t="s">
        <v>1344</v>
      </c>
      <c r="D601" s="2" t="s">
        <v>405</v>
      </c>
      <c r="E601" s="2" t="s">
        <v>68</v>
      </c>
      <c r="F601" s="2" t="s">
        <v>59</v>
      </c>
      <c r="G601" s="2" t="s">
        <v>46</v>
      </c>
      <c r="H601" s="3">
        <v>42221.273611111108</v>
      </c>
      <c r="I601" s="2" t="s">
        <v>35</v>
      </c>
      <c r="J601" s="2" t="s">
        <v>36</v>
      </c>
      <c r="K601" s="2" t="s">
        <v>37</v>
      </c>
      <c r="L601" s="2">
        <v>72104</v>
      </c>
      <c r="M601" s="2">
        <v>45419</v>
      </c>
      <c r="N601" s="2">
        <v>201</v>
      </c>
      <c r="O601" s="2">
        <v>8923</v>
      </c>
      <c r="P601" s="2">
        <v>12797</v>
      </c>
      <c r="Q601" s="2">
        <v>21720</v>
      </c>
      <c r="R601" s="2">
        <v>1881</v>
      </c>
      <c r="S601" s="2">
        <v>7757</v>
      </c>
      <c r="T601" s="2">
        <v>1264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1:28" x14ac:dyDescent="0.2">
      <c r="A602" s="2" t="s">
        <v>1345</v>
      </c>
      <c r="B602" s="2" t="s">
        <v>65</v>
      </c>
      <c r="C602" s="2" t="s">
        <v>1346</v>
      </c>
      <c r="D602" s="2" t="s">
        <v>405</v>
      </c>
      <c r="E602" s="2" t="s">
        <v>68</v>
      </c>
      <c r="F602" s="2" t="s">
        <v>59</v>
      </c>
      <c r="G602" s="2" t="s">
        <v>46</v>
      </c>
      <c r="H602" s="3">
        <v>42221.310416666667</v>
      </c>
      <c r="I602" s="2" t="s">
        <v>41</v>
      </c>
      <c r="J602" s="2" t="s">
        <v>37</v>
      </c>
      <c r="K602" s="2" t="s">
        <v>36</v>
      </c>
      <c r="L602" s="2">
        <v>84767</v>
      </c>
      <c r="M602" s="2">
        <v>59353</v>
      </c>
      <c r="N602" s="2">
        <v>199</v>
      </c>
      <c r="O602" s="2">
        <v>2750</v>
      </c>
      <c r="P602" s="2">
        <v>25928</v>
      </c>
      <c r="Q602" s="2">
        <v>23178</v>
      </c>
      <c r="R602" s="2">
        <v>3335</v>
      </c>
      <c r="S602" s="2">
        <v>4909</v>
      </c>
      <c r="T602" s="2">
        <v>1765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238</v>
      </c>
    </row>
    <row r="603" spans="1:28" x14ac:dyDescent="0.2">
      <c r="A603" s="2" t="s">
        <v>1347</v>
      </c>
      <c r="B603" s="2" t="s">
        <v>61</v>
      </c>
      <c r="C603" s="2" t="s">
        <v>1348</v>
      </c>
      <c r="D603" s="2" t="s">
        <v>750</v>
      </c>
      <c r="E603" s="2" t="s">
        <v>63</v>
      </c>
      <c r="F603" s="2" t="s">
        <v>59</v>
      </c>
      <c r="G603" s="2" t="s">
        <v>46</v>
      </c>
      <c r="H603" s="3">
        <v>42221.581944444442</v>
      </c>
      <c r="I603" s="2" t="s">
        <v>41</v>
      </c>
      <c r="J603" s="2" t="s">
        <v>37</v>
      </c>
      <c r="K603" s="2" t="s">
        <v>36</v>
      </c>
      <c r="L603" s="2">
        <v>71578</v>
      </c>
      <c r="M603" s="2">
        <v>50581</v>
      </c>
      <c r="N603" s="2">
        <v>213</v>
      </c>
      <c r="O603" s="2">
        <v>6606</v>
      </c>
      <c r="P603" s="2">
        <v>24249</v>
      </c>
      <c r="Q603" s="2">
        <v>17643</v>
      </c>
      <c r="R603" s="2">
        <v>2512</v>
      </c>
      <c r="S603" s="2">
        <v>4183</v>
      </c>
      <c r="T603" s="2">
        <v>1994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1:28" x14ac:dyDescent="0.2">
      <c r="A604" s="2" t="s">
        <v>1349</v>
      </c>
      <c r="B604" s="2" t="s">
        <v>171</v>
      </c>
      <c r="C604" s="2" t="s">
        <v>1350</v>
      </c>
      <c r="D604" s="2" t="s">
        <v>223</v>
      </c>
      <c r="E604" s="2" t="s">
        <v>174</v>
      </c>
      <c r="F604" s="2" t="s">
        <v>59</v>
      </c>
      <c r="G604" s="2" t="s">
        <v>46</v>
      </c>
      <c r="H604" s="3">
        <v>42190.978472222225</v>
      </c>
      <c r="I604" s="2" t="s">
        <v>35</v>
      </c>
      <c r="J604" s="2" t="s">
        <v>36</v>
      </c>
      <c r="K604" s="2" t="s">
        <v>1455</v>
      </c>
      <c r="L604" s="2">
        <v>68190</v>
      </c>
      <c r="M604" s="2">
        <v>37257</v>
      </c>
      <c r="N604" s="2">
        <v>190</v>
      </c>
      <c r="O604" s="2">
        <v>13157</v>
      </c>
      <c r="P604" s="2">
        <v>7033</v>
      </c>
      <c r="Q604" s="2">
        <v>20478</v>
      </c>
      <c r="R604" s="2">
        <v>993</v>
      </c>
      <c r="S604" s="2">
        <v>7321</v>
      </c>
      <c r="T604" s="2">
        <v>1091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341</v>
      </c>
    </row>
    <row r="605" spans="1:28" x14ac:dyDescent="0.2">
      <c r="A605" s="2" t="s">
        <v>1351</v>
      </c>
      <c r="B605" s="2" t="s">
        <v>121</v>
      </c>
      <c r="C605" s="2" t="s">
        <v>1352</v>
      </c>
      <c r="D605" s="2" t="s">
        <v>302</v>
      </c>
      <c r="E605" s="2" t="s">
        <v>124</v>
      </c>
      <c r="F605" s="2" t="s">
        <v>59</v>
      </c>
      <c r="G605" s="2" t="s">
        <v>46</v>
      </c>
      <c r="H605" s="3">
        <v>42221.193749999999</v>
      </c>
      <c r="I605" s="2" t="s">
        <v>41</v>
      </c>
      <c r="J605" s="2" t="s">
        <v>37</v>
      </c>
      <c r="K605" s="2" t="s">
        <v>36</v>
      </c>
      <c r="L605" s="2">
        <v>83535</v>
      </c>
      <c r="M605" s="2">
        <v>56149</v>
      </c>
      <c r="N605" s="2">
        <v>211</v>
      </c>
      <c r="O605" s="2">
        <v>9794</v>
      </c>
      <c r="P605" s="2">
        <v>24400</v>
      </c>
      <c r="Q605" s="2">
        <v>14606</v>
      </c>
      <c r="R605" s="2">
        <v>10152</v>
      </c>
      <c r="S605" s="2">
        <v>5481</v>
      </c>
      <c r="T605" s="2">
        <v>1332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178</v>
      </c>
    </row>
    <row r="606" spans="1:28" x14ac:dyDescent="0.2">
      <c r="A606" s="2" t="s">
        <v>1353</v>
      </c>
      <c r="B606" s="2" t="s">
        <v>121</v>
      </c>
      <c r="C606" s="2" t="s">
        <v>1354</v>
      </c>
      <c r="D606" s="2" t="s">
        <v>320</v>
      </c>
      <c r="E606" s="2" t="s">
        <v>124</v>
      </c>
      <c r="F606" s="2" t="s">
        <v>59</v>
      </c>
      <c r="G606" s="2" t="s">
        <v>34</v>
      </c>
      <c r="H606" s="3">
        <v>42221.336805555555</v>
      </c>
      <c r="I606" s="2" t="s">
        <v>41</v>
      </c>
      <c r="J606" s="2" t="s">
        <v>37</v>
      </c>
      <c r="K606" s="2" t="s">
        <v>36</v>
      </c>
      <c r="L606" s="2">
        <v>80166</v>
      </c>
      <c r="M606" s="2">
        <v>52196</v>
      </c>
      <c r="N606" s="2">
        <v>143</v>
      </c>
      <c r="O606" s="2">
        <v>2408</v>
      </c>
      <c r="P606" s="2">
        <v>22104</v>
      </c>
      <c r="Q606" s="2">
        <v>19696</v>
      </c>
      <c r="R606" s="2">
        <v>1055</v>
      </c>
      <c r="S606" s="2">
        <v>7580</v>
      </c>
      <c r="T606" s="2">
        <v>1761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1:28" x14ac:dyDescent="0.2">
      <c r="A607" s="2" t="s">
        <v>1355</v>
      </c>
      <c r="B607" s="2" t="s">
        <v>55</v>
      </c>
      <c r="C607" s="2" t="s">
        <v>1356</v>
      </c>
      <c r="D607" s="2" t="s">
        <v>182</v>
      </c>
      <c r="E607" s="2" t="s">
        <v>58</v>
      </c>
      <c r="F607" s="2" t="s">
        <v>59</v>
      </c>
      <c r="G607" s="2" t="s">
        <v>34</v>
      </c>
      <c r="H607" s="3">
        <v>42221.214583333334</v>
      </c>
      <c r="I607" s="2" t="s">
        <v>41</v>
      </c>
      <c r="J607" s="2" t="s">
        <v>37</v>
      </c>
      <c r="K607" s="2" t="s">
        <v>1455</v>
      </c>
      <c r="L607" s="2">
        <v>80236</v>
      </c>
      <c r="M607" s="2">
        <v>57017</v>
      </c>
      <c r="N607" s="2">
        <v>181</v>
      </c>
      <c r="O607" s="2">
        <v>22967</v>
      </c>
      <c r="P607" s="2">
        <v>32508</v>
      </c>
      <c r="Q607" s="2">
        <v>6165</v>
      </c>
      <c r="R607" s="2">
        <v>5180</v>
      </c>
      <c r="S607" s="2">
        <v>9541</v>
      </c>
      <c r="T607" s="2">
        <v>3623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1:28" x14ac:dyDescent="0.2">
      <c r="A608" s="2" t="s">
        <v>1357</v>
      </c>
      <c r="B608" s="2" t="s">
        <v>65</v>
      </c>
      <c r="C608" s="2" t="s">
        <v>1358</v>
      </c>
      <c r="D608" s="2" t="s">
        <v>405</v>
      </c>
      <c r="E608" s="2" t="s">
        <v>68</v>
      </c>
      <c r="F608" s="2" t="s">
        <v>59</v>
      </c>
      <c r="G608" s="2" t="s">
        <v>34</v>
      </c>
      <c r="H608" s="3">
        <v>42221.281944444447</v>
      </c>
      <c r="I608" s="2" t="s">
        <v>41</v>
      </c>
      <c r="J608" s="2" t="s">
        <v>37</v>
      </c>
      <c r="K608" s="2" t="s">
        <v>36</v>
      </c>
      <c r="L608" s="2">
        <v>68407</v>
      </c>
      <c r="M608" s="2">
        <v>46867</v>
      </c>
      <c r="N608" s="2">
        <v>77</v>
      </c>
      <c r="O608" s="2">
        <v>806</v>
      </c>
      <c r="P608" s="2">
        <v>20227</v>
      </c>
      <c r="Q608" s="2">
        <v>19421</v>
      </c>
      <c r="R608" s="2">
        <v>1395</v>
      </c>
      <c r="S608" s="2">
        <v>4547</v>
      </c>
      <c r="T608" s="2">
        <v>1183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94</v>
      </c>
    </row>
    <row r="609" spans="1:28" x14ac:dyDescent="0.2">
      <c r="A609" s="2" t="s">
        <v>1359</v>
      </c>
      <c r="B609" s="2" t="s">
        <v>72</v>
      </c>
      <c r="C609" s="2" t="s">
        <v>1360</v>
      </c>
      <c r="D609" s="2" t="s">
        <v>431</v>
      </c>
      <c r="E609" s="2" t="s">
        <v>75</v>
      </c>
      <c r="F609" s="2" t="s">
        <v>59</v>
      </c>
      <c r="G609" s="2" t="s">
        <v>34</v>
      </c>
      <c r="H609" s="3">
        <v>42221.195138888892</v>
      </c>
      <c r="I609" s="2" t="s">
        <v>41</v>
      </c>
      <c r="J609" s="2" t="s">
        <v>37</v>
      </c>
      <c r="K609" s="2" t="s">
        <v>1455</v>
      </c>
      <c r="L609" s="2">
        <v>74317</v>
      </c>
      <c r="M609" s="2">
        <v>50430</v>
      </c>
      <c r="N609" s="2">
        <v>239</v>
      </c>
      <c r="O609" s="2">
        <v>16397</v>
      </c>
      <c r="P609" s="2">
        <v>26265</v>
      </c>
      <c r="Q609" s="2">
        <v>9839</v>
      </c>
      <c r="R609" s="2">
        <v>2240</v>
      </c>
      <c r="S609" s="2">
        <v>9868</v>
      </c>
      <c r="T609" s="2">
        <v>2218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1:28" x14ac:dyDescent="0.2">
      <c r="A610" s="2" t="s">
        <v>1361</v>
      </c>
      <c r="B610" s="2" t="s">
        <v>130</v>
      </c>
      <c r="C610" s="2" t="s">
        <v>1362</v>
      </c>
      <c r="D610" s="2" t="s">
        <v>275</v>
      </c>
      <c r="E610" s="2" t="s">
        <v>133</v>
      </c>
      <c r="F610" s="2" t="s">
        <v>59</v>
      </c>
      <c r="G610" s="2" t="s">
        <v>34</v>
      </c>
      <c r="H610" s="3">
        <v>42221.476388888892</v>
      </c>
      <c r="I610" s="2" t="s">
        <v>1185</v>
      </c>
      <c r="J610" s="2" t="s">
        <v>37</v>
      </c>
      <c r="K610" s="2" t="s">
        <v>135</v>
      </c>
      <c r="L610" s="2">
        <v>79405</v>
      </c>
      <c r="M610" s="2">
        <v>56904</v>
      </c>
      <c r="N610" s="2">
        <v>182</v>
      </c>
      <c r="O610" s="2">
        <v>7585</v>
      </c>
      <c r="P610" s="2">
        <v>26247</v>
      </c>
      <c r="Q610" s="2">
        <v>3780</v>
      </c>
      <c r="R610" s="2">
        <v>18662</v>
      </c>
      <c r="S610" s="2">
        <v>5644</v>
      </c>
      <c r="T610" s="2">
        <v>2331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240</v>
      </c>
    </row>
    <row r="611" spans="1:28" x14ac:dyDescent="0.2">
      <c r="A611" s="2" t="s">
        <v>1363</v>
      </c>
      <c r="B611" s="2" t="s">
        <v>121</v>
      </c>
      <c r="C611" s="2" t="s">
        <v>1364</v>
      </c>
      <c r="D611" s="2" t="s">
        <v>302</v>
      </c>
      <c r="E611" s="2" t="s">
        <v>124</v>
      </c>
      <c r="F611" s="2" t="s">
        <v>59</v>
      </c>
      <c r="G611" s="2" t="s">
        <v>34</v>
      </c>
      <c r="H611" s="3">
        <v>42221.252083333333</v>
      </c>
      <c r="I611" s="2" t="s">
        <v>41</v>
      </c>
      <c r="J611" s="2" t="s">
        <v>37</v>
      </c>
      <c r="K611" s="2" t="s">
        <v>36</v>
      </c>
      <c r="L611" s="2">
        <v>73247</v>
      </c>
      <c r="M611" s="2">
        <v>50205</v>
      </c>
      <c r="N611" s="2">
        <v>171</v>
      </c>
      <c r="O611" s="2">
        <v>12153</v>
      </c>
      <c r="P611" s="2">
        <v>25281</v>
      </c>
      <c r="Q611" s="2">
        <v>13128</v>
      </c>
      <c r="R611" s="2">
        <v>3140</v>
      </c>
      <c r="S611" s="2">
        <v>6556</v>
      </c>
      <c r="T611" s="2">
        <v>1742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358</v>
      </c>
    </row>
    <row r="612" spans="1:28" x14ac:dyDescent="0.2">
      <c r="A612" s="2" t="s">
        <v>1365</v>
      </c>
      <c r="B612" s="2" t="s">
        <v>111</v>
      </c>
      <c r="C612" s="2" t="s">
        <v>1366</v>
      </c>
      <c r="D612" s="2" t="s">
        <v>113</v>
      </c>
      <c r="E612" s="2" t="s">
        <v>114</v>
      </c>
      <c r="F612" s="2" t="s">
        <v>59</v>
      </c>
      <c r="G612" s="2" t="s">
        <v>34</v>
      </c>
      <c r="H612" s="3">
        <v>42221.19027777778</v>
      </c>
      <c r="I612" s="2" t="s">
        <v>35</v>
      </c>
      <c r="J612" s="2" t="s">
        <v>36</v>
      </c>
      <c r="K612" s="2" t="s">
        <v>1455</v>
      </c>
      <c r="L612" s="2">
        <v>74283</v>
      </c>
      <c r="M612" s="2">
        <v>43189</v>
      </c>
      <c r="N612" s="2">
        <v>158</v>
      </c>
      <c r="O612" s="2">
        <v>13838</v>
      </c>
      <c r="P612" s="2">
        <v>6441</v>
      </c>
      <c r="Q612" s="2">
        <v>24571</v>
      </c>
      <c r="R612" s="2">
        <v>1135</v>
      </c>
      <c r="S612" s="2">
        <v>10733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309</v>
      </c>
    </row>
    <row r="613" spans="1:28" x14ac:dyDescent="0.2">
      <c r="A613" s="2" t="s">
        <v>1367</v>
      </c>
      <c r="B613" s="2" t="s">
        <v>43</v>
      </c>
      <c r="C613" s="2" t="s">
        <v>1368</v>
      </c>
      <c r="D613" s="2" t="s">
        <v>45</v>
      </c>
      <c r="E613" s="2" t="s">
        <v>45</v>
      </c>
      <c r="F613" s="2" t="s">
        <v>45</v>
      </c>
      <c r="G613" s="2" t="s">
        <v>34</v>
      </c>
      <c r="H613" s="3">
        <v>42221.197916666664</v>
      </c>
      <c r="I613" s="2" t="s">
        <v>1457</v>
      </c>
      <c r="J613" s="2" t="s">
        <v>48</v>
      </c>
      <c r="K613" s="2" t="s">
        <v>37</v>
      </c>
      <c r="L613" s="2">
        <v>73445</v>
      </c>
      <c r="M613" s="2">
        <v>55196</v>
      </c>
      <c r="N613" s="2">
        <v>43</v>
      </c>
      <c r="O613" s="2">
        <v>7033</v>
      </c>
      <c r="P613" s="2">
        <v>15916</v>
      </c>
      <c r="Q613" s="2">
        <v>2487</v>
      </c>
      <c r="R613" s="2">
        <v>11812</v>
      </c>
      <c r="S613" s="2">
        <v>1006</v>
      </c>
      <c r="T613" s="2">
        <v>885</v>
      </c>
      <c r="U613" s="2">
        <v>22949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141</v>
      </c>
    </row>
    <row r="614" spans="1:28" x14ac:dyDescent="0.2">
      <c r="A614" s="2" t="s">
        <v>1369</v>
      </c>
      <c r="B614" s="2" t="s">
        <v>61</v>
      </c>
      <c r="C614" s="2" t="s">
        <v>1370</v>
      </c>
      <c r="D614" s="2" t="s">
        <v>63</v>
      </c>
      <c r="E614" s="2" t="s">
        <v>63</v>
      </c>
      <c r="F614" s="2" t="s">
        <v>59</v>
      </c>
      <c r="G614" s="2" t="s">
        <v>46</v>
      </c>
      <c r="H614" s="3">
        <v>42221.438194444447</v>
      </c>
      <c r="I614" s="2" t="s">
        <v>35</v>
      </c>
      <c r="J614" s="2" t="s">
        <v>36</v>
      </c>
      <c r="K614" s="2" t="s">
        <v>37</v>
      </c>
      <c r="L614" s="2">
        <v>63637</v>
      </c>
      <c r="M614" s="2">
        <v>37492</v>
      </c>
      <c r="N614" s="2">
        <v>141</v>
      </c>
      <c r="O614" s="2">
        <v>9470</v>
      </c>
      <c r="P614" s="2">
        <v>9347</v>
      </c>
      <c r="Q614" s="2">
        <v>18817</v>
      </c>
      <c r="R614" s="2">
        <v>751</v>
      </c>
      <c r="S614" s="2">
        <v>7949</v>
      </c>
      <c r="T614" s="2">
        <v>628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1:28" x14ac:dyDescent="0.2">
      <c r="A615" s="2" t="s">
        <v>1371</v>
      </c>
      <c r="B615" s="2" t="s">
        <v>61</v>
      </c>
      <c r="C615" s="2" t="s">
        <v>1372</v>
      </c>
      <c r="D615" s="2" t="s">
        <v>63</v>
      </c>
      <c r="E615" s="2" t="s">
        <v>63</v>
      </c>
      <c r="F615" s="2" t="s">
        <v>59</v>
      </c>
      <c r="G615" s="2" t="s">
        <v>46</v>
      </c>
      <c r="H615" s="3">
        <v>42221.154166666667</v>
      </c>
      <c r="I615" s="2" t="s">
        <v>35</v>
      </c>
      <c r="J615" s="2" t="s">
        <v>36</v>
      </c>
      <c r="K615" s="2" t="s">
        <v>1455</v>
      </c>
      <c r="L615" s="2">
        <v>65524</v>
      </c>
      <c r="M615" s="2">
        <v>35026</v>
      </c>
      <c r="N615" s="2">
        <v>130</v>
      </c>
      <c r="O615" s="2">
        <v>7742</v>
      </c>
      <c r="P615" s="2">
        <v>8365</v>
      </c>
      <c r="Q615" s="2">
        <v>16578</v>
      </c>
      <c r="R615" s="2">
        <v>550</v>
      </c>
      <c r="S615" s="2">
        <v>8836</v>
      </c>
      <c r="T615" s="2">
        <v>697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1:28" x14ac:dyDescent="0.2">
      <c r="A616" s="2" t="s">
        <v>1373</v>
      </c>
      <c r="B616" s="2" t="s">
        <v>130</v>
      </c>
      <c r="C616" s="2" t="s">
        <v>1374</v>
      </c>
      <c r="D616" s="2" t="s">
        <v>246</v>
      </c>
      <c r="E616" s="2" t="s">
        <v>133</v>
      </c>
      <c r="F616" s="2" t="s">
        <v>59</v>
      </c>
      <c r="G616" s="2" t="s">
        <v>34</v>
      </c>
      <c r="H616" s="3">
        <v>42221.262499999997</v>
      </c>
      <c r="I616" s="2" t="s">
        <v>41</v>
      </c>
      <c r="J616" s="2" t="s">
        <v>37</v>
      </c>
      <c r="K616" s="2" t="s">
        <v>135</v>
      </c>
      <c r="L616" s="2">
        <v>78000</v>
      </c>
      <c r="M616" s="2">
        <v>56458</v>
      </c>
      <c r="N616" s="2">
        <v>185</v>
      </c>
      <c r="O616" s="2">
        <v>16130</v>
      </c>
      <c r="P616" s="2">
        <v>28329</v>
      </c>
      <c r="Q616" s="2">
        <v>5633</v>
      </c>
      <c r="R616" s="2">
        <v>12199</v>
      </c>
      <c r="S616" s="2">
        <v>7055</v>
      </c>
      <c r="T616" s="2">
        <v>3242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1:28" x14ac:dyDescent="0.2">
      <c r="A617" s="2" t="s">
        <v>1375</v>
      </c>
      <c r="B617" s="2" t="s">
        <v>43</v>
      </c>
      <c r="C617" s="2" t="s">
        <v>1376</v>
      </c>
      <c r="D617" s="2" t="s">
        <v>45</v>
      </c>
      <c r="E617" s="2" t="s">
        <v>45</v>
      </c>
      <c r="F617" s="2" t="s">
        <v>45</v>
      </c>
      <c r="G617" s="2" t="s">
        <v>34</v>
      </c>
      <c r="H617" s="3">
        <v>42221.099305555559</v>
      </c>
      <c r="I617" s="2" t="s">
        <v>1463</v>
      </c>
      <c r="J617" s="2" t="s">
        <v>48</v>
      </c>
      <c r="K617" s="2" t="s">
        <v>36</v>
      </c>
      <c r="L617" s="2">
        <v>69208</v>
      </c>
      <c r="M617" s="2">
        <v>51141</v>
      </c>
      <c r="N617" s="2">
        <v>61</v>
      </c>
      <c r="O617" s="2">
        <v>14171</v>
      </c>
      <c r="P617" s="2">
        <v>3597</v>
      </c>
      <c r="Q617" s="2">
        <v>16027</v>
      </c>
      <c r="R617" s="2">
        <v>816</v>
      </c>
      <c r="S617" s="2">
        <v>0</v>
      </c>
      <c r="T617" s="2">
        <v>0</v>
      </c>
      <c r="U617" s="2">
        <v>30198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503</v>
      </c>
    </row>
    <row r="618" spans="1:28" x14ac:dyDescent="0.2">
      <c r="A618" s="2" t="s">
        <v>1377</v>
      </c>
      <c r="B618" s="2" t="s">
        <v>107</v>
      </c>
      <c r="C618" s="2" t="s">
        <v>1378</v>
      </c>
      <c r="D618" s="2" t="s">
        <v>109</v>
      </c>
      <c r="E618" s="2" t="s">
        <v>109</v>
      </c>
      <c r="F618" s="2" t="s">
        <v>59</v>
      </c>
      <c r="G618" s="2" t="s">
        <v>46</v>
      </c>
      <c r="H618" s="3">
        <v>42221.19027777778</v>
      </c>
      <c r="I618" s="2" t="s">
        <v>35</v>
      </c>
      <c r="J618" s="2" t="s">
        <v>36</v>
      </c>
      <c r="K618" s="2" t="s">
        <v>37</v>
      </c>
      <c r="L618" s="2">
        <v>90640</v>
      </c>
      <c r="M618" s="2">
        <v>52793</v>
      </c>
      <c r="N618" s="2">
        <v>217</v>
      </c>
      <c r="O618" s="2">
        <v>27986</v>
      </c>
      <c r="P618" s="2">
        <v>8146</v>
      </c>
      <c r="Q618" s="2">
        <v>36132</v>
      </c>
      <c r="R618" s="2">
        <v>1430</v>
      </c>
      <c r="S618" s="2">
        <v>3950</v>
      </c>
      <c r="T618" s="2">
        <v>2651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484</v>
      </c>
    </row>
    <row r="619" spans="1:28" x14ac:dyDescent="0.2">
      <c r="A619" s="2" t="s">
        <v>1379</v>
      </c>
      <c r="B619" s="2" t="s">
        <v>65</v>
      </c>
      <c r="C619" s="2" t="s">
        <v>1380</v>
      </c>
      <c r="D619" s="2" t="s">
        <v>211</v>
      </c>
      <c r="E619" s="2" t="s">
        <v>68</v>
      </c>
      <c r="F619" s="2" t="s">
        <v>59</v>
      </c>
      <c r="G619" s="2" t="s">
        <v>34</v>
      </c>
      <c r="H619" s="3">
        <v>42221.204861111109</v>
      </c>
      <c r="I619" s="2" t="s">
        <v>35</v>
      </c>
      <c r="J619" s="2" t="s">
        <v>36</v>
      </c>
      <c r="K619" s="2" t="s">
        <v>37</v>
      </c>
      <c r="L619" s="2">
        <v>70906</v>
      </c>
      <c r="M619" s="2">
        <v>49676</v>
      </c>
      <c r="N619" s="2">
        <v>117</v>
      </c>
      <c r="O619" s="2">
        <v>8360</v>
      </c>
      <c r="P619" s="2">
        <v>16114</v>
      </c>
      <c r="Q619" s="2">
        <v>24474</v>
      </c>
      <c r="R619" s="2">
        <v>1298</v>
      </c>
      <c r="S619" s="2">
        <v>6058</v>
      </c>
      <c r="T619" s="2">
        <v>1582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150</v>
      </c>
    </row>
    <row r="620" spans="1:28" x14ac:dyDescent="0.2">
      <c r="A620" s="2" t="s">
        <v>1381</v>
      </c>
      <c r="B620" s="2" t="s">
        <v>107</v>
      </c>
      <c r="C620" s="2" t="s">
        <v>1382</v>
      </c>
      <c r="D620" s="2" t="s">
        <v>109</v>
      </c>
      <c r="E620" s="2" t="s">
        <v>109</v>
      </c>
      <c r="F620" s="2" t="s">
        <v>59</v>
      </c>
      <c r="G620" s="2" t="s">
        <v>46</v>
      </c>
      <c r="H620" s="3">
        <v>42221.12777777778</v>
      </c>
      <c r="I620" s="2" t="s">
        <v>35</v>
      </c>
      <c r="J620" s="2" t="s">
        <v>36</v>
      </c>
      <c r="K620" s="2" t="s">
        <v>37</v>
      </c>
      <c r="L620" s="2">
        <v>62346</v>
      </c>
      <c r="M620" s="2">
        <v>39514</v>
      </c>
      <c r="N620" s="2">
        <v>186</v>
      </c>
      <c r="O620" s="2">
        <v>1977</v>
      </c>
      <c r="P620" s="2">
        <v>16527</v>
      </c>
      <c r="Q620" s="2">
        <v>18504</v>
      </c>
      <c r="R620" s="2">
        <v>1457</v>
      </c>
      <c r="S620" s="2">
        <v>1489</v>
      </c>
      <c r="T620" s="2">
        <v>1322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215</v>
      </c>
    </row>
    <row r="621" spans="1:28" x14ac:dyDescent="0.2">
      <c r="A621" s="2" t="s">
        <v>1383</v>
      </c>
      <c r="B621" s="2" t="s">
        <v>65</v>
      </c>
      <c r="C621" s="2" t="s">
        <v>1384</v>
      </c>
      <c r="D621" s="2" t="s">
        <v>119</v>
      </c>
      <c r="E621" s="2" t="s">
        <v>68</v>
      </c>
      <c r="F621" s="2" t="s">
        <v>59</v>
      </c>
      <c r="G621" s="2" t="s">
        <v>34</v>
      </c>
      <c r="H621" s="3">
        <v>42221.142361111109</v>
      </c>
      <c r="I621" s="2" t="s">
        <v>358</v>
      </c>
      <c r="J621" s="2" t="s">
        <v>135</v>
      </c>
      <c r="K621" s="2" t="s">
        <v>37</v>
      </c>
      <c r="L621" s="2">
        <v>65857</v>
      </c>
      <c r="M621" s="2">
        <v>48929</v>
      </c>
      <c r="N621" s="2">
        <v>123</v>
      </c>
      <c r="O621" s="2">
        <v>8949</v>
      </c>
      <c r="P621" s="2">
        <v>16245</v>
      </c>
      <c r="Q621" s="2">
        <v>2661</v>
      </c>
      <c r="R621" s="2">
        <v>25194</v>
      </c>
      <c r="S621" s="2">
        <v>3031</v>
      </c>
      <c r="T621" s="2">
        <v>1798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1:28" x14ac:dyDescent="0.2">
      <c r="A622" s="2" t="s">
        <v>1385</v>
      </c>
      <c r="B622" s="2" t="s">
        <v>130</v>
      </c>
      <c r="C622" s="2" t="s">
        <v>1386</v>
      </c>
      <c r="D622" s="2" t="s">
        <v>132</v>
      </c>
      <c r="E622" s="2" t="s">
        <v>133</v>
      </c>
      <c r="F622" s="2" t="s">
        <v>59</v>
      </c>
      <c r="G622" s="2" t="s">
        <v>34</v>
      </c>
      <c r="H622" s="3">
        <v>42221.309027777781</v>
      </c>
      <c r="I622" s="2" t="s">
        <v>41</v>
      </c>
      <c r="J622" s="2" t="s">
        <v>37</v>
      </c>
      <c r="K622" s="2" t="s">
        <v>36</v>
      </c>
      <c r="L622" s="2">
        <v>80309</v>
      </c>
      <c r="M622" s="2">
        <v>52552</v>
      </c>
      <c r="N622" s="2">
        <v>231</v>
      </c>
      <c r="O622" s="2">
        <v>15609</v>
      </c>
      <c r="P622" s="2">
        <v>25203</v>
      </c>
      <c r="Q622" s="2">
        <v>9594</v>
      </c>
      <c r="R622" s="2">
        <v>5486</v>
      </c>
      <c r="S622" s="2">
        <v>9366</v>
      </c>
      <c r="T622" s="2">
        <v>2592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311</v>
      </c>
    </row>
    <row r="623" spans="1:28" x14ac:dyDescent="0.2">
      <c r="A623" s="2" t="s">
        <v>1387</v>
      </c>
      <c r="B623" s="2" t="s">
        <v>121</v>
      </c>
      <c r="C623" s="2" t="s">
        <v>1388</v>
      </c>
      <c r="D623" s="2" t="s">
        <v>320</v>
      </c>
      <c r="E623" s="2" t="s">
        <v>124</v>
      </c>
      <c r="F623" s="2" t="s">
        <v>59</v>
      </c>
      <c r="G623" s="2" t="s">
        <v>34</v>
      </c>
      <c r="H623" s="3">
        <v>42221.205555555556</v>
      </c>
      <c r="I623" s="2" t="s">
        <v>41</v>
      </c>
      <c r="J623" s="2" t="s">
        <v>37</v>
      </c>
      <c r="K623" s="2" t="s">
        <v>1455</v>
      </c>
      <c r="L623" s="2">
        <v>76198</v>
      </c>
      <c r="M623" s="2">
        <v>49232</v>
      </c>
      <c r="N623" s="2">
        <v>197</v>
      </c>
      <c r="O623" s="2">
        <v>14984</v>
      </c>
      <c r="P623" s="2">
        <v>25684</v>
      </c>
      <c r="Q623" s="2">
        <v>8604</v>
      </c>
      <c r="R623" s="2">
        <v>2465</v>
      </c>
      <c r="S623" s="2">
        <v>10700</v>
      </c>
      <c r="T623" s="2">
        <v>1779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1:28" x14ac:dyDescent="0.2">
      <c r="A624" s="2" t="s">
        <v>1389</v>
      </c>
      <c r="B624" s="2" t="s">
        <v>150</v>
      </c>
      <c r="C624" s="2" t="s">
        <v>1390</v>
      </c>
      <c r="D624" s="2" t="s">
        <v>152</v>
      </c>
      <c r="E624" s="2" t="s">
        <v>152</v>
      </c>
      <c r="F624" s="2" t="s">
        <v>152</v>
      </c>
      <c r="G624" s="2" t="s">
        <v>34</v>
      </c>
      <c r="H624" s="3">
        <v>42221.074305555558</v>
      </c>
      <c r="I624" s="2" t="s">
        <v>165</v>
      </c>
      <c r="J624" s="2" t="s">
        <v>158</v>
      </c>
      <c r="K624" s="2" t="s">
        <v>154</v>
      </c>
      <c r="L624" s="2">
        <v>63856</v>
      </c>
      <c r="M624" s="2">
        <v>38654</v>
      </c>
      <c r="N624" s="2">
        <v>353</v>
      </c>
      <c r="O624" s="2">
        <v>10060</v>
      </c>
      <c r="P624" s="2">
        <v>169</v>
      </c>
      <c r="Q624" s="2">
        <v>0</v>
      </c>
      <c r="R624" s="2">
        <v>0</v>
      </c>
      <c r="S624" s="2">
        <v>0</v>
      </c>
      <c r="T624" s="2">
        <v>780</v>
      </c>
      <c r="U624" s="2">
        <v>0</v>
      </c>
      <c r="V624" s="2">
        <v>0</v>
      </c>
      <c r="W624" s="2">
        <v>6747</v>
      </c>
      <c r="X624" s="2">
        <v>16807</v>
      </c>
      <c r="Y624" s="2">
        <v>6444</v>
      </c>
      <c r="Z624" s="2">
        <v>6144</v>
      </c>
      <c r="AA624" s="2">
        <v>869</v>
      </c>
      <c r="AB624" s="2">
        <v>694</v>
      </c>
    </row>
    <row r="625" spans="1:28" x14ac:dyDescent="0.2">
      <c r="A625" s="2" t="s">
        <v>1391</v>
      </c>
      <c r="B625" s="2" t="s">
        <v>61</v>
      </c>
      <c r="C625" s="2" t="s">
        <v>1392</v>
      </c>
      <c r="D625" s="2" t="s">
        <v>299</v>
      </c>
      <c r="E625" s="2" t="s">
        <v>63</v>
      </c>
      <c r="F625" s="2" t="s">
        <v>59</v>
      </c>
      <c r="G625" s="2" t="s">
        <v>34</v>
      </c>
      <c r="H625" s="3">
        <v>42221.188888888886</v>
      </c>
      <c r="I625" s="2" t="s">
        <v>41</v>
      </c>
      <c r="J625" s="2" t="s">
        <v>37</v>
      </c>
      <c r="K625" s="2" t="s">
        <v>1455</v>
      </c>
      <c r="L625" s="2">
        <v>73394</v>
      </c>
      <c r="M625" s="2">
        <v>54100</v>
      </c>
      <c r="N625" s="2">
        <v>198</v>
      </c>
      <c r="O625" s="2">
        <v>22578</v>
      </c>
      <c r="P625" s="2">
        <v>30342</v>
      </c>
      <c r="Q625" s="2">
        <v>7244</v>
      </c>
      <c r="R625" s="2">
        <v>5245</v>
      </c>
      <c r="S625" s="2">
        <v>7764</v>
      </c>
      <c r="T625" s="2">
        <v>3505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1:28" x14ac:dyDescent="0.2">
      <c r="A626" s="2" t="s">
        <v>1393</v>
      </c>
      <c r="B626" s="2" t="s">
        <v>65</v>
      </c>
      <c r="C626" s="2" t="s">
        <v>1394</v>
      </c>
      <c r="D626" s="2" t="s">
        <v>67</v>
      </c>
      <c r="E626" s="2" t="s">
        <v>68</v>
      </c>
      <c r="F626" s="2" t="s">
        <v>59</v>
      </c>
      <c r="G626" s="2" t="s">
        <v>34</v>
      </c>
      <c r="H626" s="3">
        <v>42221.143055555556</v>
      </c>
      <c r="I626" s="2" t="s">
        <v>35</v>
      </c>
      <c r="J626" s="2" t="s">
        <v>36</v>
      </c>
      <c r="K626" s="2" t="s">
        <v>37</v>
      </c>
      <c r="L626" s="2">
        <v>75990</v>
      </c>
      <c r="M626" s="2">
        <v>45293</v>
      </c>
      <c r="N626" s="2">
        <v>126</v>
      </c>
      <c r="O626" s="2">
        <v>14236</v>
      </c>
      <c r="P626" s="2">
        <v>9389</v>
      </c>
      <c r="Q626" s="2">
        <v>23625</v>
      </c>
      <c r="R626" s="2">
        <v>1255</v>
      </c>
      <c r="S626" s="2">
        <v>8818</v>
      </c>
      <c r="T626" s="2">
        <v>1273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933</v>
      </c>
    </row>
    <row r="627" spans="1:28" x14ac:dyDescent="0.2">
      <c r="A627" s="2" t="s">
        <v>1395</v>
      </c>
      <c r="B627" s="2" t="s">
        <v>107</v>
      </c>
      <c r="C627" s="2" t="s">
        <v>1396</v>
      </c>
      <c r="D627" s="2" t="s">
        <v>109</v>
      </c>
      <c r="E627" s="2" t="s">
        <v>109</v>
      </c>
      <c r="F627" s="2" t="s">
        <v>59</v>
      </c>
      <c r="G627" s="2" t="s">
        <v>46</v>
      </c>
      <c r="H627" s="3">
        <v>42221.121527777781</v>
      </c>
      <c r="I627" s="2" t="s">
        <v>41</v>
      </c>
      <c r="J627" s="2" t="s">
        <v>37</v>
      </c>
      <c r="K627" s="2" t="s">
        <v>36</v>
      </c>
      <c r="L627" s="2">
        <v>65853</v>
      </c>
      <c r="M627" s="2">
        <v>48422</v>
      </c>
      <c r="N627" s="2">
        <v>144</v>
      </c>
      <c r="O627" s="2">
        <v>12619</v>
      </c>
      <c r="P627" s="2">
        <v>25225</v>
      </c>
      <c r="Q627" s="2">
        <v>12606</v>
      </c>
      <c r="R627" s="2">
        <v>6129</v>
      </c>
      <c r="S627" s="2">
        <v>2476</v>
      </c>
      <c r="T627" s="2">
        <v>1986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</row>
    <row r="628" spans="1:28" x14ac:dyDescent="0.2">
      <c r="A628" s="2" t="s">
        <v>1397</v>
      </c>
      <c r="B628" s="2" t="s">
        <v>55</v>
      </c>
      <c r="C628" s="2" t="s">
        <v>1398</v>
      </c>
      <c r="D628" s="2" t="s">
        <v>57</v>
      </c>
      <c r="E628" s="2" t="s">
        <v>58</v>
      </c>
      <c r="F628" s="2" t="s">
        <v>59</v>
      </c>
      <c r="G628" s="2" t="s">
        <v>34</v>
      </c>
      <c r="H628" s="3">
        <v>42221.324999999997</v>
      </c>
      <c r="I628" s="2" t="s">
        <v>41</v>
      </c>
      <c r="J628" s="2" t="s">
        <v>37</v>
      </c>
      <c r="K628" s="2" t="s">
        <v>135</v>
      </c>
      <c r="L628" s="2">
        <v>74119</v>
      </c>
      <c r="M628" s="2">
        <v>55316</v>
      </c>
      <c r="N628" s="2">
        <v>165</v>
      </c>
      <c r="O628" s="2">
        <v>16914</v>
      </c>
      <c r="P628" s="2">
        <v>30425</v>
      </c>
      <c r="Q628" s="2">
        <v>4613</v>
      </c>
      <c r="R628" s="2">
        <v>13511</v>
      </c>
      <c r="S628" s="2">
        <v>4122</v>
      </c>
      <c r="T628" s="2">
        <v>2645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</row>
    <row r="629" spans="1:28" x14ac:dyDescent="0.2">
      <c r="A629" s="2" t="s">
        <v>1399</v>
      </c>
      <c r="B629" s="2" t="s">
        <v>55</v>
      </c>
      <c r="C629" s="2" t="s">
        <v>1400</v>
      </c>
      <c r="D629" s="2" t="s">
        <v>251</v>
      </c>
      <c r="E629" s="2" t="s">
        <v>58</v>
      </c>
      <c r="F629" s="2" t="s">
        <v>59</v>
      </c>
      <c r="G629" s="2" t="s">
        <v>34</v>
      </c>
      <c r="H629" s="3">
        <v>42221.282638888886</v>
      </c>
      <c r="I629" s="2" t="s">
        <v>41</v>
      </c>
      <c r="J629" s="2" t="s">
        <v>37</v>
      </c>
      <c r="K629" s="2" t="s">
        <v>36</v>
      </c>
      <c r="L629" s="2">
        <v>71538</v>
      </c>
      <c r="M629" s="2">
        <v>50160</v>
      </c>
      <c r="N629" s="2">
        <v>189</v>
      </c>
      <c r="O629" s="2">
        <v>25083</v>
      </c>
      <c r="P629" s="2">
        <v>31797</v>
      </c>
      <c r="Q629" s="2">
        <v>6714</v>
      </c>
      <c r="R629" s="2">
        <v>4323</v>
      </c>
      <c r="S629" s="2">
        <v>4992</v>
      </c>
      <c r="T629" s="2">
        <v>1834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500</v>
      </c>
    </row>
    <row r="630" spans="1:28" x14ac:dyDescent="0.2">
      <c r="A630" s="2" t="s">
        <v>1401</v>
      </c>
      <c r="B630" s="2" t="s">
        <v>65</v>
      </c>
      <c r="C630" s="2" t="s">
        <v>1402</v>
      </c>
      <c r="D630" s="2" t="s">
        <v>187</v>
      </c>
      <c r="E630" s="2" t="s">
        <v>68</v>
      </c>
      <c r="F630" s="2" t="s">
        <v>59</v>
      </c>
      <c r="G630" s="2" t="s">
        <v>34</v>
      </c>
      <c r="H630" s="3">
        <v>42221.192361111112</v>
      </c>
      <c r="I630" s="2" t="s">
        <v>35</v>
      </c>
      <c r="J630" s="2" t="s">
        <v>36</v>
      </c>
      <c r="K630" s="2" t="s">
        <v>37</v>
      </c>
      <c r="L630" s="2">
        <v>56956</v>
      </c>
      <c r="M630" s="2">
        <v>41837</v>
      </c>
      <c r="N630" s="2">
        <v>143</v>
      </c>
      <c r="O630" s="2">
        <v>4599</v>
      </c>
      <c r="P630" s="2">
        <v>15566</v>
      </c>
      <c r="Q630" s="2">
        <v>20165</v>
      </c>
      <c r="R630" s="2">
        <v>1474</v>
      </c>
      <c r="S630" s="2">
        <v>3737</v>
      </c>
      <c r="T630" s="2">
        <v>895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</row>
    <row r="631" spans="1:28" x14ac:dyDescent="0.2">
      <c r="A631" s="2" t="s">
        <v>1403</v>
      </c>
      <c r="B631" s="2" t="s">
        <v>65</v>
      </c>
      <c r="C631" s="2" t="s">
        <v>1404</v>
      </c>
      <c r="D631" s="2" t="s">
        <v>187</v>
      </c>
      <c r="E631" s="2" t="s">
        <v>68</v>
      </c>
      <c r="F631" s="2" t="s">
        <v>59</v>
      </c>
      <c r="G631" s="2" t="s">
        <v>34</v>
      </c>
      <c r="H631" s="3">
        <v>42221.208333333336</v>
      </c>
      <c r="I631" s="2" t="s">
        <v>141</v>
      </c>
      <c r="J631" s="2" t="s">
        <v>36</v>
      </c>
      <c r="K631" s="2" t="s">
        <v>37</v>
      </c>
      <c r="L631" s="2">
        <v>55377</v>
      </c>
      <c r="M631" s="2">
        <v>41858</v>
      </c>
      <c r="N631" s="2">
        <v>150</v>
      </c>
      <c r="O631" s="2">
        <v>417</v>
      </c>
      <c r="P631" s="2">
        <v>18481</v>
      </c>
      <c r="Q631" s="2">
        <v>18898</v>
      </c>
      <c r="R631" s="2">
        <v>1433</v>
      </c>
      <c r="S631" s="2">
        <v>2772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274</v>
      </c>
    </row>
    <row r="632" spans="1:28" x14ac:dyDescent="0.2">
      <c r="A632" s="2" t="s">
        <v>1405</v>
      </c>
      <c r="B632" s="2" t="s">
        <v>121</v>
      </c>
      <c r="C632" s="2" t="s">
        <v>1406</v>
      </c>
      <c r="D632" s="2" t="s">
        <v>123</v>
      </c>
      <c r="E632" s="2" t="s">
        <v>124</v>
      </c>
      <c r="F632" s="2" t="s">
        <v>59</v>
      </c>
      <c r="G632" s="2" t="s">
        <v>34</v>
      </c>
      <c r="H632" s="3">
        <v>42221.262499999997</v>
      </c>
      <c r="I632" s="2" t="s">
        <v>41</v>
      </c>
      <c r="J632" s="2" t="s">
        <v>37</v>
      </c>
      <c r="K632" s="2" t="s">
        <v>1455</v>
      </c>
      <c r="L632" s="2">
        <v>67090</v>
      </c>
      <c r="M632" s="2">
        <v>47168</v>
      </c>
      <c r="N632" s="2">
        <v>167</v>
      </c>
      <c r="O632" s="2">
        <v>19554</v>
      </c>
      <c r="P632" s="2">
        <v>27123</v>
      </c>
      <c r="Q632" s="2">
        <v>7467</v>
      </c>
      <c r="R632" s="2">
        <v>2891</v>
      </c>
      <c r="S632" s="2">
        <v>7569</v>
      </c>
      <c r="T632" s="2">
        <v>2038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80</v>
      </c>
    </row>
    <row r="633" spans="1:28" x14ac:dyDescent="0.2">
      <c r="A633" s="2" t="s">
        <v>1407</v>
      </c>
      <c r="B633" s="2" t="s">
        <v>55</v>
      </c>
      <c r="C633" s="2" t="s">
        <v>1408</v>
      </c>
      <c r="D633" s="2" t="s">
        <v>103</v>
      </c>
      <c r="E633" s="2" t="s">
        <v>58</v>
      </c>
      <c r="F633" s="2" t="s">
        <v>59</v>
      </c>
      <c r="G633" s="2" t="s">
        <v>34</v>
      </c>
      <c r="H633" s="3">
        <v>42221.238194444442</v>
      </c>
      <c r="I633" s="2" t="s">
        <v>41</v>
      </c>
      <c r="J633" s="2" t="s">
        <v>37</v>
      </c>
      <c r="K633" s="2" t="s">
        <v>36</v>
      </c>
      <c r="L633" s="2">
        <v>79767</v>
      </c>
      <c r="M633" s="2">
        <v>58482</v>
      </c>
      <c r="N633" s="2">
        <v>188</v>
      </c>
      <c r="O633" s="2">
        <v>25155</v>
      </c>
      <c r="P633" s="2">
        <v>35201</v>
      </c>
      <c r="Q633" s="2">
        <v>10046</v>
      </c>
      <c r="R633" s="2">
        <v>3953</v>
      </c>
      <c r="S633" s="2">
        <v>5352</v>
      </c>
      <c r="T633" s="2">
        <v>2970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960</v>
      </c>
    </row>
    <row r="634" spans="1:28" x14ac:dyDescent="0.2">
      <c r="A634" s="2" t="s">
        <v>1409</v>
      </c>
      <c r="B634" s="2" t="s">
        <v>55</v>
      </c>
      <c r="C634" s="2" t="s">
        <v>1410</v>
      </c>
      <c r="D634" s="2" t="s">
        <v>533</v>
      </c>
      <c r="E634" s="2" t="s">
        <v>58</v>
      </c>
      <c r="F634" s="2" t="s">
        <v>59</v>
      </c>
      <c r="G634" s="2" t="s">
        <v>34</v>
      </c>
      <c r="H634" s="3">
        <v>42221.228472222225</v>
      </c>
      <c r="I634" s="2" t="s">
        <v>41</v>
      </c>
      <c r="J634" s="2" t="s">
        <v>37</v>
      </c>
      <c r="K634" s="2" t="s">
        <v>36</v>
      </c>
      <c r="L634" s="2">
        <v>74269</v>
      </c>
      <c r="M634" s="2">
        <v>51964</v>
      </c>
      <c r="N634" s="2">
        <v>149</v>
      </c>
      <c r="O634" s="2">
        <v>20810</v>
      </c>
      <c r="P634" s="2">
        <v>29199</v>
      </c>
      <c r="Q634" s="2">
        <v>8389</v>
      </c>
      <c r="R634" s="2">
        <v>6047</v>
      </c>
      <c r="S634" s="2">
        <v>5873</v>
      </c>
      <c r="T634" s="2">
        <v>2109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347</v>
      </c>
    </row>
    <row r="635" spans="1:28" x14ac:dyDescent="0.2">
      <c r="A635" s="2" t="s">
        <v>1411</v>
      </c>
      <c r="B635" s="2" t="s">
        <v>55</v>
      </c>
      <c r="C635" s="2" t="s">
        <v>1412</v>
      </c>
      <c r="D635" s="2" t="s">
        <v>251</v>
      </c>
      <c r="E635" s="2" t="s">
        <v>58</v>
      </c>
      <c r="F635" s="2" t="s">
        <v>59</v>
      </c>
      <c r="G635" s="2" t="s">
        <v>34</v>
      </c>
      <c r="H635" s="3">
        <v>42221.236805555556</v>
      </c>
      <c r="I635" s="2" t="s">
        <v>41</v>
      </c>
      <c r="J635" s="2" t="s">
        <v>37</v>
      </c>
      <c r="K635" s="2" t="s">
        <v>36</v>
      </c>
      <c r="L635" s="2">
        <v>77881</v>
      </c>
      <c r="M635" s="2">
        <v>55999</v>
      </c>
      <c r="N635" s="2">
        <v>166</v>
      </c>
      <c r="O635" s="2">
        <v>24197</v>
      </c>
      <c r="P635" s="2">
        <v>32329</v>
      </c>
      <c r="Q635" s="2">
        <v>8132</v>
      </c>
      <c r="R635" s="2">
        <v>7572</v>
      </c>
      <c r="S635" s="2">
        <v>5516</v>
      </c>
      <c r="T635" s="2">
        <v>2092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358</v>
      </c>
    </row>
    <row r="636" spans="1:28" x14ac:dyDescent="0.2">
      <c r="A636" s="2" t="s">
        <v>1413</v>
      </c>
      <c r="B636" s="2" t="s">
        <v>61</v>
      </c>
      <c r="C636" s="2" t="s">
        <v>1414</v>
      </c>
      <c r="D636" s="2" t="s">
        <v>63</v>
      </c>
      <c r="E636" s="2" t="s">
        <v>63</v>
      </c>
      <c r="F636" s="2" t="s">
        <v>59</v>
      </c>
      <c r="G636" s="2" t="s">
        <v>46</v>
      </c>
      <c r="H636" s="3">
        <v>42221.216666666667</v>
      </c>
      <c r="I636" s="2" t="s">
        <v>35</v>
      </c>
      <c r="J636" s="2" t="s">
        <v>36</v>
      </c>
      <c r="K636" s="2" t="s">
        <v>37</v>
      </c>
      <c r="L636" s="2">
        <v>61065</v>
      </c>
      <c r="M636" s="2">
        <v>34003</v>
      </c>
      <c r="N636" s="2">
        <v>130</v>
      </c>
      <c r="O636" s="2">
        <v>5495</v>
      </c>
      <c r="P636" s="2">
        <v>10174</v>
      </c>
      <c r="Q636" s="2">
        <v>15669</v>
      </c>
      <c r="R636" s="2">
        <v>935</v>
      </c>
      <c r="S636" s="2">
        <v>6524</v>
      </c>
      <c r="T636" s="2">
        <v>701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1:28" x14ac:dyDescent="0.2">
      <c r="A637" s="2" t="s">
        <v>1415</v>
      </c>
      <c r="B637" s="2" t="s">
        <v>61</v>
      </c>
      <c r="C637" s="2" t="s">
        <v>1416</v>
      </c>
      <c r="D637" s="2" t="s">
        <v>63</v>
      </c>
      <c r="E637" s="2" t="s">
        <v>63</v>
      </c>
      <c r="F637" s="2" t="s">
        <v>59</v>
      </c>
      <c r="G637" s="2" t="s">
        <v>46</v>
      </c>
      <c r="H637" s="3">
        <v>42221.222916666666</v>
      </c>
      <c r="I637" s="2" t="s">
        <v>35</v>
      </c>
      <c r="J637" s="2" t="s">
        <v>36</v>
      </c>
      <c r="K637" s="2" t="s">
        <v>37</v>
      </c>
      <c r="L637" s="2">
        <v>62556</v>
      </c>
      <c r="M637" s="2">
        <v>34764</v>
      </c>
      <c r="N637" s="2">
        <v>138</v>
      </c>
      <c r="O637" s="2">
        <v>10778</v>
      </c>
      <c r="P637" s="2">
        <v>7761</v>
      </c>
      <c r="Q637" s="2">
        <v>18539</v>
      </c>
      <c r="R637" s="2">
        <v>798</v>
      </c>
      <c r="S637" s="2">
        <v>7061</v>
      </c>
      <c r="T637" s="2">
        <v>605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1:28" x14ac:dyDescent="0.2">
      <c r="A638" s="2" t="s">
        <v>1417</v>
      </c>
      <c r="B638" s="2" t="s">
        <v>61</v>
      </c>
      <c r="C638" s="2" t="s">
        <v>1418</v>
      </c>
      <c r="D638" s="2" t="s">
        <v>63</v>
      </c>
      <c r="E638" s="2" t="s">
        <v>63</v>
      </c>
      <c r="F638" s="2" t="s">
        <v>59</v>
      </c>
      <c r="G638" s="2" t="s">
        <v>46</v>
      </c>
      <c r="H638" s="3">
        <v>42221.23541666667</v>
      </c>
      <c r="I638" s="2" t="s">
        <v>141</v>
      </c>
      <c r="J638" s="2" t="s">
        <v>36</v>
      </c>
      <c r="K638" s="2" t="s">
        <v>37</v>
      </c>
      <c r="L638" s="2">
        <v>60368</v>
      </c>
      <c r="M638" s="2">
        <v>40209</v>
      </c>
      <c r="N638" s="2">
        <v>139</v>
      </c>
      <c r="O638" s="2">
        <v>801</v>
      </c>
      <c r="P638" s="2">
        <v>16573</v>
      </c>
      <c r="Q638" s="2">
        <v>17374</v>
      </c>
      <c r="R638" s="2">
        <v>845</v>
      </c>
      <c r="S638" s="2">
        <v>4310</v>
      </c>
      <c r="T638" s="2">
        <v>1058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49</v>
      </c>
    </row>
    <row r="639" spans="1:28" x14ac:dyDescent="0.2">
      <c r="A639" s="2" t="s">
        <v>1419</v>
      </c>
      <c r="B639" s="2" t="s">
        <v>61</v>
      </c>
      <c r="C639" s="2" t="s">
        <v>1420</v>
      </c>
      <c r="D639" s="2" t="s">
        <v>299</v>
      </c>
      <c r="E639" s="2" t="s">
        <v>63</v>
      </c>
      <c r="F639" s="2" t="s">
        <v>59</v>
      </c>
      <c r="G639" s="2" t="s">
        <v>46</v>
      </c>
      <c r="H639" s="3">
        <v>42221.128472222219</v>
      </c>
      <c r="I639" s="2" t="s">
        <v>41</v>
      </c>
      <c r="J639" s="2" t="s">
        <v>37</v>
      </c>
      <c r="K639" s="2" t="s">
        <v>36</v>
      </c>
      <c r="L639" s="2">
        <v>72461</v>
      </c>
      <c r="M639" s="2">
        <v>49723</v>
      </c>
      <c r="N639" s="2">
        <v>137</v>
      </c>
      <c r="O639" s="2">
        <v>5646</v>
      </c>
      <c r="P639" s="2">
        <v>22534</v>
      </c>
      <c r="Q639" s="2">
        <v>16888</v>
      </c>
      <c r="R639" s="2">
        <v>1677</v>
      </c>
      <c r="S639" s="2">
        <v>6378</v>
      </c>
      <c r="T639" s="2">
        <v>2024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222</v>
      </c>
    </row>
    <row r="640" spans="1:28" x14ac:dyDescent="0.2">
      <c r="A640" s="2" t="s">
        <v>1421</v>
      </c>
      <c r="B640" s="2" t="s">
        <v>65</v>
      </c>
      <c r="C640" s="2" t="s">
        <v>1422</v>
      </c>
      <c r="D640" s="2" t="s">
        <v>119</v>
      </c>
      <c r="E640" s="2" t="s">
        <v>68</v>
      </c>
      <c r="F640" s="2" t="s">
        <v>59</v>
      </c>
      <c r="G640" s="2" t="s">
        <v>34</v>
      </c>
      <c r="H640" s="3">
        <v>42221.21875</v>
      </c>
      <c r="I640" s="2" t="s">
        <v>35</v>
      </c>
      <c r="J640" s="2" t="s">
        <v>36</v>
      </c>
      <c r="K640" s="2" t="s">
        <v>37</v>
      </c>
      <c r="L640" s="2">
        <v>58615</v>
      </c>
      <c r="M640" s="2">
        <v>38463</v>
      </c>
      <c r="N640" s="2">
        <v>232</v>
      </c>
      <c r="O640" s="2">
        <v>4686</v>
      </c>
      <c r="P640" s="2">
        <v>11596</v>
      </c>
      <c r="Q640" s="2">
        <v>16282</v>
      </c>
      <c r="R640" s="2">
        <v>1708</v>
      </c>
      <c r="S640" s="2">
        <v>7538</v>
      </c>
      <c r="T640" s="2">
        <v>1149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190</v>
      </c>
    </row>
    <row r="641" spans="1:28" x14ac:dyDescent="0.2">
      <c r="A641" s="2" t="s">
        <v>1423</v>
      </c>
      <c r="B641" s="2" t="s">
        <v>65</v>
      </c>
      <c r="C641" s="2" t="s">
        <v>1424</v>
      </c>
      <c r="D641" s="2" t="s">
        <v>67</v>
      </c>
      <c r="E641" s="2" t="s">
        <v>68</v>
      </c>
      <c r="F641" s="2" t="s">
        <v>59</v>
      </c>
      <c r="G641" s="2" t="s">
        <v>34</v>
      </c>
      <c r="H641" s="3">
        <v>42221.21875</v>
      </c>
      <c r="I641" s="2" t="s">
        <v>35</v>
      </c>
      <c r="J641" s="2" t="s">
        <v>36</v>
      </c>
      <c r="K641" s="2" t="s">
        <v>37</v>
      </c>
      <c r="L641" s="2">
        <v>72177</v>
      </c>
      <c r="M641" s="2">
        <v>42048</v>
      </c>
      <c r="N641" s="2">
        <v>136</v>
      </c>
      <c r="O641" s="2">
        <v>5946</v>
      </c>
      <c r="P641" s="2">
        <v>12654</v>
      </c>
      <c r="Q641" s="2">
        <v>18600</v>
      </c>
      <c r="R641" s="2">
        <v>1100</v>
      </c>
      <c r="S641" s="2">
        <v>7688</v>
      </c>
      <c r="T641" s="2">
        <v>1242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764</v>
      </c>
    </row>
    <row r="642" spans="1:28" x14ac:dyDescent="0.2">
      <c r="A642" s="2" t="s">
        <v>1425</v>
      </c>
      <c r="B642" s="2" t="s">
        <v>55</v>
      </c>
      <c r="C642" s="2" t="s">
        <v>1426</v>
      </c>
      <c r="D642" s="2" t="s">
        <v>87</v>
      </c>
      <c r="E642" s="2" t="s">
        <v>58</v>
      </c>
      <c r="F642" s="2" t="s">
        <v>59</v>
      </c>
      <c r="G642" s="2" t="s">
        <v>46</v>
      </c>
      <c r="H642" s="3">
        <v>42221.290972222225</v>
      </c>
      <c r="I642" s="2" t="s">
        <v>41</v>
      </c>
      <c r="J642" s="2" t="s">
        <v>37</v>
      </c>
      <c r="K642" s="2" t="s">
        <v>1455</v>
      </c>
      <c r="L642" s="2">
        <v>75617</v>
      </c>
      <c r="M642" s="2">
        <v>50763</v>
      </c>
      <c r="N642" s="2">
        <v>193</v>
      </c>
      <c r="O642" s="2">
        <v>16855</v>
      </c>
      <c r="P642" s="2">
        <v>26124</v>
      </c>
      <c r="Q642" s="2">
        <v>7955</v>
      </c>
      <c r="R642" s="2">
        <v>4477</v>
      </c>
      <c r="S642" s="2">
        <v>9269</v>
      </c>
      <c r="T642" s="2">
        <v>2938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1:28" x14ac:dyDescent="0.2">
      <c r="A643" s="2" t="s">
        <v>1427</v>
      </c>
      <c r="B643" s="2" t="s">
        <v>30</v>
      </c>
      <c r="C643" s="2" t="s">
        <v>1428</v>
      </c>
      <c r="D643" s="2" t="s">
        <v>40</v>
      </c>
      <c r="E643" s="2" t="s">
        <v>33</v>
      </c>
      <c r="F643" s="2" t="s">
        <v>33</v>
      </c>
      <c r="G643" s="2" t="s">
        <v>34</v>
      </c>
      <c r="H643" s="3">
        <v>42221.05972222222</v>
      </c>
      <c r="I643" s="2" t="s">
        <v>35</v>
      </c>
      <c r="J643" s="2" t="s">
        <v>36</v>
      </c>
      <c r="K643" s="2" t="s">
        <v>37</v>
      </c>
      <c r="L643" s="2">
        <v>50992</v>
      </c>
      <c r="M643" s="2">
        <v>32719</v>
      </c>
      <c r="N643" s="2">
        <v>55</v>
      </c>
      <c r="O643" s="2">
        <v>1831</v>
      </c>
      <c r="P643" s="2">
        <v>10350</v>
      </c>
      <c r="Q643" s="2">
        <v>12181</v>
      </c>
      <c r="R643" s="2">
        <v>1735</v>
      </c>
      <c r="S643" s="2">
        <v>5072</v>
      </c>
      <c r="T643" s="2">
        <v>669</v>
      </c>
      <c r="U643" s="2">
        <v>0</v>
      </c>
      <c r="V643" s="2">
        <v>2501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211</v>
      </c>
    </row>
    <row r="644" spans="1:28" x14ac:dyDescent="0.2">
      <c r="A644" s="2" t="s">
        <v>1429</v>
      </c>
      <c r="B644" s="2" t="s">
        <v>55</v>
      </c>
      <c r="C644" s="2" t="s">
        <v>1430</v>
      </c>
      <c r="D644" s="2" t="s">
        <v>98</v>
      </c>
      <c r="E644" s="2" t="s">
        <v>58</v>
      </c>
      <c r="F644" s="2" t="s">
        <v>59</v>
      </c>
      <c r="G644" s="2" t="s">
        <v>34</v>
      </c>
      <c r="H644" s="3">
        <v>42221.212500000001</v>
      </c>
      <c r="I644" s="2" t="s">
        <v>41</v>
      </c>
      <c r="J644" s="2" t="s">
        <v>37</v>
      </c>
      <c r="K644" s="2" t="s">
        <v>36</v>
      </c>
      <c r="L644" s="2">
        <v>76371</v>
      </c>
      <c r="M644" s="2">
        <v>51439</v>
      </c>
      <c r="N644" s="2">
        <v>319</v>
      </c>
      <c r="O644" s="2">
        <v>14856</v>
      </c>
      <c r="P644" s="2">
        <v>26444</v>
      </c>
      <c r="Q644" s="2">
        <v>11588</v>
      </c>
      <c r="R644" s="2">
        <v>4546</v>
      </c>
      <c r="S644" s="2">
        <v>5198</v>
      </c>
      <c r="T644" s="2">
        <v>3086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577</v>
      </c>
    </row>
    <row r="645" spans="1:28" x14ac:dyDescent="0.2">
      <c r="A645" s="2" t="s">
        <v>1431</v>
      </c>
      <c r="B645" s="2" t="s">
        <v>65</v>
      </c>
      <c r="C645" s="2" t="s">
        <v>1432</v>
      </c>
      <c r="D645" s="2" t="s">
        <v>211</v>
      </c>
      <c r="E645" s="2" t="s">
        <v>68</v>
      </c>
      <c r="F645" s="2" t="s">
        <v>59</v>
      </c>
      <c r="G645" s="2" t="s">
        <v>34</v>
      </c>
      <c r="H645" s="3">
        <v>42221.218055555553</v>
      </c>
      <c r="I645" s="2" t="s">
        <v>41</v>
      </c>
      <c r="J645" s="2" t="s">
        <v>37</v>
      </c>
      <c r="K645" s="2" t="s">
        <v>36</v>
      </c>
      <c r="L645" s="2">
        <v>70637</v>
      </c>
      <c r="M645" s="2">
        <v>49893</v>
      </c>
      <c r="N645" s="2">
        <v>190</v>
      </c>
      <c r="O645" s="2">
        <v>14151</v>
      </c>
      <c r="P645" s="2">
        <v>26528</v>
      </c>
      <c r="Q645" s="2">
        <v>12377</v>
      </c>
      <c r="R645" s="2">
        <v>2712</v>
      </c>
      <c r="S645" s="2">
        <v>6577</v>
      </c>
      <c r="T645" s="2">
        <v>1699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1:28" x14ac:dyDescent="0.2">
      <c r="A646" s="2" t="s">
        <v>1433</v>
      </c>
      <c r="B646" s="2" t="s">
        <v>61</v>
      </c>
      <c r="C646" s="2" t="s">
        <v>1434</v>
      </c>
      <c r="D646" s="2" t="s">
        <v>299</v>
      </c>
      <c r="E646" s="2" t="s">
        <v>63</v>
      </c>
      <c r="F646" s="2" t="s">
        <v>59</v>
      </c>
      <c r="G646" s="2" t="s">
        <v>34</v>
      </c>
      <c r="H646" s="3">
        <v>42221.288888888892</v>
      </c>
      <c r="I646" s="2" t="s">
        <v>41</v>
      </c>
      <c r="J646" s="2" t="s">
        <v>37</v>
      </c>
      <c r="K646" s="2" t="s">
        <v>36</v>
      </c>
      <c r="L646" s="2">
        <v>77407</v>
      </c>
      <c r="M646" s="2">
        <v>49440</v>
      </c>
      <c r="N646" s="2">
        <v>108</v>
      </c>
      <c r="O646" s="2">
        <v>12871</v>
      </c>
      <c r="P646" s="2">
        <v>22394</v>
      </c>
      <c r="Q646" s="2">
        <v>9523</v>
      </c>
      <c r="R646" s="2">
        <v>1228</v>
      </c>
      <c r="S646" s="2">
        <v>7967</v>
      </c>
      <c r="T646" s="2">
        <v>1117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7211</v>
      </c>
    </row>
    <row r="647" spans="1:28" x14ac:dyDescent="0.2">
      <c r="A647" s="2" t="s">
        <v>1435</v>
      </c>
      <c r="B647" s="2" t="s">
        <v>65</v>
      </c>
      <c r="C647" s="2" t="s">
        <v>1436</v>
      </c>
      <c r="D647" s="2" t="s">
        <v>67</v>
      </c>
      <c r="E647" s="2" t="s">
        <v>68</v>
      </c>
      <c r="F647" s="2" t="s">
        <v>59</v>
      </c>
      <c r="G647" s="2" t="s">
        <v>46</v>
      </c>
      <c r="H647" s="3">
        <v>42221.189583333333</v>
      </c>
      <c r="I647" s="2" t="s">
        <v>35</v>
      </c>
      <c r="J647" s="2" t="s">
        <v>36</v>
      </c>
      <c r="K647" s="2" t="s">
        <v>37</v>
      </c>
      <c r="L647" s="2">
        <v>75994</v>
      </c>
      <c r="M647" s="2">
        <v>43263</v>
      </c>
      <c r="N647" s="2">
        <v>168</v>
      </c>
      <c r="O647" s="2">
        <v>10569</v>
      </c>
      <c r="P647" s="2">
        <v>11124</v>
      </c>
      <c r="Q647" s="2">
        <v>21693</v>
      </c>
      <c r="R647" s="2">
        <v>1927</v>
      </c>
      <c r="S647" s="2">
        <v>6354</v>
      </c>
      <c r="T647" s="2">
        <v>1658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507</v>
      </c>
    </row>
    <row r="648" spans="1:28" x14ac:dyDescent="0.2">
      <c r="A648" s="2" t="s">
        <v>1437</v>
      </c>
      <c r="B648" s="2" t="s">
        <v>130</v>
      </c>
      <c r="C648" s="2" t="s">
        <v>1438</v>
      </c>
      <c r="D648" s="2" t="s">
        <v>275</v>
      </c>
      <c r="E648" s="2" t="s">
        <v>133</v>
      </c>
      <c r="F648" s="2" t="s">
        <v>59</v>
      </c>
      <c r="G648" s="2" t="s">
        <v>34</v>
      </c>
      <c r="H648" s="3">
        <v>42221.245833333334</v>
      </c>
      <c r="I648" s="2" t="s">
        <v>1185</v>
      </c>
      <c r="J648" s="2" t="s">
        <v>37</v>
      </c>
      <c r="K648" s="2" t="s">
        <v>135</v>
      </c>
      <c r="L648" s="2">
        <v>82447</v>
      </c>
      <c r="M648" s="2">
        <v>56933</v>
      </c>
      <c r="N648" s="2">
        <v>163</v>
      </c>
      <c r="O648" s="2">
        <v>5313</v>
      </c>
      <c r="P648" s="2">
        <v>24178</v>
      </c>
      <c r="Q648" s="2">
        <v>4053</v>
      </c>
      <c r="R648" s="2">
        <v>18865</v>
      </c>
      <c r="S648" s="2">
        <v>7646</v>
      </c>
      <c r="T648" s="2">
        <v>2191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1:28" x14ac:dyDescent="0.2">
      <c r="A649" s="2" t="s">
        <v>1439</v>
      </c>
      <c r="B649" s="2" t="s">
        <v>30</v>
      </c>
      <c r="C649" s="2" t="s">
        <v>1440</v>
      </c>
      <c r="D649" s="2" t="s">
        <v>80</v>
      </c>
      <c r="E649" s="2" t="s">
        <v>33</v>
      </c>
      <c r="F649" s="2" t="s">
        <v>33</v>
      </c>
      <c r="G649" s="2" t="s">
        <v>34</v>
      </c>
      <c r="H649" s="3">
        <v>42221.157638888886</v>
      </c>
      <c r="I649" s="2" t="s">
        <v>35</v>
      </c>
      <c r="J649" s="2" t="s">
        <v>36</v>
      </c>
      <c r="K649" s="2" t="s">
        <v>82</v>
      </c>
      <c r="L649" s="2">
        <v>49939</v>
      </c>
      <c r="M649" s="2">
        <v>34926</v>
      </c>
      <c r="N649" s="2">
        <v>67</v>
      </c>
      <c r="O649" s="2">
        <v>229</v>
      </c>
      <c r="P649" s="2">
        <v>7393</v>
      </c>
      <c r="Q649" s="2">
        <v>10871</v>
      </c>
      <c r="R649" s="2">
        <v>751</v>
      </c>
      <c r="S649" s="2">
        <v>5121</v>
      </c>
      <c r="T649" s="2">
        <v>0</v>
      </c>
      <c r="U649" s="2">
        <v>0</v>
      </c>
      <c r="V649" s="2">
        <v>10642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148</v>
      </c>
    </row>
    <row r="650" spans="1:28" x14ac:dyDescent="0.2">
      <c r="A650" s="2" t="s">
        <v>1441</v>
      </c>
      <c r="B650" s="2" t="s">
        <v>111</v>
      </c>
      <c r="C650" s="2" t="s">
        <v>1442</v>
      </c>
      <c r="D650" s="2" t="s">
        <v>667</v>
      </c>
      <c r="E650" s="2" t="s">
        <v>114</v>
      </c>
      <c r="F650" s="2" t="s">
        <v>59</v>
      </c>
      <c r="G650" s="2" t="s">
        <v>46</v>
      </c>
      <c r="H650" s="3">
        <v>42221.355555555558</v>
      </c>
      <c r="I650" s="2" t="s">
        <v>35</v>
      </c>
      <c r="J650" s="2" t="s">
        <v>36</v>
      </c>
      <c r="K650" s="2" t="s">
        <v>37</v>
      </c>
      <c r="L650" s="2">
        <v>75351</v>
      </c>
      <c r="M650" s="2">
        <v>47677</v>
      </c>
      <c r="N650" s="2">
        <v>224</v>
      </c>
      <c r="O650" s="2">
        <v>6716</v>
      </c>
      <c r="P650" s="2">
        <v>13496</v>
      </c>
      <c r="Q650" s="2">
        <v>20212</v>
      </c>
      <c r="R650" s="2">
        <v>3804</v>
      </c>
      <c r="S650" s="2">
        <v>4795</v>
      </c>
      <c r="T650" s="2">
        <v>4791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579</v>
      </c>
    </row>
    <row r="651" spans="1:28" x14ac:dyDescent="0.2">
      <c r="A651" s="2" t="s">
        <v>1443</v>
      </c>
      <c r="B651" s="2" t="s">
        <v>111</v>
      </c>
      <c r="C651" s="2" t="s">
        <v>1444</v>
      </c>
      <c r="D651" s="2" t="s">
        <v>667</v>
      </c>
      <c r="E651" s="2" t="s">
        <v>114</v>
      </c>
      <c r="F651" s="2" t="s">
        <v>59</v>
      </c>
      <c r="G651" s="2" t="s">
        <v>34</v>
      </c>
      <c r="H651" s="3">
        <v>42221.359722222223</v>
      </c>
      <c r="I651" s="2" t="s">
        <v>41</v>
      </c>
      <c r="J651" s="2" t="s">
        <v>37</v>
      </c>
      <c r="K651" s="2" t="s">
        <v>36</v>
      </c>
      <c r="L651" s="2">
        <v>78561</v>
      </c>
      <c r="M651" s="2">
        <v>53903</v>
      </c>
      <c r="N651" s="2">
        <v>154</v>
      </c>
      <c r="O651" s="2">
        <v>13129</v>
      </c>
      <c r="P651" s="2">
        <v>26477</v>
      </c>
      <c r="Q651" s="2">
        <v>13348</v>
      </c>
      <c r="R651" s="2">
        <v>6269</v>
      </c>
      <c r="S651" s="2">
        <v>5251</v>
      </c>
      <c r="T651" s="2">
        <v>2558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tabSelected="1" workbookViewId="0">
      <selection activeCell="K2" sqref="K2"/>
    </sheetView>
  </sheetViews>
  <sheetFormatPr baseColWidth="10" defaultRowHeight="16" x14ac:dyDescent="0.2"/>
  <cols>
    <col min="2" max="2" width="14.83203125" customWidth="1"/>
    <col min="4" max="4" width="14.5" bestFit="1" customWidth="1"/>
    <col min="5" max="5" width="22.6640625" bestFit="1" customWidth="1"/>
    <col min="6" max="6" width="17.6640625" bestFit="1" customWidth="1"/>
    <col min="7" max="12" width="17.6640625" customWidth="1"/>
    <col min="16" max="16" width="18.6640625" bestFit="1" customWidth="1"/>
  </cols>
  <sheetData>
    <row r="1" spans="1:16" x14ac:dyDescent="0.2">
      <c r="A1" t="s">
        <v>0</v>
      </c>
      <c r="B1" t="s">
        <v>1446</v>
      </c>
      <c r="C1" t="s">
        <v>1445</v>
      </c>
      <c r="D1" t="s">
        <v>1447</v>
      </c>
      <c r="E1" t="s">
        <v>1448</v>
      </c>
      <c r="F1" t="s">
        <v>1449</v>
      </c>
      <c r="G1" t="s">
        <v>1473</v>
      </c>
      <c r="H1" t="s">
        <v>1468</v>
      </c>
      <c r="I1" t="s">
        <v>1469</v>
      </c>
      <c r="J1" t="s">
        <v>1470</v>
      </c>
      <c r="K1" t="s">
        <v>1471</v>
      </c>
      <c r="L1" t="s">
        <v>1472</v>
      </c>
      <c r="M1" t="s">
        <v>1451</v>
      </c>
      <c r="N1" t="s">
        <v>1450</v>
      </c>
      <c r="O1" t="s">
        <v>1452</v>
      </c>
      <c r="P1" t="s">
        <v>1453</v>
      </c>
    </row>
    <row r="2" spans="1:16" x14ac:dyDescent="0.2">
      <c r="A2" t="s">
        <v>29</v>
      </c>
      <c r="B2" t="s">
        <v>31</v>
      </c>
      <c r="C2">
        <v>2017</v>
      </c>
      <c r="D2" t="s">
        <v>36</v>
      </c>
      <c r="E2" t="str">
        <f>VLOOKUP($B2,'2015 constituency results'!$C:$AB,8,FALSE)</f>
        <v>Lab</v>
      </c>
      <c r="F2">
        <f>VLOOKUP($B2,'2015 constituency results'!$C:$AB,13,FALSE)</f>
        <v>10445</v>
      </c>
      <c r="G2" t="str">
        <f>IF(ISNUMBER(SEARCH("hold",VLOOKUP(A2,'2015 constituency results'!A:AB,9,FALSE),1)),E2,RIGHT(VLOOKUP(A2,'2015 constituency results'!A:AB,9,FALSE),LEN(VLOOKUP(A2,'2015 constituency results'!A:AB,9,FALSE))-SEARCH("from",VLOOKUP(A2,'2015 constituency results'!A:AB,9,FALSE),1)-4))</f>
        <v>Lab</v>
      </c>
      <c r="H2">
        <f>IF($E2="Lab",$F2,0)</f>
        <v>10445</v>
      </c>
      <c r="I2">
        <f>IF($E2="Con",$F2,0)</f>
        <v>0</v>
      </c>
      <c r="J2">
        <f>IF($E2="SNP",$F2,0)</f>
        <v>0</v>
      </c>
      <c r="K2">
        <f>IF($E2="LD",$F2,0)</f>
        <v>0</v>
      </c>
      <c r="L2">
        <f>IF($E2="DUP",$F2,0)</f>
        <v>0</v>
      </c>
      <c r="M2" t="s">
        <v>32</v>
      </c>
      <c r="N2" t="s">
        <v>33</v>
      </c>
      <c r="O2" t="s">
        <v>33</v>
      </c>
      <c r="P2" t="s">
        <v>34</v>
      </c>
    </row>
    <row r="3" spans="1:16" x14ac:dyDescent="0.2">
      <c r="A3" t="s">
        <v>38</v>
      </c>
      <c r="B3" t="s">
        <v>39</v>
      </c>
      <c r="C3">
        <v>2017</v>
      </c>
      <c r="D3" t="s">
        <v>37</v>
      </c>
      <c r="E3" t="str">
        <f>VLOOKUP(B3,'2015 constituency results'!$C:$AB,8,FALSE)</f>
        <v>Con</v>
      </c>
      <c r="F3">
        <f>VLOOKUP($B3,'2015 constituency results'!$C:$AB,13,FALSE)</f>
        <v>3999</v>
      </c>
      <c r="G3" t="str">
        <f>IF(ISNUMBER(SEARCH("hold",VLOOKUP(A3,'2015 constituency results'!A:AB,9,FALSE),1)),E3,RIGHT(VLOOKUP(A3,'2015 constituency results'!A:AB,9,FALSE),LEN(VLOOKUP(A3,'2015 constituency results'!A:AB,9,FALSE))-SEARCH("from",VLOOKUP(A3,'2015 constituency results'!A:AB,9,FALSE),1)-4))</f>
        <v>Con</v>
      </c>
      <c r="H3">
        <f t="shared" ref="H3:H66" si="0">IF(E3="Lab",F3,0)</f>
        <v>0</v>
      </c>
      <c r="I3">
        <f t="shared" ref="I3:I66" si="1">IF($E3="Con",$F3,0)</f>
        <v>3999</v>
      </c>
      <c r="J3">
        <f t="shared" ref="J3:J66" si="2">IF($E3="SNP",$F3,0)</f>
        <v>0</v>
      </c>
      <c r="K3">
        <f t="shared" ref="K3:K66" si="3">IF($E3="LD",$F3,0)</f>
        <v>0</v>
      </c>
      <c r="L3">
        <f t="shared" ref="L3:L66" si="4">IF($E3="DUP",$F3,0)</f>
        <v>0</v>
      </c>
      <c r="M3" t="s">
        <v>40</v>
      </c>
      <c r="N3" t="s">
        <v>33</v>
      </c>
      <c r="O3" t="s">
        <v>33</v>
      </c>
      <c r="P3" t="s">
        <v>34</v>
      </c>
    </row>
    <row r="4" spans="1:16" x14ac:dyDescent="0.2">
      <c r="A4" t="s">
        <v>42</v>
      </c>
      <c r="B4" t="s">
        <v>44</v>
      </c>
      <c r="C4">
        <v>2017</v>
      </c>
      <c r="D4" t="s">
        <v>48</v>
      </c>
      <c r="E4" t="str">
        <f>VLOOKUP(B4,'2015 constituency results'!$C:$AB,8,FALSE)</f>
        <v>SNP</v>
      </c>
      <c r="F4">
        <f>VLOOKUP($B4,'2015 constituency results'!$C:$AB,13,FALSE)</f>
        <v>13396</v>
      </c>
      <c r="G4" t="str">
        <f>IF(ISNUMBER(SEARCH("hold",VLOOKUP(A4,'2015 constituency results'!A:AB,9,FALSE),1)),E4,RIGHT(VLOOKUP(A4,'2015 constituency results'!A:AB,9,FALSE),LEN(VLOOKUP(A4,'2015 constituency results'!A:AB,9,FALSE))-SEARCH("from",VLOOKUP(A4,'2015 constituency results'!A:AB,9,FALSE),1)-4))</f>
        <v>Lab</v>
      </c>
      <c r="H4">
        <f t="shared" si="0"/>
        <v>0</v>
      </c>
      <c r="I4">
        <f t="shared" si="1"/>
        <v>0</v>
      </c>
      <c r="J4">
        <f t="shared" si="2"/>
        <v>13396</v>
      </c>
      <c r="K4">
        <f t="shared" si="3"/>
        <v>0</v>
      </c>
      <c r="L4">
        <f t="shared" si="4"/>
        <v>0</v>
      </c>
      <c r="M4" t="s">
        <v>45</v>
      </c>
      <c r="N4" t="s">
        <v>45</v>
      </c>
      <c r="O4" t="s">
        <v>45</v>
      </c>
      <c r="P4" t="s">
        <v>46</v>
      </c>
    </row>
    <row r="5" spans="1:16" x14ac:dyDescent="0.2">
      <c r="A5" t="s">
        <v>49</v>
      </c>
      <c r="B5" t="s">
        <v>50</v>
      </c>
      <c r="C5">
        <v>2017</v>
      </c>
      <c r="D5" t="s">
        <v>37</v>
      </c>
      <c r="E5" t="str">
        <f>VLOOKUP(B5,'2015 constituency results'!$C:$AB,8,FALSE)</f>
        <v>SNP</v>
      </c>
      <c r="F5">
        <f>VLOOKUP($B5,'2015 constituency results'!$C:$AB,13,FALSE)</f>
        <v>7230</v>
      </c>
      <c r="G5" t="str">
        <f>IF(ISNUMBER(SEARCH("hold",VLOOKUP(A5,'2015 constituency results'!A:AB,9,FALSE),1)),E5,RIGHT(VLOOKUP(A5,'2015 constituency results'!A:AB,9,FALSE),LEN(VLOOKUP(A5,'2015 constituency results'!A:AB,9,FALSE))-SEARCH("from",VLOOKUP(A5,'2015 constituency results'!A:AB,9,FALSE),1)-4))</f>
        <v>Lab</v>
      </c>
      <c r="H5">
        <f t="shared" si="0"/>
        <v>0</v>
      </c>
      <c r="I5">
        <f t="shared" si="1"/>
        <v>0</v>
      </c>
      <c r="J5">
        <f t="shared" si="2"/>
        <v>7230</v>
      </c>
      <c r="K5">
        <f t="shared" si="3"/>
        <v>0</v>
      </c>
      <c r="L5">
        <f t="shared" si="4"/>
        <v>0</v>
      </c>
      <c r="M5" t="s">
        <v>45</v>
      </c>
      <c r="N5" t="s">
        <v>45</v>
      </c>
      <c r="O5" t="s">
        <v>45</v>
      </c>
      <c r="P5" t="s">
        <v>46</v>
      </c>
    </row>
    <row r="6" spans="1:16" x14ac:dyDescent="0.2">
      <c r="A6" t="s">
        <v>52</v>
      </c>
      <c r="B6" t="s">
        <v>53</v>
      </c>
      <c r="C6">
        <v>2017</v>
      </c>
      <c r="D6" t="s">
        <v>48</v>
      </c>
      <c r="E6" t="str">
        <f>VLOOKUP(B6,'2015 constituency results'!$C:$AB,8,FALSE)</f>
        <v>SNP</v>
      </c>
      <c r="F6">
        <f>VLOOKUP($B6,'2015 constituency results'!$C:$AB,13,FALSE)</f>
        <v>8779</v>
      </c>
      <c r="G6" t="str">
        <f>IF(ISNUMBER(SEARCH("hold",VLOOKUP(A6,'2015 constituency results'!A:AB,9,FALSE),1)),E6,RIGHT(VLOOKUP(A6,'2015 constituency results'!A:AB,9,FALSE),LEN(VLOOKUP(A6,'2015 constituency results'!A:AB,9,FALSE))-SEARCH("from",VLOOKUP(A6,'2015 constituency results'!A:AB,9,FALSE),1)-4))</f>
        <v>Lab</v>
      </c>
      <c r="H6">
        <f t="shared" si="0"/>
        <v>0</v>
      </c>
      <c r="I6">
        <f t="shared" si="1"/>
        <v>0</v>
      </c>
      <c r="J6">
        <f t="shared" si="2"/>
        <v>8779</v>
      </c>
      <c r="K6">
        <f t="shared" si="3"/>
        <v>0</v>
      </c>
      <c r="L6">
        <f t="shared" si="4"/>
        <v>0</v>
      </c>
      <c r="M6" t="s">
        <v>45</v>
      </c>
      <c r="N6" t="s">
        <v>45</v>
      </c>
      <c r="O6" t="s">
        <v>45</v>
      </c>
      <c r="P6" t="s">
        <v>34</v>
      </c>
    </row>
    <row r="7" spans="1:16" x14ac:dyDescent="0.2">
      <c r="A7" t="s">
        <v>54</v>
      </c>
      <c r="B7" t="s">
        <v>56</v>
      </c>
      <c r="C7">
        <v>2017</v>
      </c>
      <c r="D7" t="s">
        <v>37</v>
      </c>
      <c r="E7" t="str">
        <f>VLOOKUP(B7,'2015 constituency results'!$C:$AB,8,FALSE)</f>
        <v>Con</v>
      </c>
      <c r="F7">
        <f>VLOOKUP($B7,'2015 constituency results'!$C:$AB,13,FALSE)</f>
        <v>14901</v>
      </c>
      <c r="G7" t="str">
        <f>IF(ISNUMBER(SEARCH("hold",VLOOKUP(A7,'2015 constituency results'!A:AB,9,FALSE),1)),E7,RIGHT(VLOOKUP(A7,'2015 constituency results'!A:AB,9,FALSE),LEN(VLOOKUP(A7,'2015 constituency results'!A:AB,9,FALSE))-SEARCH("from",VLOOKUP(A7,'2015 constituency results'!A:AB,9,FALSE),1)-4))</f>
        <v>Con</v>
      </c>
      <c r="H7">
        <f t="shared" si="0"/>
        <v>0</v>
      </c>
      <c r="I7">
        <f t="shared" si="1"/>
        <v>14901</v>
      </c>
      <c r="J7">
        <f t="shared" si="2"/>
        <v>0</v>
      </c>
      <c r="K7">
        <f t="shared" si="3"/>
        <v>0</v>
      </c>
      <c r="L7">
        <f t="shared" si="4"/>
        <v>0</v>
      </c>
      <c r="M7" t="s">
        <v>57</v>
      </c>
      <c r="N7" t="s">
        <v>58</v>
      </c>
      <c r="O7" t="s">
        <v>59</v>
      </c>
      <c r="P7" t="s">
        <v>46</v>
      </c>
    </row>
    <row r="8" spans="1:16" x14ac:dyDescent="0.2">
      <c r="A8" t="s">
        <v>60</v>
      </c>
      <c r="B8" t="s">
        <v>62</v>
      </c>
      <c r="C8">
        <v>2017</v>
      </c>
      <c r="D8" t="s">
        <v>37</v>
      </c>
      <c r="E8" t="str">
        <f>VLOOKUP(B8,'2015 constituency results'!$C:$AB,8,FALSE)</f>
        <v>Con</v>
      </c>
      <c r="F8">
        <f>VLOOKUP($B8,'2015 constituency results'!$C:$AB,13,FALSE)</f>
        <v>11723</v>
      </c>
      <c r="G8" t="str">
        <f>IF(ISNUMBER(SEARCH("hold",VLOOKUP(A8,'2015 constituency results'!A:AB,9,FALSE),1)),E8,RIGHT(VLOOKUP(A8,'2015 constituency results'!A:AB,9,FALSE),LEN(VLOOKUP(A8,'2015 constituency results'!A:AB,9,FALSE))-SEARCH("from",VLOOKUP(A8,'2015 constituency results'!A:AB,9,FALSE),1)-4))</f>
        <v>Con</v>
      </c>
      <c r="H8">
        <f t="shared" si="0"/>
        <v>0</v>
      </c>
      <c r="I8">
        <f t="shared" si="1"/>
        <v>11723</v>
      </c>
      <c r="J8">
        <f t="shared" si="2"/>
        <v>0</v>
      </c>
      <c r="K8">
        <f t="shared" si="3"/>
        <v>0</v>
      </c>
      <c r="L8">
        <f t="shared" si="4"/>
        <v>0</v>
      </c>
      <c r="M8" t="s">
        <v>63</v>
      </c>
      <c r="N8" t="s">
        <v>63</v>
      </c>
      <c r="O8" t="s">
        <v>59</v>
      </c>
      <c r="P8" t="s">
        <v>46</v>
      </c>
    </row>
    <row r="9" spans="1:16" x14ac:dyDescent="0.2">
      <c r="A9" t="s">
        <v>64</v>
      </c>
      <c r="B9" t="s">
        <v>66</v>
      </c>
      <c r="C9">
        <v>2017</v>
      </c>
      <c r="D9" t="s">
        <v>37</v>
      </c>
      <c r="E9" t="str">
        <f>VLOOKUP(B9,'2015 constituency results'!$C:$AB,8,FALSE)</f>
        <v>Con</v>
      </c>
      <c r="F9">
        <f>VLOOKUP($B9,'2015 constituency results'!$C:$AB,13,FALSE)</f>
        <v>13290</v>
      </c>
      <c r="G9" t="str">
        <f>IF(ISNUMBER(SEARCH("hold",VLOOKUP(A9,'2015 constituency results'!A:AB,9,FALSE),1)),E9,RIGHT(VLOOKUP(A9,'2015 constituency results'!A:AB,9,FALSE),LEN(VLOOKUP(A9,'2015 constituency results'!A:AB,9,FALSE))-SEARCH("from",VLOOKUP(A9,'2015 constituency results'!A:AB,9,FALSE),1)-4))</f>
        <v>Con</v>
      </c>
      <c r="H9">
        <f t="shared" si="0"/>
        <v>0</v>
      </c>
      <c r="I9">
        <f t="shared" si="1"/>
        <v>13290</v>
      </c>
      <c r="J9">
        <f t="shared" si="2"/>
        <v>0</v>
      </c>
      <c r="K9">
        <f t="shared" si="3"/>
        <v>0</v>
      </c>
      <c r="L9">
        <f t="shared" si="4"/>
        <v>0</v>
      </c>
      <c r="M9" t="s">
        <v>67</v>
      </c>
      <c r="N9" t="s">
        <v>68</v>
      </c>
      <c r="O9" t="s">
        <v>59</v>
      </c>
      <c r="P9" t="s">
        <v>46</v>
      </c>
    </row>
    <row r="10" spans="1:16" x14ac:dyDescent="0.2">
      <c r="A10" t="s">
        <v>69</v>
      </c>
      <c r="B10" t="s">
        <v>70</v>
      </c>
      <c r="C10">
        <v>2017</v>
      </c>
      <c r="D10" t="s">
        <v>36</v>
      </c>
      <c r="E10" t="str">
        <f>VLOOKUP(B10,'2015 constituency results'!$C:$AB,8,FALSE)</f>
        <v>Lab</v>
      </c>
      <c r="F10">
        <f>VLOOKUP($B10,'2015 constituency results'!$C:$AB,13,FALSE)</f>
        <v>3343</v>
      </c>
      <c r="G10" t="str">
        <f>IF(ISNUMBER(SEARCH("hold",VLOOKUP(A10,'2015 constituency results'!A:AB,9,FALSE),1)),E10,RIGHT(VLOOKUP(A10,'2015 constituency results'!A:AB,9,FALSE),LEN(VLOOKUP(A10,'2015 constituency results'!A:AB,9,FALSE))-SEARCH("from",VLOOKUP(A10,'2015 constituency results'!A:AB,9,FALSE),1)-4))</f>
        <v>Lab</v>
      </c>
      <c r="H10">
        <f t="shared" si="0"/>
        <v>3343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 t="s">
        <v>40</v>
      </c>
      <c r="N10" t="s">
        <v>33</v>
      </c>
      <c r="O10" t="s">
        <v>33</v>
      </c>
      <c r="P10" t="s">
        <v>34</v>
      </c>
    </row>
    <row r="11" spans="1:16" x14ac:dyDescent="0.2">
      <c r="A11" t="s">
        <v>71</v>
      </c>
      <c r="B11" t="s">
        <v>73</v>
      </c>
      <c r="C11">
        <v>2017</v>
      </c>
      <c r="D11" t="s">
        <v>37</v>
      </c>
      <c r="E11" t="str">
        <f>VLOOKUP(B11,'2015 constituency results'!$C:$AB,8,FALSE)</f>
        <v>Con</v>
      </c>
      <c r="F11">
        <f>VLOOKUP($B11,'2015 constituency results'!$C:$AB,13,FALSE)</f>
        <v>4205</v>
      </c>
      <c r="G11" t="str">
        <f>IF(ISNUMBER(SEARCH("hold",VLOOKUP(A11,'2015 constituency results'!A:AB,9,FALSE),1)),E11,RIGHT(VLOOKUP(A11,'2015 constituency results'!A:AB,9,FALSE),LEN(VLOOKUP(A11,'2015 constituency results'!A:AB,9,FALSE))-SEARCH("from",VLOOKUP(A11,'2015 constituency results'!A:AB,9,FALSE),1)-4))</f>
        <v>Con</v>
      </c>
      <c r="H11">
        <f t="shared" si="0"/>
        <v>0</v>
      </c>
      <c r="I11">
        <f t="shared" si="1"/>
        <v>4205</v>
      </c>
      <c r="J11">
        <f t="shared" si="2"/>
        <v>0</v>
      </c>
      <c r="K11">
        <f t="shared" si="3"/>
        <v>0</v>
      </c>
      <c r="L11">
        <f t="shared" si="4"/>
        <v>0</v>
      </c>
      <c r="M11" t="s">
        <v>74</v>
      </c>
      <c r="N11" t="s">
        <v>75</v>
      </c>
      <c r="O11" t="s">
        <v>59</v>
      </c>
      <c r="P11" t="s">
        <v>34</v>
      </c>
    </row>
    <row r="12" spans="1:16" x14ac:dyDescent="0.2">
      <c r="A12" t="s">
        <v>76</v>
      </c>
      <c r="B12" t="s">
        <v>77</v>
      </c>
      <c r="C12">
        <v>2017</v>
      </c>
      <c r="D12" t="s">
        <v>37</v>
      </c>
      <c r="E12" t="str">
        <f>VLOOKUP(B12,'2015 constituency results'!$C:$AB,8,FALSE)</f>
        <v>SNP</v>
      </c>
      <c r="F12">
        <f>VLOOKUP($B12,'2015 constituency results'!$C:$AB,13,FALSE)</f>
        <v>11230</v>
      </c>
      <c r="G12" t="str">
        <f>IF(ISNUMBER(SEARCH("hold",VLOOKUP(A12,'2015 constituency results'!A:AB,9,FALSE),1)),E12,RIGHT(VLOOKUP(A12,'2015 constituency results'!A:AB,9,FALSE),LEN(VLOOKUP(A12,'2015 constituency results'!A:AB,9,FALSE))-SEARCH("from",VLOOKUP(A12,'2015 constituency results'!A:AB,9,FALSE),1)-4))</f>
        <v>SNP</v>
      </c>
      <c r="H12">
        <f t="shared" si="0"/>
        <v>0</v>
      </c>
      <c r="I12">
        <f t="shared" si="1"/>
        <v>0</v>
      </c>
      <c r="J12">
        <f t="shared" si="2"/>
        <v>11230</v>
      </c>
      <c r="K12">
        <f t="shared" si="3"/>
        <v>0</v>
      </c>
      <c r="L12">
        <f t="shared" si="4"/>
        <v>0</v>
      </c>
      <c r="M12" t="s">
        <v>45</v>
      </c>
      <c r="N12" t="s">
        <v>45</v>
      </c>
      <c r="O12" t="s">
        <v>45</v>
      </c>
      <c r="P12" t="s">
        <v>34</v>
      </c>
    </row>
    <row r="13" spans="1:16" x14ac:dyDescent="0.2">
      <c r="A13" t="s">
        <v>78</v>
      </c>
      <c r="B13" t="s">
        <v>79</v>
      </c>
      <c r="C13">
        <v>2017</v>
      </c>
      <c r="D13" t="s">
        <v>82</v>
      </c>
      <c r="E13" t="str">
        <f>VLOOKUP(B13,'2015 constituency results'!$C:$AB,8,FALSE)</f>
        <v>PC</v>
      </c>
      <c r="F13">
        <f>VLOOKUP($B13,'2015 constituency results'!$C:$AB,13,FALSE)</f>
        <v>3668</v>
      </c>
      <c r="G13" t="str">
        <f>IF(ISNUMBER(SEARCH("hold",VLOOKUP(A13,'2015 constituency results'!A:AB,9,FALSE),1)),E13,RIGHT(VLOOKUP(A13,'2015 constituency results'!A:AB,9,FALSE),LEN(VLOOKUP(A13,'2015 constituency results'!A:AB,9,FALSE))-SEARCH("from",VLOOKUP(A13,'2015 constituency results'!A:AB,9,FALSE),1)-4))</f>
        <v>PC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 t="s">
        <v>80</v>
      </c>
      <c r="N13" t="s">
        <v>33</v>
      </c>
      <c r="O13" t="s">
        <v>33</v>
      </c>
      <c r="P13" t="s">
        <v>34</v>
      </c>
    </row>
    <row r="14" spans="1:16" x14ac:dyDescent="0.2">
      <c r="A14" t="s">
        <v>83</v>
      </c>
      <c r="B14" t="s">
        <v>84</v>
      </c>
      <c r="C14">
        <v>2017</v>
      </c>
      <c r="D14" t="s">
        <v>48</v>
      </c>
      <c r="E14" t="str">
        <f>VLOOKUP(B14,'2015 constituency results'!$C:$AB,8,FALSE)</f>
        <v>SNP</v>
      </c>
      <c r="F14">
        <f>VLOOKUP($B14,'2015 constituency results'!$C:$AB,13,FALSE)</f>
        <v>8473</v>
      </c>
      <c r="G14" t="str">
        <f>IF(ISNUMBER(SEARCH("hold",VLOOKUP(A14,'2015 constituency results'!A:AB,9,FALSE),1)),E14,RIGHT(VLOOKUP(A14,'2015 constituency results'!A:AB,9,FALSE),LEN(VLOOKUP(A14,'2015 constituency results'!A:AB,9,FALSE))-SEARCH("from",VLOOKUP(A14,'2015 constituency results'!A:AB,9,FALSE),1)-4))</f>
        <v>LD</v>
      </c>
      <c r="H14">
        <f t="shared" si="0"/>
        <v>0</v>
      </c>
      <c r="I14">
        <f t="shared" si="1"/>
        <v>0</v>
      </c>
      <c r="J14">
        <f t="shared" si="2"/>
        <v>8473</v>
      </c>
      <c r="K14">
        <f t="shared" si="3"/>
        <v>0</v>
      </c>
      <c r="L14">
        <f t="shared" si="4"/>
        <v>0</v>
      </c>
      <c r="M14" t="s">
        <v>45</v>
      </c>
      <c r="N14" t="s">
        <v>45</v>
      </c>
      <c r="O14" t="s">
        <v>45</v>
      </c>
      <c r="P14" t="s">
        <v>34</v>
      </c>
    </row>
    <row r="15" spans="1:16" x14ac:dyDescent="0.2">
      <c r="A15" t="s">
        <v>85</v>
      </c>
      <c r="B15" t="s">
        <v>86</v>
      </c>
      <c r="C15">
        <v>2017</v>
      </c>
      <c r="D15" t="s">
        <v>37</v>
      </c>
      <c r="E15" t="str">
        <f>VLOOKUP(B15,'2015 constituency results'!$C:$AB,8,FALSE)</f>
        <v>Con</v>
      </c>
      <c r="F15">
        <f>VLOOKUP($B15,'2015 constituency results'!$C:$AB,13,FALSE)</f>
        <v>26177</v>
      </c>
      <c r="G15" t="str">
        <f>IF(ISNUMBER(SEARCH("hold",VLOOKUP(A15,'2015 constituency results'!A:AB,9,FALSE),1)),E15,RIGHT(VLOOKUP(A15,'2015 constituency results'!A:AB,9,FALSE),LEN(VLOOKUP(A15,'2015 constituency results'!A:AB,9,FALSE))-SEARCH("from",VLOOKUP(A15,'2015 constituency results'!A:AB,9,FALSE),1)-4))</f>
        <v>Con</v>
      </c>
      <c r="H15">
        <f t="shared" si="0"/>
        <v>0</v>
      </c>
      <c r="I15">
        <f t="shared" si="1"/>
        <v>26177</v>
      </c>
      <c r="J15">
        <f t="shared" si="2"/>
        <v>0</v>
      </c>
      <c r="K15">
        <f t="shared" si="3"/>
        <v>0</v>
      </c>
      <c r="L15">
        <f t="shared" si="4"/>
        <v>0</v>
      </c>
      <c r="M15" t="s">
        <v>87</v>
      </c>
      <c r="N15" t="s">
        <v>58</v>
      </c>
      <c r="O15" t="s">
        <v>59</v>
      </c>
      <c r="P15" t="s">
        <v>34</v>
      </c>
    </row>
    <row r="16" spans="1:16" x14ac:dyDescent="0.2">
      <c r="A16" t="s">
        <v>88</v>
      </c>
      <c r="B16" t="s">
        <v>89</v>
      </c>
      <c r="C16">
        <v>2017</v>
      </c>
      <c r="D16" t="s">
        <v>36</v>
      </c>
      <c r="E16" t="str">
        <f>VLOOKUP(B16,'2015 constituency results'!$C:$AB,8,FALSE)</f>
        <v>Lab</v>
      </c>
      <c r="F16">
        <f>VLOOKUP($B16,'2015 constituency results'!$C:$AB,13,FALSE)</f>
        <v>8820</v>
      </c>
      <c r="G16" t="str">
        <f>IF(ISNUMBER(SEARCH("hold",VLOOKUP(A16,'2015 constituency results'!A:AB,9,FALSE),1)),E16,RIGHT(VLOOKUP(A16,'2015 constituency results'!A:AB,9,FALSE),LEN(VLOOKUP(A16,'2015 constituency results'!A:AB,9,FALSE))-SEARCH("from",VLOOKUP(A16,'2015 constituency results'!A:AB,9,FALSE),1)-4))</f>
        <v>Lab</v>
      </c>
      <c r="H16">
        <f t="shared" si="0"/>
        <v>8820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 t="s">
        <v>90</v>
      </c>
      <c r="N16" t="s">
        <v>75</v>
      </c>
      <c r="O16" t="s">
        <v>59</v>
      </c>
      <c r="P16" t="s">
        <v>34</v>
      </c>
    </row>
    <row r="17" spans="1:16" x14ac:dyDescent="0.2">
      <c r="A17" t="s">
        <v>91</v>
      </c>
      <c r="B17" t="s">
        <v>92</v>
      </c>
      <c r="C17">
        <v>2017</v>
      </c>
      <c r="D17" t="s">
        <v>37</v>
      </c>
      <c r="E17" t="str">
        <f>VLOOKUP(B17,'2015 constituency results'!$C:$AB,8,FALSE)</f>
        <v>Con</v>
      </c>
      <c r="F17">
        <f>VLOOKUP($B17,'2015 constituency results'!$C:$AB,13,FALSE)</f>
        <v>19296</v>
      </c>
      <c r="G17" t="str">
        <f>IF(ISNUMBER(SEARCH("hold",VLOOKUP(A17,'2015 constituency results'!A:AB,9,FALSE),1)),E17,RIGHT(VLOOKUP(A17,'2015 constituency results'!A:AB,9,FALSE),LEN(VLOOKUP(A17,'2015 constituency results'!A:AB,9,FALSE))-SEARCH("from",VLOOKUP(A17,'2015 constituency results'!A:AB,9,FALSE),1)-4))</f>
        <v>Con</v>
      </c>
      <c r="H17">
        <f t="shared" si="0"/>
        <v>0</v>
      </c>
      <c r="I17">
        <f t="shared" si="1"/>
        <v>19296</v>
      </c>
      <c r="J17">
        <f t="shared" si="2"/>
        <v>0</v>
      </c>
      <c r="K17">
        <f t="shared" si="3"/>
        <v>0</v>
      </c>
      <c r="L17">
        <f t="shared" si="4"/>
        <v>0</v>
      </c>
      <c r="M17" t="s">
        <v>93</v>
      </c>
      <c r="N17" t="s">
        <v>58</v>
      </c>
      <c r="O17" t="s">
        <v>59</v>
      </c>
      <c r="P17" t="s">
        <v>34</v>
      </c>
    </row>
    <row r="18" spans="1:16" x14ac:dyDescent="0.2">
      <c r="A18" t="s">
        <v>94</v>
      </c>
      <c r="B18" t="s">
        <v>95</v>
      </c>
      <c r="C18">
        <v>2017</v>
      </c>
      <c r="D18" t="s">
        <v>36</v>
      </c>
      <c r="E18" t="str">
        <f>VLOOKUP(B18,'2015 constituency results'!$C:$AB,8,FALSE)</f>
        <v>Lab</v>
      </c>
      <c r="F18">
        <f>VLOOKUP($B18,'2015 constituency results'!$C:$AB,13,FALSE)</f>
        <v>10756</v>
      </c>
      <c r="G18" t="str">
        <f>IF(ISNUMBER(SEARCH("hold",VLOOKUP(A18,'2015 constituency results'!A:AB,9,FALSE),1)),E18,RIGHT(VLOOKUP(A18,'2015 constituency results'!A:AB,9,FALSE),LEN(VLOOKUP(A18,'2015 constituency results'!A:AB,9,FALSE))-SEARCH("from",VLOOKUP(A18,'2015 constituency results'!A:AB,9,FALSE),1)-4))</f>
        <v>Lab</v>
      </c>
      <c r="H18">
        <f t="shared" si="0"/>
        <v>10756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 t="s">
        <v>67</v>
      </c>
      <c r="N18" t="s">
        <v>68</v>
      </c>
      <c r="O18" t="s">
        <v>59</v>
      </c>
      <c r="P18" t="s">
        <v>46</v>
      </c>
    </row>
    <row r="19" spans="1:16" x14ac:dyDescent="0.2">
      <c r="A19" t="s">
        <v>96</v>
      </c>
      <c r="B19" t="s">
        <v>97</v>
      </c>
      <c r="C19">
        <v>2017</v>
      </c>
      <c r="D19" t="s">
        <v>37</v>
      </c>
      <c r="E19" t="str">
        <f>VLOOKUP(B19,'2015 constituency results'!$C:$AB,8,FALSE)</f>
        <v>Con</v>
      </c>
      <c r="F19">
        <f>VLOOKUP($B19,'2015 constituency results'!$C:$AB,13,FALSE)</f>
        <v>17158</v>
      </c>
      <c r="G19" t="str">
        <f>IF(ISNUMBER(SEARCH("hold",VLOOKUP(A19,'2015 constituency results'!A:AB,9,FALSE),1)),E19,RIGHT(VLOOKUP(A19,'2015 constituency results'!A:AB,9,FALSE),LEN(VLOOKUP(A19,'2015 constituency results'!A:AB,9,FALSE))-SEARCH("from",VLOOKUP(A19,'2015 constituency results'!A:AB,9,FALSE),1)-4))</f>
        <v>Con</v>
      </c>
      <c r="H19">
        <f t="shared" si="0"/>
        <v>0</v>
      </c>
      <c r="I19">
        <f t="shared" si="1"/>
        <v>17158</v>
      </c>
      <c r="J19">
        <f t="shared" si="2"/>
        <v>0</v>
      </c>
      <c r="K19">
        <f t="shared" si="3"/>
        <v>0</v>
      </c>
      <c r="L19">
        <f t="shared" si="4"/>
        <v>0</v>
      </c>
      <c r="M19" t="s">
        <v>98</v>
      </c>
      <c r="N19" t="s">
        <v>58</v>
      </c>
      <c r="O19" t="s">
        <v>59</v>
      </c>
      <c r="P19" t="s">
        <v>34</v>
      </c>
    </row>
    <row r="20" spans="1:16" x14ac:dyDescent="0.2">
      <c r="A20" t="s">
        <v>99</v>
      </c>
      <c r="B20" t="s">
        <v>100</v>
      </c>
      <c r="C20">
        <v>2017</v>
      </c>
      <c r="D20" t="s">
        <v>37</v>
      </c>
      <c r="E20" t="str">
        <f>VLOOKUP(B20,'2015 constituency results'!$C:$AB,8,FALSE)</f>
        <v>SNP</v>
      </c>
      <c r="F20">
        <f>VLOOKUP($B20,'2015 constituency results'!$C:$AB,13,FALSE)</f>
        <v>11265</v>
      </c>
      <c r="G20" t="str">
        <f>IF(ISNUMBER(SEARCH("hold",VLOOKUP(A20,'2015 constituency results'!A:AB,9,FALSE),1)),E20,RIGHT(VLOOKUP(A20,'2015 constituency results'!A:AB,9,FALSE),LEN(VLOOKUP(A20,'2015 constituency results'!A:AB,9,FALSE))-SEARCH("from",VLOOKUP(A20,'2015 constituency results'!A:AB,9,FALSE),1)-4))</f>
        <v>Lab</v>
      </c>
      <c r="H20">
        <f t="shared" si="0"/>
        <v>0</v>
      </c>
      <c r="I20">
        <f t="shared" si="1"/>
        <v>0</v>
      </c>
      <c r="J20">
        <f t="shared" si="2"/>
        <v>11265</v>
      </c>
      <c r="K20">
        <f t="shared" si="3"/>
        <v>0</v>
      </c>
      <c r="L20">
        <f t="shared" si="4"/>
        <v>0</v>
      </c>
      <c r="M20" t="s">
        <v>45</v>
      </c>
      <c r="N20" t="s">
        <v>45</v>
      </c>
      <c r="O20" t="s">
        <v>45</v>
      </c>
      <c r="P20" t="s">
        <v>34</v>
      </c>
    </row>
    <row r="21" spans="1:16" x14ac:dyDescent="0.2">
      <c r="A21" t="s">
        <v>101</v>
      </c>
      <c r="B21" t="s">
        <v>102</v>
      </c>
      <c r="C21">
        <v>2017</v>
      </c>
      <c r="D21" t="s">
        <v>37</v>
      </c>
      <c r="E21" t="str">
        <f>VLOOKUP(B21,'2015 constituency results'!$C:$AB,8,FALSE)</f>
        <v>Con</v>
      </c>
      <c r="F21">
        <f>VLOOKUP($B21,'2015 constituency results'!$C:$AB,13,FALSE)</f>
        <v>18395</v>
      </c>
      <c r="G21" t="str">
        <f>IF(ISNUMBER(SEARCH("hold",VLOOKUP(A21,'2015 constituency results'!A:AB,9,FALSE),1)),E21,RIGHT(VLOOKUP(A21,'2015 constituency results'!A:AB,9,FALSE),LEN(VLOOKUP(A21,'2015 constituency results'!A:AB,9,FALSE))-SEARCH("from",VLOOKUP(A21,'2015 constituency results'!A:AB,9,FALSE),1)-4))</f>
        <v>Con</v>
      </c>
      <c r="H21">
        <f t="shared" si="0"/>
        <v>0</v>
      </c>
      <c r="I21">
        <f t="shared" si="1"/>
        <v>18395</v>
      </c>
      <c r="J21">
        <f t="shared" si="2"/>
        <v>0</v>
      </c>
      <c r="K21">
        <f t="shared" si="3"/>
        <v>0</v>
      </c>
      <c r="L21">
        <f t="shared" si="4"/>
        <v>0</v>
      </c>
      <c r="M21" t="s">
        <v>103</v>
      </c>
      <c r="N21" t="s">
        <v>58</v>
      </c>
      <c r="O21" t="s">
        <v>59</v>
      </c>
      <c r="P21" t="s">
        <v>34</v>
      </c>
    </row>
    <row r="22" spans="1:16" x14ac:dyDescent="0.2">
      <c r="A22" t="s">
        <v>104</v>
      </c>
      <c r="B22" t="s">
        <v>105</v>
      </c>
      <c r="C22">
        <v>2017</v>
      </c>
      <c r="D22" t="s">
        <v>37</v>
      </c>
      <c r="E22" t="str">
        <f>VLOOKUP(B22,'2015 constituency results'!$C:$AB,8,FALSE)</f>
        <v>SNP</v>
      </c>
      <c r="F22">
        <f>VLOOKUP($B22,'2015 constituency results'!$C:$AB,13,FALSE)</f>
        <v>14339</v>
      </c>
      <c r="G22" t="str">
        <f>IF(ISNUMBER(SEARCH("hold",VLOOKUP(A22,'2015 constituency results'!A:AB,9,FALSE),1)),E22,RIGHT(VLOOKUP(A22,'2015 constituency results'!A:AB,9,FALSE),LEN(VLOOKUP(A22,'2015 constituency results'!A:AB,9,FALSE))-SEARCH("from",VLOOKUP(A22,'2015 constituency results'!A:AB,9,FALSE),1)-4))</f>
        <v>SNP</v>
      </c>
      <c r="H22">
        <f t="shared" si="0"/>
        <v>0</v>
      </c>
      <c r="I22">
        <f t="shared" si="1"/>
        <v>0</v>
      </c>
      <c r="J22">
        <f t="shared" si="2"/>
        <v>14339</v>
      </c>
      <c r="K22">
        <f t="shared" si="3"/>
        <v>0</v>
      </c>
      <c r="L22">
        <f t="shared" si="4"/>
        <v>0</v>
      </c>
      <c r="M22" t="s">
        <v>45</v>
      </c>
      <c r="N22" t="s">
        <v>45</v>
      </c>
      <c r="O22" t="s">
        <v>45</v>
      </c>
      <c r="P22" t="s">
        <v>34</v>
      </c>
    </row>
    <row r="23" spans="1:16" x14ac:dyDescent="0.2">
      <c r="A23" t="s">
        <v>106</v>
      </c>
      <c r="B23" t="s">
        <v>108</v>
      </c>
      <c r="C23">
        <v>2017</v>
      </c>
      <c r="D23" t="s">
        <v>36</v>
      </c>
      <c r="E23" t="str">
        <f>VLOOKUP(B23,'2015 constituency results'!$C:$AB,8,FALSE)</f>
        <v>Lab</v>
      </c>
      <c r="F23">
        <f>VLOOKUP($B23,'2015 constituency results'!$C:$AB,13,FALSE)</f>
        <v>15272</v>
      </c>
      <c r="G23" t="str">
        <f>IF(ISNUMBER(SEARCH("hold",VLOOKUP(A23,'2015 constituency results'!A:AB,9,FALSE),1)),E23,RIGHT(VLOOKUP(A23,'2015 constituency results'!A:AB,9,FALSE),LEN(VLOOKUP(A23,'2015 constituency results'!A:AB,9,FALSE))-SEARCH("from",VLOOKUP(A23,'2015 constituency results'!A:AB,9,FALSE),1)-4))</f>
        <v>Lab</v>
      </c>
      <c r="H23">
        <f t="shared" si="0"/>
        <v>15272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 t="s">
        <v>109</v>
      </c>
      <c r="N23" t="s">
        <v>109</v>
      </c>
      <c r="O23" t="s">
        <v>59</v>
      </c>
      <c r="P23" t="s">
        <v>46</v>
      </c>
    </row>
    <row r="24" spans="1:16" x14ac:dyDescent="0.2">
      <c r="A24" t="s">
        <v>110</v>
      </c>
      <c r="B24" t="s">
        <v>112</v>
      </c>
      <c r="C24">
        <v>2017</v>
      </c>
      <c r="D24" t="s">
        <v>36</v>
      </c>
      <c r="E24" t="str">
        <f>VLOOKUP(B24,'2015 constituency results'!$C:$AB,8,FALSE)</f>
        <v>Lab</v>
      </c>
      <c r="F24">
        <f>VLOOKUP($B24,'2015 constituency results'!$C:$AB,13,FALSE)</f>
        <v>12435</v>
      </c>
      <c r="G24" t="str">
        <f>IF(ISNUMBER(SEARCH("hold",VLOOKUP(A24,'2015 constituency results'!A:AB,9,FALSE),1)),E24,RIGHT(VLOOKUP(A24,'2015 constituency results'!A:AB,9,FALSE),LEN(VLOOKUP(A24,'2015 constituency results'!A:AB,9,FALSE))-SEARCH("from",VLOOKUP(A24,'2015 constituency results'!A:AB,9,FALSE),1)-4))</f>
        <v>Lab</v>
      </c>
      <c r="H24">
        <f t="shared" si="0"/>
        <v>12435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 t="s">
        <v>113</v>
      </c>
      <c r="N24" t="s">
        <v>114</v>
      </c>
      <c r="O24" t="s">
        <v>59</v>
      </c>
      <c r="P24" t="s">
        <v>46</v>
      </c>
    </row>
    <row r="25" spans="1:16" x14ac:dyDescent="0.2">
      <c r="A25" t="s">
        <v>115</v>
      </c>
      <c r="B25" t="s">
        <v>116</v>
      </c>
      <c r="C25">
        <v>2017</v>
      </c>
      <c r="D25" t="s">
        <v>36</v>
      </c>
      <c r="E25" t="str">
        <f>VLOOKUP(B25,'2015 constituency results'!$C:$AB,8,FALSE)</f>
        <v>Lab</v>
      </c>
      <c r="F25">
        <f>VLOOKUP($B25,'2015 constituency results'!$C:$AB,13,FALSE)</f>
        <v>12034</v>
      </c>
      <c r="G25" t="str">
        <f>IF(ISNUMBER(SEARCH("hold",VLOOKUP(A25,'2015 constituency results'!A:AB,9,FALSE),1)),E25,RIGHT(VLOOKUP(A25,'2015 constituency results'!A:AB,9,FALSE),LEN(VLOOKUP(A25,'2015 constituency results'!A:AB,9,FALSE))-SEARCH("from",VLOOKUP(A25,'2015 constituency results'!A:AB,9,FALSE),1)-4))</f>
        <v>Lab</v>
      </c>
      <c r="H25">
        <f t="shared" si="0"/>
        <v>12034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 t="s">
        <v>113</v>
      </c>
      <c r="N25" t="s">
        <v>114</v>
      </c>
      <c r="O25" t="s">
        <v>59</v>
      </c>
      <c r="P25" t="s">
        <v>34</v>
      </c>
    </row>
    <row r="26" spans="1:16" x14ac:dyDescent="0.2">
      <c r="A26" t="s">
        <v>117</v>
      </c>
      <c r="B26" t="s">
        <v>118</v>
      </c>
      <c r="C26">
        <v>2017</v>
      </c>
      <c r="D26" t="s">
        <v>36</v>
      </c>
      <c r="E26" t="str">
        <f>VLOOKUP(B26,'2015 constituency results'!$C:$AB,8,FALSE)</f>
        <v>Lab</v>
      </c>
      <c r="F26">
        <f>VLOOKUP($B26,'2015 constituency results'!$C:$AB,13,FALSE)</f>
        <v>795</v>
      </c>
      <c r="G26" t="str">
        <f>IF(ISNUMBER(SEARCH("hold",VLOOKUP(A26,'2015 constituency results'!A:AB,9,FALSE),1)),E26,RIGHT(VLOOKUP(A26,'2015 constituency results'!A:AB,9,FALSE),LEN(VLOOKUP(A26,'2015 constituency results'!A:AB,9,FALSE))-SEARCH("from",VLOOKUP(A26,'2015 constituency results'!A:AB,9,FALSE),1)-4))</f>
        <v>Lab</v>
      </c>
      <c r="H26">
        <f t="shared" si="0"/>
        <v>795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 t="s">
        <v>119</v>
      </c>
      <c r="N26" t="s">
        <v>68</v>
      </c>
      <c r="O26" t="s">
        <v>59</v>
      </c>
      <c r="P26" t="s">
        <v>34</v>
      </c>
    </row>
    <row r="27" spans="1:16" x14ac:dyDescent="0.2">
      <c r="A27" t="s">
        <v>120</v>
      </c>
      <c r="B27" t="s">
        <v>122</v>
      </c>
      <c r="C27">
        <v>2017</v>
      </c>
      <c r="D27" t="s">
        <v>37</v>
      </c>
      <c r="E27" t="str">
        <f>VLOOKUP(B27,'2015 constituency results'!$C:$AB,8,FALSE)</f>
        <v>Con</v>
      </c>
      <c r="F27">
        <f>VLOOKUP($B27,'2015 constituency results'!$C:$AB,13,FALSE)</f>
        <v>12482</v>
      </c>
      <c r="G27" t="str">
        <f>IF(ISNUMBER(SEARCH("hold",VLOOKUP(A27,'2015 constituency results'!A:AB,9,FALSE),1)),E27,RIGHT(VLOOKUP(A27,'2015 constituency results'!A:AB,9,FALSE),LEN(VLOOKUP(A27,'2015 constituency results'!A:AB,9,FALSE))-SEARCH("from",VLOOKUP(A27,'2015 constituency results'!A:AB,9,FALSE),1)-4))</f>
        <v>Con</v>
      </c>
      <c r="H27">
        <f t="shared" si="0"/>
        <v>0</v>
      </c>
      <c r="I27">
        <f t="shared" si="1"/>
        <v>12482</v>
      </c>
      <c r="J27">
        <f t="shared" si="2"/>
        <v>0</v>
      </c>
      <c r="K27">
        <f t="shared" si="3"/>
        <v>0</v>
      </c>
      <c r="L27">
        <f t="shared" si="4"/>
        <v>0</v>
      </c>
      <c r="M27" t="s">
        <v>123</v>
      </c>
      <c r="N27" t="s">
        <v>124</v>
      </c>
      <c r="O27" t="s">
        <v>59</v>
      </c>
      <c r="P27" t="s">
        <v>46</v>
      </c>
    </row>
    <row r="28" spans="1:16" x14ac:dyDescent="0.2">
      <c r="A28" t="s">
        <v>125</v>
      </c>
      <c r="B28" t="s">
        <v>126</v>
      </c>
      <c r="C28">
        <v>2017</v>
      </c>
      <c r="D28" t="s">
        <v>37</v>
      </c>
      <c r="E28" t="str">
        <f>VLOOKUP(B28,'2015 constituency results'!$C:$AB,8,FALSE)</f>
        <v>Con</v>
      </c>
      <c r="F28">
        <f>VLOOKUP($B28,'2015 constituency results'!$C:$AB,13,FALSE)</f>
        <v>11063</v>
      </c>
      <c r="G28" t="str">
        <f>IF(ISNUMBER(SEARCH("hold",VLOOKUP(A28,'2015 constituency results'!A:AB,9,FALSE),1)),E28,RIGHT(VLOOKUP(A28,'2015 constituency results'!A:AB,9,FALSE),LEN(VLOOKUP(A28,'2015 constituency results'!A:AB,9,FALSE))-SEARCH("from",VLOOKUP(A28,'2015 constituency results'!A:AB,9,FALSE),1)-4))</f>
        <v>Con</v>
      </c>
      <c r="H28">
        <f t="shared" si="0"/>
        <v>0</v>
      </c>
      <c r="I28">
        <f t="shared" si="1"/>
        <v>11063</v>
      </c>
      <c r="J28">
        <f t="shared" si="2"/>
        <v>0</v>
      </c>
      <c r="K28">
        <f t="shared" si="3"/>
        <v>0</v>
      </c>
      <c r="L28">
        <f t="shared" si="4"/>
        <v>0</v>
      </c>
      <c r="M28" t="s">
        <v>57</v>
      </c>
      <c r="N28" t="s">
        <v>58</v>
      </c>
      <c r="O28" t="s">
        <v>59</v>
      </c>
      <c r="P28" t="s">
        <v>46</v>
      </c>
    </row>
    <row r="29" spans="1:16" x14ac:dyDescent="0.2">
      <c r="A29" t="s">
        <v>127</v>
      </c>
      <c r="B29" t="s">
        <v>128</v>
      </c>
      <c r="C29">
        <v>2017</v>
      </c>
      <c r="D29" t="s">
        <v>36</v>
      </c>
      <c r="E29" t="str">
        <f>VLOOKUP(B29,'2015 constituency results'!$C:$AB,8,FALSE)</f>
        <v>Lab</v>
      </c>
      <c r="F29">
        <f>VLOOKUP($B29,'2015 constituency results'!$C:$AB,13,FALSE)</f>
        <v>8843</v>
      </c>
      <c r="G29" t="str">
        <f>IF(ISNUMBER(SEARCH("hold",VLOOKUP(A29,'2015 constituency results'!A:AB,9,FALSE),1)),E29,RIGHT(VLOOKUP(A29,'2015 constituency results'!A:AB,9,FALSE),LEN(VLOOKUP(A29,'2015 constituency results'!A:AB,9,FALSE))-SEARCH("from",VLOOKUP(A29,'2015 constituency results'!A:AB,9,FALSE),1)-4))</f>
        <v>Lab</v>
      </c>
      <c r="H29">
        <f t="shared" si="0"/>
        <v>8843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 t="s">
        <v>90</v>
      </c>
      <c r="N29" t="s">
        <v>75</v>
      </c>
      <c r="O29" t="s">
        <v>59</v>
      </c>
      <c r="P29" t="s">
        <v>34</v>
      </c>
    </row>
    <row r="30" spans="1:16" x14ac:dyDescent="0.2">
      <c r="A30" t="s">
        <v>129</v>
      </c>
      <c r="B30" t="s">
        <v>131</v>
      </c>
      <c r="C30">
        <v>2017</v>
      </c>
      <c r="D30" t="s">
        <v>135</v>
      </c>
      <c r="E30" t="str">
        <f>VLOOKUP(B30,'2015 constituency results'!$C:$AB,8,FALSE)</f>
        <v>Con</v>
      </c>
      <c r="F30">
        <f>VLOOKUP($B30,'2015 constituency results'!$C:$AB,13,FALSE)</f>
        <v>3833</v>
      </c>
      <c r="G30" t="str">
        <f>IF(ISNUMBER(SEARCH("hold",VLOOKUP(A30,'2015 constituency results'!A:AB,9,FALSE),1)),E30,RIGHT(VLOOKUP(A30,'2015 constituency results'!A:AB,9,FALSE),LEN(VLOOKUP(A30,'2015 constituency results'!A:AB,9,FALSE))-SEARCH("from",VLOOKUP(A30,'2015 constituency results'!A:AB,9,FALSE),1)-4))</f>
        <v>LD</v>
      </c>
      <c r="H30">
        <f t="shared" si="0"/>
        <v>0</v>
      </c>
      <c r="I30">
        <f t="shared" si="1"/>
        <v>3833</v>
      </c>
      <c r="J30">
        <f t="shared" si="2"/>
        <v>0</v>
      </c>
      <c r="K30">
        <f t="shared" si="3"/>
        <v>0</v>
      </c>
      <c r="L30">
        <f t="shared" si="4"/>
        <v>0</v>
      </c>
      <c r="M30" t="s">
        <v>132</v>
      </c>
      <c r="N30" t="s">
        <v>133</v>
      </c>
      <c r="O30" t="s">
        <v>59</v>
      </c>
      <c r="P30" t="s">
        <v>46</v>
      </c>
    </row>
    <row r="31" spans="1:16" x14ac:dyDescent="0.2">
      <c r="A31" t="s">
        <v>136</v>
      </c>
      <c r="B31" t="s">
        <v>137</v>
      </c>
      <c r="C31">
        <v>2017</v>
      </c>
      <c r="D31" t="s">
        <v>36</v>
      </c>
      <c r="E31" t="str">
        <f>VLOOKUP(B31,'2015 constituency results'!$C:$AB,8,FALSE)</f>
        <v>Lab</v>
      </c>
      <c r="F31">
        <f>VLOOKUP($B31,'2015 constituency results'!$C:$AB,13,FALSE)</f>
        <v>6057</v>
      </c>
      <c r="G31" t="str">
        <f>IF(ISNUMBER(SEARCH("hold",VLOOKUP(A31,'2015 constituency results'!A:AB,9,FALSE),1)),E31,RIGHT(VLOOKUP(A31,'2015 constituency results'!A:AB,9,FALSE),LEN(VLOOKUP(A31,'2015 constituency results'!A:AB,9,FALSE))-SEARCH("from",VLOOKUP(A31,'2015 constituency results'!A:AB,9,FALSE),1)-4))</f>
        <v>Lab</v>
      </c>
      <c r="H31">
        <f t="shared" si="0"/>
        <v>6057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 t="s">
        <v>138</v>
      </c>
      <c r="N31" t="s">
        <v>114</v>
      </c>
      <c r="O31" t="s">
        <v>59</v>
      </c>
      <c r="P31" t="s">
        <v>46</v>
      </c>
    </row>
    <row r="32" spans="1:16" x14ac:dyDescent="0.2">
      <c r="A32" t="s">
        <v>139</v>
      </c>
      <c r="B32" t="s">
        <v>140</v>
      </c>
      <c r="C32">
        <v>2017</v>
      </c>
      <c r="D32" t="s">
        <v>36</v>
      </c>
      <c r="E32" t="str">
        <f>VLOOKUP(B32,'2015 constituency results'!$C:$AB,8,FALSE)</f>
        <v>Con</v>
      </c>
      <c r="F32">
        <f>VLOOKUP($B32,'2015 constituency results'!$C:$AB,13,FALSE)</f>
        <v>7938</v>
      </c>
      <c r="G32" t="str">
        <f>IF(ISNUMBER(SEARCH("hold",VLOOKUP(A32,'2015 constituency results'!A:AB,9,FALSE),1)),E32,RIGHT(VLOOKUP(A32,'2015 constituency results'!A:AB,9,FALSE),LEN(VLOOKUP(A32,'2015 constituency results'!A:AB,9,FALSE))-SEARCH("from",VLOOKUP(A32,'2015 constituency results'!A:AB,9,FALSE),1)-4))</f>
        <v>Con</v>
      </c>
      <c r="H32">
        <f t="shared" si="0"/>
        <v>0</v>
      </c>
      <c r="I32">
        <f t="shared" si="1"/>
        <v>7938</v>
      </c>
      <c r="J32">
        <f t="shared" si="2"/>
        <v>0</v>
      </c>
      <c r="K32">
        <f t="shared" si="3"/>
        <v>0</v>
      </c>
      <c r="L32">
        <f t="shared" si="4"/>
        <v>0</v>
      </c>
      <c r="M32" t="s">
        <v>109</v>
      </c>
      <c r="N32" t="s">
        <v>109</v>
      </c>
      <c r="O32" t="s">
        <v>59</v>
      </c>
      <c r="P32" t="s">
        <v>46</v>
      </c>
    </row>
    <row r="33" spans="1:16" x14ac:dyDescent="0.2">
      <c r="A33" t="s">
        <v>142</v>
      </c>
      <c r="B33" t="s">
        <v>143</v>
      </c>
      <c r="C33">
        <v>2017</v>
      </c>
      <c r="D33" t="s">
        <v>37</v>
      </c>
      <c r="E33" t="str">
        <f>VLOOKUP(B33,'2015 constituency results'!$C:$AB,8,FALSE)</f>
        <v>Con</v>
      </c>
      <c r="F33">
        <f>VLOOKUP($B33,'2015 constituency results'!$C:$AB,13,FALSE)</f>
        <v>26311</v>
      </c>
      <c r="G33" t="str">
        <f>IF(ISNUMBER(SEARCH("hold",VLOOKUP(A33,'2015 constituency results'!A:AB,9,FALSE),1)),E33,RIGHT(VLOOKUP(A33,'2015 constituency results'!A:AB,9,FALSE),LEN(VLOOKUP(A33,'2015 constituency results'!A:AB,9,FALSE))-SEARCH("from",VLOOKUP(A33,'2015 constituency results'!A:AB,9,FALSE),1)-4))</f>
        <v>Con</v>
      </c>
      <c r="H33">
        <f t="shared" si="0"/>
        <v>0</v>
      </c>
      <c r="I33">
        <f t="shared" si="1"/>
        <v>26311</v>
      </c>
      <c r="J33">
        <f t="shared" si="2"/>
        <v>0</v>
      </c>
      <c r="K33">
        <f t="shared" si="3"/>
        <v>0</v>
      </c>
      <c r="L33">
        <f t="shared" si="4"/>
        <v>0</v>
      </c>
      <c r="M33" t="s">
        <v>98</v>
      </c>
      <c r="N33" t="s">
        <v>58</v>
      </c>
      <c r="O33" t="s">
        <v>59</v>
      </c>
      <c r="P33" t="s">
        <v>34</v>
      </c>
    </row>
    <row r="34" spans="1:16" x14ac:dyDescent="0.2">
      <c r="A34" t="s">
        <v>144</v>
      </c>
      <c r="B34" t="s">
        <v>145</v>
      </c>
      <c r="C34">
        <v>2017</v>
      </c>
      <c r="D34" t="s">
        <v>37</v>
      </c>
      <c r="E34" t="str">
        <f>VLOOKUP(B34,'2015 constituency results'!$C:$AB,8,FALSE)</f>
        <v>Con</v>
      </c>
      <c r="F34">
        <f>VLOOKUP($B34,'2015 constituency results'!$C:$AB,13,FALSE)</f>
        <v>18471</v>
      </c>
      <c r="G34" t="str">
        <f>IF(ISNUMBER(SEARCH("hold",VLOOKUP(A34,'2015 constituency results'!A:AB,9,FALSE),1)),E34,RIGHT(VLOOKUP(A34,'2015 constituency results'!A:AB,9,FALSE),LEN(VLOOKUP(A34,'2015 constituency results'!A:AB,9,FALSE))-SEARCH("from",VLOOKUP(A34,'2015 constituency results'!A:AB,9,FALSE),1)-4))</f>
        <v>Con</v>
      </c>
      <c r="H34">
        <f t="shared" si="0"/>
        <v>0</v>
      </c>
      <c r="I34">
        <f t="shared" si="1"/>
        <v>18471</v>
      </c>
      <c r="J34">
        <f t="shared" si="2"/>
        <v>0</v>
      </c>
      <c r="K34">
        <f t="shared" si="3"/>
        <v>0</v>
      </c>
      <c r="L34">
        <f t="shared" si="4"/>
        <v>0</v>
      </c>
      <c r="M34" t="s">
        <v>109</v>
      </c>
      <c r="N34" t="s">
        <v>109</v>
      </c>
      <c r="O34" t="s">
        <v>59</v>
      </c>
      <c r="P34" t="s">
        <v>46</v>
      </c>
    </row>
    <row r="35" spans="1:16" x14ac:dyDescent="0.2">
      <c r="A35" t="s">
        <v>146</v>
      </c>
      <c r="B35" t="s">
        <v>147</v>
      </c>
      <c r="C35">
        <v>2017</v>
      </c>
      <c r="D35" t="s">
        <v>36</v>
      </c>
      <c r="E35" t="str">
        <f>VLOOKUP(B35,'2015 constituency results'!$C:$AB,8,FALSE)</f>
        <v>Con</v>
      </c>
      <c r="F35">
        <f>VLOOKUP($B35,'2015 constituency results'!$C:$AB,13,FALSE)</f>
        <v>1097</v>
      </c>
      <c r="G35" t="str">
        <f>IF(ISNUMBER(SEARCH("hold",VLOOKUP(A35,'2015 constituency results'!A:AB,9,FALSE),1)),E35,RIGHT(VLOOKUP(A35,'2015 constituency results'!A:AB,9,FALSE),LEN(VLOOKUP(A35,'2015 constituency results'!A:AB,9,FALSE))-SEARCH("from",VLOOKUP(A35,'2015 constituency results'!A:AB,9,FALSE),1)-4))</f>
        <v>Con</v>
      </c>
      <c r="H35">
        <f t="shared" si="0"/>
        <v>0</v>
      </c>
      <c r="I35">
        <f t="shared" si="1"/>
        <v>1097</v>
      </c>
      <c r="J35">
        <f t="shared" si="2"/>
        <v>0</v>
      </c>
      <c r="K35">
        <f t="shared" si="3"/>
        <v>0</v>
      </c>
      <c r="L35">
        <f t="shared" si="4"/>
        <v>0</v>
      </c>
      <c r="M35" t="s">
        <v>148</v>
      </c>
      <c r="N35" t="s">
        <v>124</v>
      </c>
      <c r="O35" t="s">
        <v>59</v>
      </c>
      <c r="P35" t="s">
        <v>46</v>
      </c>
    </row>
    <row r="36" spans="1:16" x14ac:dyDescent="0.2">
      <c r="A36" t="s">
        <v>149</v>
      </c>
      <c r="B36" t="s">
        <v>151</v>
      </c>
      <c r="C36">
        <v>2017</v>
      </c>
      <c r="D36" t="s">
        <v>154</v>
      </c>
      <c r="E36" t="str">
        <f>VLOOKUP(B36,'2015 constituency results'!$C:$AB,8,FALSE)</f>
        <v>DUP</v>
      </c>
      <c r="F36">
        <f>VLOOKUP($B36,'2015 constituency results'!$C:$AB,13,FALSE)</f>
        <v>2597</v>
      </c>
      <c r="G36" t="str">
        <f>IF(ISNUMBER(SEARCH("hold",VLOOKUP(A36,'2015 constituency results'!A:AB,9,FALSE),1)),E36,RIGHT(VLOOKUP(A36,'2015 constituency results'!A:AB,9,FALSE),LEN(VLOOKUP(A36,'2015 constituency results'!A:AB,9,FALSE))-SEARCH("from",VLOOKUP(A36,'2015 constituency results'!A:AB,9,FALSE),1)-4))</f>
        <v>Alliance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2597</v>
      </c>
      <c r="M36" t="s">
        <v>152</v>
      </c>
      <c r="N36" t="s">
        <v>152</v>
      </c>
      <c r="O36" t="s">
        <v>152</v>
      </c>
      <c r="P36" t="s">
        <v>46</v>
      </c>
    </row>
    <row r="37" spans="1:16" x14ac:dyDescent="0.2">
      <c r="A37" t="s">
        <v>156</v>
      </c>
      <c r="B37" t="s">
        <v>157</v>
      </c>
      <c r="C37">
        <v>2017</v>
      </c>
      <c r="D37" t="s">
        <v>154</v>
      </c>
      <c r="E37" t="str">
        <f>VLOOKUP(B37,'2015 constituency results'!$C:$AB,8,FALSE)</f>
        <v>DUP</v>
      </c>
      <c r="F37">
        <f>VLOOKUP($B37,'2015 constituency results'!$C:$AB,13,FALSE)</f>
        <v>5326</v>
      </c>
      <c r="G37" t="str">
        <f>IF(ISNUMBER(SEARCH("hold",VLOOKUP(A37,'2015 constituency results'!A:AB,9,FALSE),1)),E37,RIGHT(VLOOKUP(A37,'2015 constituency results'!A:AB,9,FALSE),LEN(VLOOKUP(A37,'2015 constituency results'!A:AB,9,FALSE))-SEARCH("from",VLOOKUP(A37,'2015 constituency results'!A:AB,9,FALSE),1)-4))</f>
        <v>DUP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5326</v>
      </c>
      <c r="M37" t="s">
        <v>152</v>
      </c>
      <c r="N37" t="s">
        <v>152</v>
      </c>
      <c r="O37" t="s">
        <v>152</v>
      </c>
      <c r="P37" t="s">
        <v>46</v>
      </c>
    </row>
    <row r="38" spans="1:16" x14ac:dyDescent="0.2">
      <c r="A38" t="s">
        <v>159</v>
      </c>
      <c r="B38" t="s">
        <v>160</v>
      </c>
      <c r="C38">
        <v>2017</v>
      </c>
      <c r="D38" t="s">
        <v>154</v>
      </c>
      <c r="E38" t="str">
        <f>VLOOKUP(B38,'2015 constituency results'!$C:$AB,8,FALSE)</f>
        <v>SDLP</v>
      </c>
      <c r="F38">
        <f>VLOOKUP($B38,'2015 constituency results'!$C:$AB,13,FALSE)</f>
        <v>906</v>
      </c>
      <c r="G38" t="str">
        <f>IF(ISNUMBER(SEARCH("hold",VLOOKUP(A38,'2015 constituency results'!A:AB,9,FALSE),1)),E38,RIGHT(VLOOKUP(A38,'2015 constituency results'!A:AB,9,FALSE),LEN(VLOOKUP(A38,'2015 constituency results'!A:AB,9,FALSE))-SEARCH("from",VLOOKUP(A38,'2015 constituency results'!A:AB,9,FALSE),1)-4))</f>
        <v>SDLP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 t="s">
        <v>152</v>
      </c>
      <c r="N38" t="s">
        <v>152</v>
      </c>
      <c r="O38" t="s">
        <v>152</v>
      </c>
      <c r="P38" t="s">
        <v>46</v>
      </c>
    </row>
    <row r="39" spans="1:16" x14ac:dyDescent="0.2">
      <c r="A39" t="s">
        <v>163</v>
      </c>
      <c r="B39" t="s">
        <v>164</v>
      </c>
      <c r="C39">
        <v>2017</v>
      </c>
      <c r="D39" t="s">
        <v>158</v>
      </c>
      <c r="E39" t="str">
        <f>VLOOKUP(B39,'2015 constituency results'!$C:$AB,8,FALSE)</f>
        <v>SF</v>
      </c>
      <c r="F39">
        <f>VLOOKUP($B39,'2015 constituency results'!$C:$AB,13,FALSE)</f>
        <v>12365</v>
      </c>
      <c r="G39" t="str">
        <f>IF(ISNUMBER(SEARCH("hold",VLOOKUP(A39,'2015 constituency results'!A:AB,9,FALSE),1)),E39,RIGHT(VLOOKUP(A39,'2015 constituency results'!A:AB,9,FALSE),LEN(VLOOKUP(A39,'2015 constituency results'!A:AB,9,FALSE))-SEARCH("from",VLOOKUP(A39,'2015 constituency results'!A:AB,9,FALSE),1)-4))</f>
        <v>SF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 t="s">
        <v>152</v>
      </c>
      <c r="N39" t="s">
        <v>152</v>
      </c>
      <c r="O39" t="s">
        <v>152</v>
      </c>
      <c r="P39" t="s">
        <v>46</v>
      </c>
    </row>
    <row r="40" spans="1:16" x14ac:dyDescent="0.2">
      <c r="A40" t="s">
        <v>166</v>
      </c>
      <c r="B40" t="s">
        <v>167</v>
      </c>
      <c r="C40">
        <v>2017</v>
      </c>
      <c r="D40" t="s">
        <v>36</v>
      </c>
      <c r="E40" t="str">
        <f>VLOOKUP(B40,'2015 constituency results'!$C:$AB,8,FALSE)</f>
        <v>Lab</v>
      </c>
      <c r="F40">
        <f>VLOOKUP($B40,'2015 constituency results'!$C:$AB,13,FALSE)</f>
        <v>4489</v>
      </c>
      <c r="G40" t="str">
        <f>IF(ISNUMBER(SEARCH("hold",VLOOKUP(A40,'2015 constituency results'!A:AB,9,FALSE),1)),E40,RIGHT(VLOOKUP(A40,'2015 constituency results'!A:AB,9,FALSE),LEN(VLOOKUP(A40,'2015 constituency results'!A:AB,9,FALSE))-SEARCH("from",VLOOKUP(A40,'2015 constituency results'!A:AB,9,FALSE),1)-4))</f>
        <v>LD</v>
      </c>
      <c r="H40">
        <f t="shared" si="0"/>
        <v>4489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 t="s">
        <v>109</v>
      </c>
      <c r="N40" t="s">
        <v>109</v>
      </c>
      <c r="O40" t="s">
        <v>59</v>
      </c>
      <c r="P40" t="s">
        <v>46</v>
      </c>
    </row>
    <row r="41" spans="1:16" x14ac:dyDescent="0.2">
      <c r="A41" t="s">
        <v>168</v>
      </c>
      <c r="B41" t="s">
        <v>169</v>
      </c>
      <c r="C41">
        <v>2017</v>
      </c>
      <c r="D41" t="s">
        <v>37</v>
      </c>
      <c r="E41" t="str">
        <f>VLOOKUP(B41,'2015 constituency results'!$C:$AB,8,FALSE)</f>
        <v>SNP</v>
      </c>
      <c r="F41">
        <f>VLOOKUP($B41,'2015 constituency results'!$C:$AB,13,FALSE)</f>
        <v>328</v>
      </c>
      <c r="G41" t="str">
        <f>IF(ISNUMBER(SEARCH("hold",VLOOKUP(A41,'2015 constituency results'!A:AB,9,FALSE),1)),E41,RIGHT(VLOOKUP(A41,'2015 constituency results'!A:AB,9,FALSE),LEN(VLOOKUP(A41,'2015 constituency results'!A:AB,9,FALSE))-SEARCH("from",VLOOKUP(A41,'2015 constituency results'!A:AB,9,FALSE),1)-4))</f>
        <v>LD</v>
      </c>
      <c r="H41">
        <f t="shared" si="0"/>
        <v>0</v>
      </c>
      <c r="I41">
        <f t="shared" si="1"/>
        <v>0</v>
      </c>
      <c r="J41">
        <f t="shared" si="2"/>
        <v>328</v>
      </c>
      <c r="K41">
        <f t="shared" si="3"/>
        <v>0</v>
      </c>
      <c r="L41">
        <f t="shared" si="4"/>
        <v>0</v>
      </c>
      <c r="M41" t="s">
        <v>45</v>
      </c>
      <c r="N41" t="s">
        <v>45</v>
      </c>
      <c r="O41" t="s">
        <v>45</v>
      </c>
      <c r="P41" t="s">
        <v>34</v>
      </c>
    </row>
    <row r="42" spans="1:16" x14ac:dyDescent="0.2">
      <c r="A42" t="s">
        <v>170</v>
      </c>
      <c r="B42" t="s">
        <v>172</v>
      </c>
      <c r="C42">
        <v>2017</v>
      </c>
      <c r="D42" t="s">
        <v>37</v>
      </c>
      <c r="E42" t="str">
        <f>VLOOKUP(B42,'2015 constituency results'!$C:$AB,8,FALSE)</f>
        <v>Con</v>
      </c>
      <c r="F42">
        <f>VLOOKUP($B42,'2015 constituency results'!$C:$AB,13,FALSE)</f>
        <v>4914</v>
      </c>
      <c r="G42" t="str">
        <f>IF(ISNUMBER(SEARCH("hold",VLOOKUP(A42,'2015 constituency results'!A:AB,9,FALSE),1)),E42,RIGHT(VLOOKUP(A42,'2015 constituency results'!A:AB,9,FALSE),LEN(VLOOKUP(A42,'2015 constituency results'!A:AB,9,FALSE))-SEARCH("from",VLOOKUP(A42,'2015 constituency results'!A:AB,9,FALSE),1)-4))</f>
        <v>LD</v>
      </c>
      <c r="H42">
        <f t="shared" si="0"/>
        <v>0</v>
      </c>
      <c r="I42">
        <f t="shared" si="1"/>
        <v>4914</v>
      </c>
      <c r="J42">
        <f t="shared" si="2"/>
        <v>0</v>
      </c>
      <c r="K42">
        <f t="shared" si="3"/>
        <v>0</v>
      </c>
      <c r="L42">
        <f t="shared" si="4"/>
        <v>0</v>
      </c>
      <c r="M42" t="s">
        <v>173</v>
      </c>
      <c r="N42" t="s">
        <v>174</v>
      </c>
      <c r="O42" t="s">
        <v>59</v>
      </c>
      <c r="P42" t="s">
        <v>34</v>
      </c>
    </row>
    <row r="43" spans="1:16" x14ac:dyDescent="0.2">
      <c r="A43" t="s">
        <v>175</v>
      </c>
      <c r="B43" t="s">
        <v>176</v>
      </c>
      <c r="C43">
        <v>2017</v>
      </c>
      <c r="D43" t="s">
        <v>36</v>
      </c>
      <c r="E43" t="str">
        <f>VLOOKUP(B43,'2015 constituency results'!$C:$AB,8,FALSE)</f>
        <v>Lab</v>
      </c>
      <c r="F43">
        <f>VLOOKUP($B43,'2015 constituency results'!$C:$AB,13,FALSE)</f>
        <v>24317</v>
      </c>
      <c r="G43" t="str">
        <f>IF(ISNUMBER(SEARCH("hold",VLOOKUP(A43,'2015 constituency results'!A:AB,9,FALSE),1)),E43,RIGHT(VLOOKUP(A43,'2015 constituency results'!A:AB,9,FALSE),LEN(VLOOKUP(A43,'2015 constituency results'!A:AB,9,FALSE))-SEARCH("from",VLOOKUP(A43,'2015 constituency results'!A:AB,9,FALSE),1)-4))</f>
        <v>Lab</v>
      </c>
      <c r="H43">
        <f t="shared" si="0"/>
        <v>24317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 t="s">
        <v>109</v>
      </c>
      <c r="N43" t="s">
        <v>109</v>
      </c>
      <c r="O43" t="s">
        <v>59</v>
      </c>
      <c r="P43" t="s">
        <v>46</v>
      </c>
    </row>
    <row r="44" spans="1:16" x14ac:dyDescent="0.2">
      <c r="A44" t="s">
        <v>177</v>
      </c>
      <c r="B44" t="s">
        <v>178</v>
      </c>
      <c r="C44">
        <v>2017</v>
      </c>
      <c r="D44" t="s">
        <v>37</v>
      </c>
      <c r="E44" t="str">
        <f>VLOOKUP(B44,'2015 constituency results'!$C:$AB,8,FALSE)</f>
        <v>Con</v>
      </c>
      <c r="F44">
        <f>VLOOKUP($B44,'2015 constituency results'!$C:$AB,13,FALSE)</f>
        <v>12203</v>
      </c>
      <c r="G44" t="str">
        <f>IF(ISNUMBER(SEARCH("hold",VLOOKUP(A44,'2015 constituency results'!A:AB,9,FALSE),1)),E44,RIGHT(VLOOKUP(A44,'2015 constituency results'!A:AB,9,FALSE),LEN(VLOOKUP(A44,'2015 constituency results'!A:AB,9,FALSE))-SEARCH("from",VLOOKUP(A44,'2015 constituency results'!A:AB,9,FALSE),1)-4))</f>
        <v>Con</v>
      </c>
      <c r="H44">
        <f t="shared" si="0"/>
        <v>0</v>
      </c>
      <c r="I44">
        <f t="shared" si="1"/>
        <v>12203</v>
      </c>
      <c r="J44">
        <f t="shared" si="2"/>
        <v>0</v>
      </c>
      <c r="K44">
        <f t="shared" si="3"/>
        <v>0</v>
      </c>
      <c r="L44">
        <f t="shared" si="4"/>
        <v>0</v>
      </c>
      <c r="M44" t="s">
        <v>179</v>
      </c>
      <c r="N44" t="s">
        <v>114</v>
      </c>
      <c r="O44" t="s">
        <v>59</v>
      </c>
      <c r="P44" t="s">
        <v>34</v>
      </c>
    </row>
    <row r="45" spans="1:16" x14ac:dyDescent="0.2">
      <c r="A45" t="s">
        <v>180</v>
      </c>
      <c r="B45" t="s">
        <v>181</v>
      </c>
      <c r="C45">
        <v>2017</v>
      </c>
      <c r="D45" t="s">
        <v>37</v>
      </c>
      <c r="E45" t="str">
        <f>VLOOKUP(B45,'2015 constituency results'!$C:$AB,8,FALSE)</f>
        <v>Con</v>
      </c>
      <c r="F45">
        <f>VLOOKUP($B45,'2015 constituency results'!$C:$AB,13,FALSE)</f>
        <v>20075</v>
      </c>
      <c r="G45" t="str">
        <f>IF(ISNUMBER(SEARCH("hold",VLOOKUP(A45,'2015 constituency results'!A:AB,9,FALSE),1)),E45,RIGHT(VLOOKUP(A45,'2015 constituency results'!A:AB,9,FALSE),LEN(VLOOKUP(A45,'2015 constituency results'!A:AB,9,FALSE))-SEARCH("from",VLOOKUP(A45,'2015 constituency results'!A:AB,9,FALSE),1)-4))</f>
        <v>Con</v>
      </c>
      <c r="H45">
        <f t="shared" si="0"/>
        <v>0</v>
      </c>
      <c r="I45">
        <f t="shared" si="1"/>
        <v>20075</v>
      </c>
      <c r="J45">
        <f t="shared" si="2"/>
        <v>0</v>
      </c>
      <c r="K45">
        <f t="shared" si="3"/>
        <v>0</v>
      </c>
      <c r="L45">
        <f t="shared" si="4"/>
        <v>0</v>
      </c>
      <c r="M45" t="s">
        <v>182</v>
      </c>
      <c r="N45" t="s">
        <v>58</v>
      </c>
      <c r="O45" t="s">
        <v>59</v>
      </c>
      <c r="P45" t="s">
        <v>34</v>
      </c>
    </row>
    <row r="46" spans="1:16" x14ac:dyDescent="0.2">
      <c r="A46" t="s">
        <v>183</v>
      </c>
      <c r="B46" t="s">
        <v>184</v>
      </c>
      <c r="C46">
        <v>2017</v>
      </c>
      <c r="D46" t="s">
        <v>37</v>
      </c>
      <c r="E46" t="str">
        <f>VLOOKUP(B46,'2015 constituency results'!$C:$AB,8,FALSE)</f>
        <v>Con</v>
      </c>
      <c r="F46">
        <f>VLOOKUP($B46,'2015 constituency results'!$C:$AB,13,FALSE)</f>
        <v>9192</v>
      </c>
      <c r="G46" t="str">
        <f>IF(ISNUMBER(SEARCH("hold",VLOOKUP(A46,'2015 constituency results'!A:AB,9,FALSE),1)),E46,RIGHT(VLOOKUP(A46,'2015 constituency results'!A:AB,9,FALSE),LEN(VLOOKUP(A46,'2015 constituency results'!A:AB,9,FALSE))-SEARCH("from",VLOOKUP(A46,'2015 constituency results'!A:AB,9,FALSE),1)-4))</f>
        <v>Con</v>
      </c>
      <c r="H46">
        <f t="shared" si="0"/>
        <v>0</v>
      </c>
      <c r="I46">
        <f t="shared" si="1"/>
        <v>9192</v>
      </c>
      <c r="J46">
        <f t="shared" si="2"/>
        <v>0</v>
      </c>
      <c r="K46">
        <f t="shared" si="3"/>
        <v>0</v>
      </c>
      <c r="L46">
        <f t="shared" si="4"/>
        <v>0</v>
      </c>
      <c r="M46" t="s">
        <v>109</v>
      </c>
      <c r="N46" t="s">
        <v>109</v>
      </c>
      <c r="O46" t="s">
        <v>59</v>
      </c>
      <c r="P46" t="s">
        <v>46</v>
      </c>
    </row>
    <row r="47" spans="1:16" x14ac:dyDescent="0.2">
      <c r="A47" t="s">
        <v>185</v>
      </c>
      <c r="B47" t="s">
        <v>186</v>
      </c>
      <c r="C47">
        <v>2017</v>
      </c>
      <c r="D47" t="s">
        <v>36</v>
      </c>
      <c r="E47" t="str">
        <f>VLOOKUP(B47,'2015 constituency results'!$C:$AB,8,FALSE)</f>
        <v>Lab</v>
      </c>
      <c r="F47">
        <f>VLOOKUP($B47,'2015 constituency results'!$C:$AB,13,FALSE)</f>
        <v>20652</v>
      </c>
      <c r="G47" t="str">
        <f>IF(ISNUMBER(SEARCH("hold",VLOOKUP(A47,'2015 constituency results'!A:AB,9,FALSE),1)),E47,RIGHT(VLOOKUP(A47,'2015 constituency results'!A:AB,9,FALSE),LEN(VLOOKUP(A47,'2015 constituency results'!A:AB,9,FALSE))-SEARCH("from",VLOOKUP(A47,'2015 constituency results'!A:AB,9,FALSE),1)-4))</f>
        <v>Lab</v>
      </c>
      <c r="H47">
        <f t="shared" si="0"/>
        <v>20652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 t="s">
        <v>187</v>
      </c>
      <c r="N47" t="s">
        <v>68</v>
      </c>
      <c r="O47" t="s">
        <v>59</v>
      </c>
      <c r="P47" t="s">
        <v>46</v>
      </c>
    </row>
    <row r="48" spans="1:16" x14ac:dyDescent="0.2">
      <c r="A48" t="s">
        <v>188</v>
      </c>
      <c r="B48" t="s">
        <v>189</v>
      </c>
      <c r="C48">
        <v>2017</v>
      </c>
      <c r="D48" t="s">
        <v>36</v>
      </c>
      <c r="E48" t="str">
        <f>VLOOKUP(B48,'2015 constituency results'!$C:$AB,8,FALSE)</f>
        <v>Lab</v>
      </c>
      <c r="F48">
        <f>VLOOKUP($B48,'2015 constituency results'!$C:$AB,13,FALSE)</f>
        <v>2706</v>
      </c>
      <c r="G48" t="str">
        <f>IF(ISNUMBER(SEARCH("hold",VLOOKUP(A48,'2015 constituency results'!A:AB,9,FALSE),1)),E48,RIGHT(VLOOKUP(A48,'2015 constituency results'!A:AB,9,FALSE),LEN(VLOOKUP(A48,'2015 constituency results'!A:AB,9,FALSE))-SEARCH("from",VLOOKUP(A48,'2015 constituency results'!A:AB,9,FALSE),1)-4))</f>
        <v>Lab</v>
      </c>
      <c r="H48">
        <f t="shared" si="0"/>
        <v>2706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 t="s">
        <v>63</v>
      </c>
      <c r="N48" t="s">
        <v>63</v>
      </c>
      <c r="O48" t="s">
        <v>59</v>
      </c>
      <c r="P48" t="s">
        <v>46</v>
      </c>
    </row>
    <row r="49" spans="1:16" x14ac:dyDescent="0.2">
      <c r="A49" t="s">
        <v>190</v>
      </c>
      <c r="B49" t="s">
        <v>191</v>
      </c>
      <c r="C49">
        <v>2017</v>
      </c>
      <c r="D49" t="s">
        <v>36</v>
      </c>
      <c r="E49" t="str">
        <f>VLOOKUP(B49,'2015 constituency results'!$C:$AB,8,FALSE)</f>
        <v>Lab</v>
      </c>
      <c r="F49">
        <f>VLOOKUP($B49,'2015 constituency results'!$C:$AB,13,FALSE)</f>
        <v>5129</v>
      </c>
      <c r="G49" t="str">
        <f>IF(ISNUMBER(SEARCH("hold",VLOOKUP(A49,'2015 constituency results'!A:AB,9,FALSE),1)),E49,RIGHT(VLOOKUP(A49,'2015 constituency results'!A:AB,9,FALSE),LEN(VLOOKUP(A49,'2015 constituency results'!A:AB,9,FALSE))-SEARCH("from",VLOOKUP(A49,'2015 constituency results'!A:AB,9,FALSE),1)-4))</f>
        <v>Lab</v>
      </c>
      <c r="H49">
        <f t="shared" si="0"/>
        <v>5129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 t="s">
        <v>63</v>
      </c>
      <c r="N49" t="s">
        <v>63</v>
      </c>
      <c r="O49" t="s">
        <v>59</v>
      </c>
      <c r="P49" t="s">
        <v>46</v>
      </c>
    </row>
    <row r="50" spans="1:16" x14ac:dyDescent="0.2">
      <c r="A50" t="s">
        <v>192</v>
      </c>
      <c r="B50" t="s">
        <v>193</v>
      </c>
      <c r="C50">
        <v>2017</v>
      </c>
      <c r="D50" t="s">
        <v>36</v>
      </c>
      <c r="E50" t="str">
        <f>VLOOKUP(B50,'2015 constituency results'!$C:$AB,8,FALSE)</f>
        <v>Lab</v>
      </c>
      <c r="F50">
        <f>VLOOKUP($B50,'2015 constituency results'!$C:$AB,13,FALSE)</f>
        <v>19818</v>
      </c>
      <c r="G50" t="str">
        <f>IF(ISNUMBER(SEARCH("hold",VLOOKUP(A50,'2015 constituency results'!A:AB,9,FALSE),1)),E50,RIGHT(VLOOKUP(A50,'2015 constituency results'!A:AB,9,FALSE),LEN(VLOOKUP(A50,'2015 constituency results'!A:AB,9,FALSE))-SEARCH("from",VLOOKUP(A50,'2015 constituency results'!A:AB,9,FALSE),1)-4))</f>
        <v>Lab</v>
      </c>
      <c r="H50">
        <f t="shared" si="0"/>
        <v>19818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 t="s">
        <v>63</v>
      </c>
      <c r="N50" t="s">
        <v>63</v>
      </c>
      <c r="O50" t="s">
        <v>59</v>
      </c>
      <c r="P50" t="s">
        <v>46</v>
      </c>
    </row>
    <row r="51" spans="1:16" x14ac:dyDescent="0.2">
      <c r="A51" t="s">
        <v>194</v>
      </c>
      <c r="B51" t="s">
        <v>195</v>
      </c>
      <c r="C51">
        <v>2017</v>
      </c>
      <c r="D51" t="s">
        <v>36</v>
      </c>
      <c r="E51" t="str">
        <f>VLOOKUP(B51,'2015 constituency results'!$C:$AB,8,FALSE)</f>
        <v>Lab</v>
      </c>
      <c r="F51">
        <f>VLOOKUP($B51,'2015 constituency results'!$C:$AB,13,FALSE)</f>
        <v>23362</v>
      </c>
      <c r="G51" t="str">
        <f>IF(ISNUMBER(SEARCH("hold",VLOOKUP(A51,'2015 constituency results'!A:AB,9,FALSE),1)),E51,RIGHT(VLOOKUP(A51,'2015 constituency results'!A:AB,9,FALSE),LEN(VLOOKUP(A51,'2015 constituency results'!A:AB,9,FALSE))-SEARCH("from",VLOOKUP(A51,'2015 constituency results'!A:AB,9,FALSE),1)-4))</f>
        <v>Lab</v>
      </c>
      <c r="H51">
        <f t="shared" si="0"/>
        <v>23362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 t="s">
        <v>63</v>
      </c>
      <c r="N51" t="s">
        <v>63</v>
      </c>
      <c r="O51" t="s">
        <v>59</v>
      </c>
      <c r="P51" t="s">
        <v>46</v>
      </c>
    </row>
    <row r="52" spans="1:16" x14ac:dyDescent="0.2">
      <c r="A52" t="s">
        <v>196</v>
      </c>
      <c r="B52" t="s">
        <v>197</v>
      </c>
      <c r="C52">
        <v>2017</v>
      </c>
      <c r="D52" t="s">
        <v>36</v>
      </c>
      <c r="E52" t="str">
        <f>VLOOKUP(B52,'2015 constituency results'!$C:$AB,8,FALSE)</f>
        <v>Lab</v>
      </c>
      <c r="F52">
        <f>VLOOKUP($B52,'2015 constituency results'!$C:$AB,13,FALSE)</f>
        <v>21868</v>
      </c>
      <c r="G52" t="str">
        <f>IF(ISNUMBER(SEARCH("hold",VLOOKUP(A52,'2015 constituency results'!A:AB,9,FALSE),1)),E52,RIGHT(VLOOKUP(A52,'2015 constituency results'!A:AB,9,FALSE),LEN(VLOOKUP(A52,'2015 constituency results'!A:AB,9,FALSE))-SEARCH("from",VLOOKUP(A52,'2015 constituency results'!A:AB,9,FALSE),1)-4))</f>
        <v>Lab</v>
      </c>
      <c r="H52">
        <f t="shared" si="0"/>
        <v>21868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 t="s">
        <v>63</v>
      </c>
      <c r="N52" t="s">
        <v>63</v>
      </c>
      <c r="O52" t="s">
        <v>59</v>
      </c>
      <c r="P52" t="s">
        <v>46</v>
      </c>
    </row>
    <row r="53" spans="1:16" x14ac:dyDescent="0.2">
      <c r="A53" t="s">
        <v>198</v>
      </c>
      <c r="B53" t="s">
        <v>199</v>
      </c>
      <c r="C53">
        <v>2017</v>
      </c>
      <c r="D53" t="s">
        <v>36</v>
      </c>
      <c r="E53" t="str">
        <f>VLOOKUP(B53,'2015 constituency results'!$C:$AB,8,FALSE)</f>
        <v>Lab</v>
      </c>
      <c r="F53">
        <f>VLOOKUP($B53,'2015 constituency results'!$C:$AB,13,FALSE)</f>
        <v>2509</v>
      </c>
      <c r="G53" t="str">
        <f>IF(ISNUMBER(SEARCH("hold",VLOOKUP(A53,'2015 constituency results'!A:AB,9,FALSE),1)),E53,RIGHT(VLOOKUP(A53,'2015 constituency results'!A:AB,9,FALSE),LEN(VLOOKUP(A53,'2015 constituency results'!A:AB,9,FALSE))-SEARCH("from",VLOOKUP(A53,'2015 constituency results'!A:AB,9,FALSE),1)-4))</f>
        <v>Lab</v>
      </c>
      <c r="H53">
        <f t="shared" si="0"/>
        <v>2509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 t="s">
        <v>63</v>
      </c>
      <c r="N53" t="s">
        <v>63</v>
      </c>
      <c r="O53" t="s">
        <v>59</v>
      </c>
      <c r="P53" t="s">
        <v>46</v>
      </c>
    </row>
    <row r="54" spans="1:16" x14ac:dyDescent="0.2">
      <c r="A54" t="s">
        <v>200</v>
      </c>
      <c r="B54" t="s">
        <v>201</v>
      </c>
      <c r="C54">
        <v>2017</v>
      </c>
      <c r="D54" t="s">
        <v>36</v>
      </c>
      <c r="E54" t="str">
        <f>VLOOKUP(B54,'2015 constituency results'!$C:$AB,8,FALSE)</f>
        <v>Lab</v>
      </c>
      <c r="F54">
        <f>VLOOKUP($B54,'2015 constituency results'!$C:$AB,13,FALSE)</f>
        <v>14828</v>
      </c>
      <c r="G54" t="str">
        <f>IF(ISNUMBER(SEARCH("hold",VLOOKUP(A54,'2015 constituency results'!A:AB,9,FALSE),1)),E54,RIGHT(VLOOKUP(A54,'2015 constituency results'!A:AB,9,FALSE),LEN(VLOOKUP(A54,'2015 constituency results'!A:AB,9,FALSE))-SEARCH("from",VLOOKUP(A54,'2015 constituency results'!A:AB,9,FALSE),1)-4))</f>
        <v>Lab</v>
      </c>
      <c r="H54">
        <f t="shared" si="0"/>
        <v>14828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 t="s">
        <v>63</v>
      </c>
      <c r="N54" t="s">
        <v>63</v>
      </c>
      <c r="O54" t="s">
        <v>59</v>
      </c>
      <c r="P54" t="s">
        <v>46</v>
      </c>
    </row>
    <row r="55" spans="1:16" x14ac:dyDescent="0.2">
      <c r="A55" t="s">
        <v>202</v>
      </c>
      <c r="B55" t="s">
        <v>203</v>
      </c>
      <c r="C55">
        <v>2017</v>
      </c>
      <c r="D55" t="s">
        <v>36</v>
      </c>
      <c r="E55" t="str">
        <f>VLOOKUP(B55,'2015 constituency results'!$C:$AB,8,FALSE)</f>
        <v>Lab</v>
      </c>
      <c r="F55">
        <f>VLOOKUP($B55,'2015 constituency results'!$C:$AB,13,FALSE)</f>
        <v>8447</v>
      </c>
      <c r="G55" t="str">
        <f>IF(ISNUMBER(SEARCH("hold",VLOOKUP(A55,'2015 constituency results'!A:AB,9,FALSE),1)),E55,RIGHT(VLOOKUP(A55,'2015 constituency results'!A:AB,9,FALSE),LEN(VLOOKUP(A55,'2015 constituency results'!A:AB,9,FALSE))-SEARCH("from",VLOOKUP(A55,'2015 constituency results'!A:AB,9,FALSE),1)-4))</f>
        <v>Lab</v>
      </c>
      <c r="H55">
        <f t="shared" si="0"/>
        <v>8447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 t="s">
        <v>63</v>
      </c>
      <c r="N55" t="s">
        <v>63</v>
      </c>
      <c r="O55" t="s">
        <v>59</v>
      </c>
      <c r="P55" t="s">
        <v>46</v>
      </c>
    </row>
    <row r="56" spans="1:16" x14ac:dyDescent="0.2">
      <c r="A56" t="s">
        <v>204</v>
      </c>
      <c r="B56" t="s">
        <v>205</v>
      </c>
      <c r="C56">
        <v>2017</v>
      </c>
      <c r="D56" t="s">
        <v>36</v>
      </c>
      <c r="E56" t="str">
        <f>VLOOKUP(B56,'2015 constituency results'!$C:$AB,8,FALSE)</f>
        <v>Lab</v>
      </c>
      <c r="F56">
        <f>VLOOKUP($B56,'2015 constituency results'!$C:$AB,13,FALSE)</f>
        <v>6595</v>
      </c>
      <c r="G56" t="str">
        <f>IF(ISNUMBER(SEARCH("hold",VLOOKUP(A56,'2015 constituency results'!A:AB,9,FALSE),1)),E56,RIGHT(VLOOKUP(A56,'2015 constituency results'!A:AB,9,FALSE),LEN(VLOOKUP(A56,'2015 constituency results'!A:AB,9,FALSE))-SEARCH("from",VLOOKUP(A56,'2015 constituency results'!A:AB,9,FALSE),1)-4))</f>
        <v>LD</v>
      </c>
      <c r="H56">
        <f t="shared" si="0"/>
        <v>6595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 t="s">
        <v>63</v>
      </c>
      <c r="N56" t="s">
        <v>63</v>
      </c>
      <c r="O56" t="s">
        <v>59</v>
      </c>
      <c r="P56" t="s">
        <v>46</v>
      </c>
    </row>
    <row r="57" spans="1:16" x14ac:dyDescent="0.2">
      <c r="A57" t="s">
        <v>206</v>
      </c>
      <c r="B57" t="s">
        <v>207</v>
      </c>
      <c r="C57">
        <v>2017</v>
      </c>
      <c r="D57" t="s">
        <v>36</v>
      </c>
      <c r="E57" t="str">
        <f>VLOOKUP(B57,'2015 constituency results'!$C:$AB,8,FALSE)</f>
        <v>Lab</v>
      </c>
      <c r="F57">
        <f>VLOOKUP($B57,'2015 constituency results'!$C:$AB,13,FALSE)</f>
        <v>3508</v>
      </c>
      <c r="G57" t="str">
        <f>IF(ISNUMBER(SEARCH("hold",VLOOKUP(A57,'2015 constituency results'!A:AB,9,FALSE),1)),E57,RIGHT(VLOOKUP(A57,'2015 constituency results'!A:AB,9,FALSE),LEN(VLOOKUP(A57,'2015 constituency results'!A:AB,9,FALSE))-SEARCH("from",VLOOKUP(A57,'2015 constituency results'!A:AB,9,FALSE),1)-4))</f>
        <v>Lab</v>
      </c>
      <c r="H57">
        <f t="shared" si="0"/>
        <v>3508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 t="s">
        <v>208</v>
      </c>
      <c r="N57" t="s">
        <v>174</v>
      </c>
      <c r="O57" t="s">
        <v>59</v>
      </c>
      <c r="P57" t="s">
        <v>34</v>
      </c>
    </row>
    <row r="58" spans="1:16" x14ac:dyDescent="0.2">
      <c r="A58" t="s">
        <v>209</v>
      </c>
      <c r="B58" t="s">
        <v>210</v>
      </c>
      <c r="C58">
        <v>2017</v>
      </c>
      <c r="D58" t="s">
        <v>36</v>
      </c>
      <c r="E58" t="str">
        <f>VLOOKUP(B58,'2015 constituency results'!$C:$AB,8,FALSE)</f>
        <v>Lab</v>
      </c>
      <c r="F58">
        <f>VLOOKUP($B58,'2015 constituency results'!$C:$AB,13,FALSE)</f>
        <v>12760</v>
      </c>
      <c r="G58" t="str">
        <f>IF(ISNUMBER(SEARCH("hold",VLOOKUP(A58,'2015 constituency results'!A:AB,9,FALSE),1)),E58,RIGHT(VLOOKUP(A58,'2015 constituency results'!A:AB,9,FALSE),LEN(VLOOKUP(A58,'2015 constituency results'!A:AB,9,FALSE))-SEARCH("from",VLOOKUP(A58,'2015 constituency results'!A:AB,9,FALSE),1)-4))</f>
        <v>Lab</v>
      </c>
      <c r="H58">
        <f t="shared" si="0"/>
        <v>12760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 t="s">
        <v>211</v>
      </c>
      <c r="N58" t="s">
        <v>68</v>
      </c>
      <c r="O58" t="s">
        <v>59</v>
      </c>
      <c r="P58" t="s">
        <v>46</v>
      </c>
    </row>
    <row r="59" spans="1:16" x14ac:dyDescent="0.2">
      <c r="A59" t="s">
        <v>212</v>
      </c>
      <c r="B59" t="s">
        <v>213</v>
      </c>
      <c r="C59">
        <v>2017</v>
      </c>
      <c r="D59" t="s">
        <v>36</v>
      </c>
      <c r="E59" t="str">
        <f>VLOOKUP(B59,'2015 constituency results'!$C:$AB,8,FALSE)</f>
        <v>Lab</v>
      </c>
      <c r="F59">
        <f>VLOOKUP($B59,'2015 constituency results'!$C:$AB,13,FALSE)</f>
        <v>16874</v>
      </c>
      <c r="G59" t="str">
        <f>IF(ISNUMBER(SEARCH("hold",VLOOKUP(A59,'2015 constituency results'!A:AB,9,FALSE),1)),E59,RIGHT(VLOOKUP(A59,'2015 constituency results'!A:AB,9,FALSE),LEN(VLOOKUP(A59,'2015 constituency results'!A:AB,9,FALSE))-SEARCH("from",VLOOKUP(A59,'2015 constituency results'!A:AB,9,FALSE),1)-4))</f>
        <v>Lab</v>
      </c>
      <c r="H59">
        <f t="shared" si="0"/>
        <v>16874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 t="s">
        <v>67</v>
      </c>
      <c r="N59" t="s">
        <v>68</v>
      </c>
      <c r="O59" t="s">
        <v>59</v>
      </c>
      <c r="P59" t="s">
        <v>46</v>
      </c>
    </row>
    <row r="60" spans="1:16" x14ac:dyDescent="0.2">
      <c r="A60" t="s">
        <v>214</v>
      </c>
      <c r="B60" t="s">
        <v>215</v>
      </c>
      <c r="C60">
        <v>2017</v>
      </c>
      <c r="D60" t="s">
        <v>37</v>
      </c>
      <c r="E60" t="str">
        <f>VLOOKUP(B60,'2015 constituency results'!$C:$AB,8,FALSE)</f>
        <v>Con</v>
      </c>
      <c r="F60">
        <f>VLOOKUP($B60,'2015 constituency results'!$C:$AB,13,FALSE)</f>
        <v>3340</v>
      </c>
      <c r="G60" t="str">
        <f>IF(ISNUMBER(SEARCH("hold",VLOOKUP(A60,'2015 constituency results'!A:AB,9,FALSE),1)),E60,RIGHT(VLOOKUP(A60,'2015 constituency results'!A:AB,9,FALSE),LEN(VLOOKUP(A60,'2015 constituency results'!A:AB,9,FALSE))-SEARCH("from",VLOOKUP(A60,'2015 constituency results'!A:AB,9,FALSE),1)-4))</f>
        <v>Con</v>
      </c>
      <c r="H60">
        <f t="shared" si="0"/>
        <v>0</v>
      </c>
      <c r="I60">
        <f t="shared" si="1"/>
        <v>3340</v>
      </c>
      <c r="J60">
        <f t="shared" si="2"/>
        <v>0</v>
      </c>
      <c r="K60">
        <f t="shared" si="3"/>
        <v>0</v>
      </c>
      <c r="L60">
        <f t="shared" si="4"/>
        <v>0</v>
      </c>
      <c r="M60" t="s">
        <v>211</v>
      </c>
      <c r="N60" t="s">
        <v>68</v>
      </c>
      <c r="O60" t="s">
        <v>59</v>
      </c>
      <c r="P60" t="s">
        <v>46</v>
      </c>
    </row>
    <row r="61" spans="1:16" x14ac:dyDescent="0.2">
      <c r="A61" t="s">
        <v>216</v>
      </c>
      <c r="B61" t="s">
        <v>217</v>
      </c>
      <c r="C61">
        <v>2017</v>
      </c>
      <c r="D61" t="s">
        <v>36</v>
      </c>
      <c r="E61" t="str">
        <f>VLOOKUP(B61,'2015 constituency results'!$C:$AB,8,FALSE)</f>
        <v>Lab</v>
      </c>
      <c r="F61">
        <f>VLOOKUP($B61,'2015 constituency results'!$C:$AB,13,FALSE)</f>
        <v>2585</v>
      </c>
      <c r="G61" t="str">
        <f>IF(ISNUMBER(SEARCH("hold",VLOOKUP(A61,'2015 constituency results'!A:AB,9,FALSE),1)),E61,RIGHT(VLOOKUP(A61,'2015 constituency results'!A:AB,9,FALSE),LEN(VLOOKUP(A61,'2015 constituency results'!A:AB,9,FALSE))-SEARCH("from",VLOOKUP(A61,'2015 constituency results'!A:AB,9,FALSE),1)-4))</f>
        <v>Lab</v>
      </c>
      <c r="H61">
        <f t="shared" si="0"/>
        <v>2585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 t="s">
        <v>211</v>
      </c>
      <c r="N61" t="s">
        <v>68</v>
      </c>
      <c r="O61" t="s">
        <v>59</v>
      </c>
      <c r="P61" t="s">
        <v>46</v>
      </c>
    </row>
    <row r="62" spans="1:16" x14ac:dyDescent="0.2">
      <c r="A62" t="s">
        <v>218</v>
      </c>
      <c r="B62" t="s">
        <v>219</v>
      </c>
      <c r="C62">
        <v>2017</v>
      </c>
      <c r="D62" t="s">
        <v>36</v>
      </c>
      <c r="E62" t="str">
        <f>VLOOKUP(B62,'2015 constituency results'!$C:$AB,8,FALSE)</f>
        <v>Lab</v>
      </c>
      <c r="F62">
        <f>VLOOKUP($B62,'2015 constituency results'!$C:$AB,13,FALSE)</f>
        <v>12703</v>
      </c>
      <c r="G62" t="str">
        <f>IF(ISNUMBER(SEARCH("hold",VLOOKUP(A62,'2015 constituency results'!A:AB,9,FALSE),1)),E62,RIGHT(VLOOKUP(A62,'2015 constituency results'!A:AB,9,FALSE),LEN(VLOOKUP(A62,'2015 constituency results'!A:AB,9,FALSE))-SEARCH("from",VLOOKUP(A62,'2015 constituency results'!A:AB,9,FALSE),1)-4))</f>
        <v>Lab</v>
      </c>
      <c r="H62">
        <f t="shared" si="0"/>
        <v>12703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 t="s">
        <v>220</v>
      </c>
      <c r="N62" t="s">
        <v>33</v>
      </c>
      <c r="O62" t="s">
        <v>33</v>
      </c>
      <c r="P62" t="s">
        <v>34</v>
      </c>
    </row>
    <row r="63" spans="1:16" x14ac:dyDescent="0.2">
      <c r="A63" t="s">
        <v>221</v>
      </c>
      <c r="B63" t="s">
        <v>222</v>
      </c>
      <c r="C63">
        <v>2017</v>
      </c>
      <c r="D63" t="s">
        <v>36</v>
      </c>
      <c r="E63" t="str">
        <f>VLOOKUP(B63,'2015 constituency results'!$C:$AB,8,FALSE)</f>
        <v>Lab</v>
      </c>
      <c r="F63">
        <f>VLOOKUP($B63,'2015 constituency results'!$C:$AB,13,FALSE)</f>
        <v>14227</v>
      </c>
      <c r="G63" t="str">
        <f>IF(ISNUMBER(SEARCH("hold",VLOOKUP(A63,'2015 constituency results'!A:AB,9,FALSE),1)),E63,RIGHT(VLOOKUP(A63,'2015 constituency results'!A:AB,9,FALSE),LEN(VLOOKUP(A63,'2015 constituency results'!A:AB,9,FALSE))-SEARCH("from",VLOOKUP(A63,'2015 constituency results'!A:AB,9,FALSE),1)-4))</f>
        <v>Lab</v>
      </c>
      <c r="H63">
        <f t="shared" si="0"/>
        <v>14227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 t="s">
        <v>223</v>
      </c>
      <c r="N63" t="s">
        <v>174</v>
      </c>
      <c r="O63" t="s">
        <v>59</v>
      </c>
      <c r="P63" t="s">
        <v>46</v>
      </c>
    </row>
    <row r="64" spans="1:16" x14ac:dyDescent="0.2">
      <c r="A64" t="s">
        <v>224</v>
      </c>
      <c r="B64" t="s">
        <v>225</v>
      </c>
      <c r="C64">
        <v>2017</v>
      </c>
      <c r="D64" t="s">
        <v>36</v>
      </c>
      <c r="E64" t="str">
        <f>VLOOKUP(B64,'2015 constituency results'!$C:$AB,8,FALSE)</f>
        <v>Lab</v>
      </c>
      <c r="F64">
        <f>VLOOKUP($B64,'2015 constituency results'!$C:$AB,13,FALSE)</f>
        <v>9229</v>
      </c>
      <c r="G64" t="str">
        <f>IF(ISNUMBER(SEARCH("hold",VLOOKUP(A64,'2015 constituency results'!A:AB,9,FALSE),1)),E64,RIGHT(VLOOKUP(A64,'2015 constituency results'!A:AB,9,FALSE),LEN(VLOOKUP(A64,'2015 constituency results'!A:AB,9,FALSE))-SEARCH("from",VLOOKUP(A64,'2015 constituency results'!A:AB,9,FALSE),1)-4))</f>
        <v>Lab</v>
      </c>
      <c r="H64">
        <f t="shared" si="0"/>
        <v>9229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 t="s">
        <v>173</v>
      </c>
      <c r="N64" t="s">
        <v>174</v>
      </c>
      <c r="O64" t="s">
        <v>59</v>
      </c>
      <c r="P64" t="s">
        <v>46</v>
      </c>
    </row>
    <row r="65" spans="1:16" x14ac:dyDescent="0.2">
      <c r="A65" t="s">
        <v>226</v>
      </c>
      <c r="B65" t="s">
        <v>227</v>
      </c>
      <c r="C65">
        <v>2017</v>
      </c>
      <c r="D65" t="s">
        <v>37</v>
      </c>
      <c r="E65" t="str">
        <f>VLOOKUP(B65,'2015 constituency results'!$C:$AB,8,FALSE)</f>
        <v>Con</v>
      </c>
      <c r="F65">
        <f>VLOOKUP($B65,'2015 constituency results'!$C:$AB,13,FALSE)</f>
        <v>13944</v>
      </c>
      <c r="G65" t="str">
        <f>IF(ISNUMBER(SEARCH("hold",VLOOKUP(A65,'2015 constituency results'!A:AB,9,FALSE),1)),E65,RIGHT(VLOOKUP(A65,'2015 constituency results'!A:AB,9,FALSE),LEN(VLOOKUP(A65,'2015 constituency results'!A:AB,9,FALSE))-SEARCH("from",VLOOKUP(A65,'2015 constituency results'!A:AB,9,FALSE),1)-4))</f>
        <v>Con</v>
      </c>
      <c r="H65">
        <f t="shared" si="0"/>
        <v>0</v>
      </c>
      <c r="I65">
        <f t="shared" si="1"/>
        <v>13944</v>
      </c>
      <c r="J65">
        <f t="shared" si="2"/>
        <v>0</v>
      </c>
      <c r="K65">
        <f t="shared" si="3"/>
        <v>0</v>
      </c>
      <c r="L65">
        <f t="shared" si="4"/>
        <v>0</v>
      </c>
      <c r="M65" t="s">
        <v>87</v>
      </c>
      <c r="N65" t="s">
        <v>58</v>
      </c>
      <c r="O65" t="s">
        <v>59</v>
      </c>
      <c r="P65" t="s">
        <v>34</v>
      </c>
    </row>
    <row r="66" spans="1:16" x14ac:dyDescent="0.2">
      <c r="A66" t="s">
        <v>228</v>
      </c>
      <c r="B66" t="s">
        <v>229</v>
      </c>
      <c r="C66">
        <v>2017</v>
      </c>
      <c r="D66" t="s">
        <v>36</v>
      </c>
      <c r="E66" t="str">
        <f>VLOOKUP(B66,'2015 constituency results'!$C:$AB,8,FALSE)</f>
        <v>Lab</v>
      </c>
      <c r="F66">
        <f>VLOOKUP($B66,'2015 constituency results'!$C:$AB,13,FALSE)</f>
        <v>11778</v>
      </c>
      <c r="G66" t="str">
        <f>IF(ISNUMBER(SEARCH("hold",VLOOKUP(A66,'2015 constituency results'!A:AB,9,FALSE),1)),E66,RIGHT(VLOOKUP(A66,'2015 constituency results'!A:AB,9,FALSE),LEN(VLOOKUP(A66,'2015 constituency results'!A:AB,9,FALSE))-SEARCH("from",VLOOKUP(A66,'2015 constituency results'!A:AB,9,FALSE),1)-4))</f>
        <v>Lab</v>
      </c>
      <c r="H66">
        <f t="shared" si="0"/>
        <v>11778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 t="s">
        <v>74</v>
      </c>
      <c r="N66" t="s">
        <v>75</v>
      </c>
      <c r="O66" t="s">
        <v>59</v>
      </c>
      <c r="P66" t="s">
        <v>34</v>
      </c>
    </row>
    <row r="67" spans="1:16" x14ac:dyDescent="0.2">
      <c r="A67" t="s">
        <v>230</v>
      </c>
      <c r="B67" t="s">
        <v>231</v>
      </c>
      <c r="C67">
        <v>2017</v>
      </c>
      <c r="D67" t="s">
        <v>36</v>
      </c>
      <c r="E67" t="str">
        <f>VLOOKUP(B67,'2015 constituency results'!$C:$AB,8,FALSE)</f>
        <v>Lab</v>
      </c>
      <c r="F67">
        <f>VLOOKUP($B67,'2015 constituency results'!$C:$AB,13,FALSE)</f>
        <v>4377</v>
      </c>
      <c r="G67" t="str">
        <f>IF(ISNUMBER(SEARCH("hold",VLOOKUP(A67,'2015 constituency results'!A:AB,9,FALSE),1)),E67,RIGHT(VLOOKUP(A67,'2015 constituency results'!A:AB,9,FALSE),LEN(VLOOKUP(A67,'2015 constituency results'!A:AB,9,FALSE))-SEARCH("from",VLOOKUP(A67,'2015 constituency results'!A:AB,9,FALSE),1)-4))</f>
        <v>Lab</v>
      </c>
      <c r="H67">
        <f t="shared" ref="H67:H130" si="5">IF(E67="Lab",F67,0)</f>
        <v>4377</v>
      </c>
      <c r="I67">
        <f t="shared" ref="I67:I130" si="6">IF($E67="Con",$F67,0)</f>
        <v>0</v>
      </c>
      <c r="J67">
        <f t="shared" ref="J67:J130" si="7">IF($E67="SNP",$F67,0)</f>
        <v>0</v>
      </c>
      <c r="K67">
        <f t="shared" ref="K67:K130" si="8">IF($E67="LD",$F67,0)</f>
        <v>0</v>
      </c>
      <c r="L67">
        <f t="shared" ref="L67:L130" si="9">IF($E67="DUP",$F67,0)</f>
        <v>0</v>
      </c>
      <c r="M67" t="s">
        <v>67</v>
      </c>
      <c r="N67" t="s">
        <v>68</v>
      </c>
      <c r="O67" t="s">
        <v>59</v>
      </c>
      <c r="P67" t="s">
        <v>46</v>
      </c>
    </row>
    <row r="68" spans="1:16" x14ac:dyDescent="0.2">
      <c r="A68" t="s">
        <v>232</v>
      </c>
      <c r="B68" t="s">
        <v>233</v>
      </c>
      <c r="C68">
        <v>2017</v>
      </c>
      <c r="D68" t="s">
        <v>36</v>
      </c>
      <c r="E68" t="str">
        <f>VLOOKUP(B68,'2015 constituency results'!$C:$AB,8,FALSE)</f>
        <v>Lab</v>
      </c>
      <c r="F68">
        <f>VLOOKUP($B68,'2015 constituency results'!$C:$AB,13,FALSE)</f>
        <v>10928</v>
      </c>
      <c r="G68" t="str">
        <f>IF(ISNUMBER(SEARCH("hold",VLOOKUP(A68,'2015 constituency results'!A:AB,9,FALSE),1)),E68,RIGHT(VLOOKUP(A68,'2015 constituency results'!A:AB,9,FALSE),LEN(VLOOKUP(A68,'2015 constituency results'!A:AB,9,FALSE))-SEARCH("from",VLOOKUP(A68,'2015 constituency results'!A:AB,9,FALSE),1)-4))</f>
        <v>Lab</v>
      </c>
      <c r="H68">
        <f t="shared" si="5"/>
        <v>10928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  <c r="M68" t="s">
        <v>67</v>
      </c>
      <c r="N68" t="s">
        <v>68</v>
      </c>
      <c r="O68" t="s">
        <v>59</v>
      </c>
      <c r="P68" t="s">
        <v>46</v>
      </c>
    </row>
    <row r="69" spans="1:16" x14ac:dyDescent="0.2">
      <c r="A69" t="s">
        <v>234</v>
      </c>
      <c r="B69" t="s">
        <v>235</v>
      </c>
      <c r="C69">
        <v>2017</v>
      </c>
      <c r="D69" t="s">
        <v>37</v>
      </c>
      <c r="E69" t="str">
        <f>VLOOKUP(B69,'2015 constituency results'!$C:$AB,8,FALSE)</f>
        <v>Con</v>
      </c>
      <c r="F69">
        <f>VLOOKUP($B69,'2015 constituency results'!$C:$AB,13,FALSE)</f>
        <v>801</v>
      </c>
      <c r="G69" t="str">
        <f>IF(ISNUMBER(SEARCH("hold",VLOOKUP(A69,'2015 constituency results'!A:AB,9,FALSE),1)),E69,RIGHT(VLOOKUP(A69,'2015 constituency results'!A:AB,9,FALSE),LEN(VLOOKUP(A69,'2015 constituency results'!A:AB,9,FALSE))-SEARCH("from",VLOOKUP(A69,'2015 constituency results'!A:AB,9,FALSE),1)-4))</f>
        <v>Lab</v>
      </c>
      <c r="H69">
        <f t="shared" si="5"/>
        <v>0</v>
      </c>
      <c r="I69">
        <f t="shared" si="6"/>
        <v>801</v>
      </c>
      <c r="J69">
        <f t="shared" si="7"/>
        <v>0</v>
      </c>
      <c r="K69">
        <f t="shared" si="8"/>
        <v>0</v>
      </c>
      <c r="L69">
        <f t="shared" si="9"/>
        <v>0</v>
      </c>
      <c r="M69" t="s">
        <v>67</v>
      </c>
      <c r="N69" t="s">
        <v>68</v>
      </c>
      <c r="O69" t="s">
        <v>59</v>
      </c>
      <c r="P69" t="s">
        <v>34</v>
      </c>
    </row>
    <row r="70" spans="1:16" x14ac:dyDescent="0.2">
      <c r="A70" t="s">
        <v>236</v>
      </c>
      <c r="B70" t="s">
        <v>237</v>
      </c>
      <c r="C70">
        <v>2017</v>
      </c>
      <c r="D70" t="s">
        <v>36</v>
      </c>
      <c r="E70" t="str">
        <f>VLOOKUP(B70,'2015 constituency results'!$C:$AB,8,FALSE)</f>
        <v>Lab</v>
      </c>
      <c r="F70">
        <f>VLOOKUP($B70,'2015 constituency results'!$C:$AB,13,FALSE)</f>
        <v>28704</v>
      </c>
      <c r="G70" t="str">
        <f>IF(ISNUMBER(SEARCH("hold",VLOOKUP(A70,'2015 constituency results'!A:AB,9,FALSE),1)),E70,RIGHT(VLOOKUP(A70,'2015 constituency results'!A:AB,9,FALSE),LEN(VLOOKUP(A70,'2015 constituency results'!A:AB,9,FALSE))-SEARCH("from",VLOOKUP(A70,'2015 constituency results'!A:AB,9,FALSE),1)-4))</f>
        <v>Lab</v>
      </c>
      <c r="H70">
        <f t="shared" si="5"/>
        <v>28704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  <c r="M70" t="s">
        <v>187</v>
      </c>
      <c r="N70" t="s">
        <v>68</v>
      </c>
      <c r="O70" t="s">
        <v>59</v>
      </c>
      <c r="P70" t="s">
        <v>46</v>
      </c>
    </row>
    <row r="71" spans="1:16" x14ac:dyDescent="0.2">
      <c r="A71" t="s">
        <v>238</v>
      </c>
      <c r="B71" t="s">
        <v>239</v>
      </c>
      <c r="C71">
        <v>2017</v>
      </c>
      <c r="D71" t="s">
        <v>37</v>
      </c>
      <c r="E71" t="str">
        <f>VLOOKUP(B71,'2015 constituency results'!$C:$AB,8,FALSE)</f>
        <v>Con</v>
      </c>
      <c r="F71">
        <f>VLOOKUP($B71,'2015 constituency results'!$C:$AB,13,FALSE)</f>
        <v>4336</v>
      </c>
      <c r="G71" t="str">
        <f>IF(ISNUMBER(SEARCH("hold",VLOOKUP(A71,'2015 constituency results'!A:AB,9,FALSE),1)),E71,RIGHT(VLOOKUP(A71,'2015 constituency results'!A:AB,9,FALSE),LEN(VLOOKUP(A71,'2015 constituency results'!A:AB,9,FALSE))-SEARCH("from",VLOOKUP(A71,'2015 constituency results'!A:AB,9,FALSE),1)-4))</f>
        <v>Con</v>
      </c>
      <c r="H71">
        <f t="shared" si="5"/>
        <v>0</v>
      </c>
      <c r="I71">
        <f t="shared" si="6"/>
        <v>4336</v>
      </c>
      <c r="J71">
        <f t="shared" si="7"/>
        <v>0</v>
      </c>
      <c r="K71">
        <f t="shared" si="8"/>
        <v>0</v>
      </c>
      <c r="L71">
        <f t="shared" si="9"/>
        <v>0</v>
      </c>
      <c r="M71" t="s">
        <v>240</v>
      </c>
      <c r="N71" t="s">
        <v>75</v>
      </c>
      <c r="O71" t="s">
        <v>59</v>
      </c>
      <c r="P71" t="s">
        <v>34</v>
      </c>
    </row>
    <row r="72" spans="1:16" x14ac:dyDescent="0.2">
      <c r="A72" t="s">
        <v>241</v>
      </c>
      <c r="B72" t="s">
        <v>242</v>
      </c>
      <c r="C72">
        <v>2017</v>
      </c>
      <c r="D72" t="s">
        <v>37</v>
      </c>
      <c r="E72" t="str">
        <f>VLOOKUP(B72,'2015 constituency results'!$C:$AB,8,FALSE)</f>
        <v>Con</v>
      </c>
      <c r="F72">
        <f>VLOOKUP($B72,'2015 constituency results'!$C:$AB,13,FALSE)</f>
        <v>10988</v>
      </c>
      <c r="G72" t="str">
        <f>IF(ISNUMBER(SEARCH("hold",VLOOKUP(A72,'2015 constituency results'!A:AB,9,FALSE),1)),E72,RIGHT(VLOOKUP(A72,'2015 constituency results'!A:AB,9,FALSE),LEN(VLOOKUP(A72,'2015 constituency results'!A:AB,9,FALSE))-SEARCH("from",VLOOKUP(A72,'2015 constituency results'!A:AB,9,FALSE),1)-4))</f>
        <v>Con</v>
      </c>
      <c r="H72">
        <f t="shared" si="5"/>
        <v>0</v>
      </c>
      <c r="I72">
        <f t="shared" si="6"/>
        <v>10988</v>
      </c>
      <c r="J72">
        <f t="shared" si="7"/>
        <v>0</v>
      </c>
      <c r="K72">
        <f t="shared" si="8"/>
        <v>0</v>
      </c>
      <c r="L72">
        <f t="shared" si="9"/>
        <v>0</v>
      </c>
      <c r="M72" t="s">
        <v>243</v>
      </c>
      <c r="N72" t="s">
        <v>75</v>
      </c>
      <c r="O72" t="s">
        <v>59</v>
      </c>
      <c r="P72" t="s">
        <v>34</v>
      </c>
    </row>
    <row r="73" spans="1:16" x14ac:dyDescent="0.2">
      <c r="A73" t="s">
        <v>244</v>
      </c>
      <c r="B73" t="s">
        <v>245</v>
      </c>
      <c r="C73">
        <v>2017</v>
      </c>
      <c r="D73" t="s">
        <v>37</v>
      </c>
      <c r="E73" t="str">
        <f>VLOOKUP(B73,'2015 constituency results'!$C:$AB,8,FALSE)</f>
        <v>Con</v>
      </c>
      <c r="F73">
        <f>VLOOKUP($B73,'2015 constituency results'!$C:$AB,13,FALSE)</f>
        <v>14612</v>
      </c>
      <c r="G73" t="str">
        <f>IF(ISNUMBER(SEARCH("hold",VLOOKUP(A73,'2015 constituency results'!A:AB,9,FALSE),1)),E73,RIGHT(VLOOKUP(A73,'2015 constituency results'!A:AB,9,FALSE),LEN(VLOOKUP(A73,'2015 constituency results'!A:AB,9,FALSE))-SEARCH("from",VLOOKUP(A73,'2015 constituency results'!A:AB,9,FALSE),1)-4))</f>
        <v>Con</v>
      </c>
      <c r="H73">
        <f t="shared" si="5"/>
        <v>0</v>
      </c>
      <c r="I73">
        <f t="shared" si="6"/>
        <v>14612</v>
      </c>
      <c r="J73">
        <f t="shared" si="7"/>
        <v>0</v>
      </c>
      <c r="K73">
        <f t="shared" si="8"/>
        <v>0</v>
      </c>
      <c r="L73">
        <f t="shared" si="9"/>
        <v>0</v>
      </c>
      <c r="M73" t="s">
        <v>246</v>
      </c>
      <c r="N73" t="s">
        <v>133</v>
      </c>
      <c r="O73" t="s">
        <v>59</v>
      </c>
      <c r="P73" t="s">
        <v>46</v>
      </c>
    </row>
    <row r="74" spans="1:16" x14ac:dyDescent="0.2">
      <c r="A74" t="s">
        <v>247</v>
      </c>
      <c r="B74" t="s">
        <v>248</v>
      </c>
      <c r="C74">
        <v>2017</v>
      </c>
      <c r="D74" t="s">
        <v>37</v>
      </c>
      <c r="E74" t="str">
        <f>VLOOKUP(B74,'2015 constituency results'!$C:$AB,8,FALSE)</f>
        <v>Con</v>
      </c>
      <c r="F74">
        <f>VLOOKUP($B74,'2015 constituency results'!$C:$AB,13,FALSE)</f>
        <v>12410</v>
      </c>
      <c r="G74" t="str">
        <f>IF(ISNUMBER(SEARCH("hold",VLOOKUP(A74,'2015 constituency results'!A:AB,9,FALSE),1)),E74,RIGHT(VLOOKUP(A74,'2015 constituency results'!A:AB,9,FALSE),LEN(VLOOKUP(A74,'2015 constituency results'!A:AB,9,FALSE))-SEARCH("from",VLOOKUP(A74,'2015 constituency results'!A:AB,9,FALSE),1)-4))</f>
        <v>Con</v>
      </c>
      <c r="H74">
        <f t="shared" si="5"/>
        <v>0</v>
      </c>
      <c r="I74">
        <f t="shared" si="6"/>
        <v>12410</v>
      </c>
      <c r="J74">
        <f t="shared" si="7"/>
        <v>0</v>
      </c>
      <c r="K74">
        <f t="shared" si="8"/>
        <v>0</v>
      </c>
      <c r="L74">
        <f t="shared" si="9"/>
        <v>0</v>
      </c>
      <c r="M74" t="s">
        <v>246</v>
      </c>
      <c r="N74" t="s">
        <v>133</v>
      </c>
      <c r="O74" t="s">
        <v>59</v>
      </c>
      <c r="P74" t="s">
        <v>46</v>
      </c>
    </row>
    <row r="75" spans="1:16" x14ac:dyDescent="0.2">
      <c r="A75" t="s">
        <v>249</v>
      </c>
      <c r="B75" t="s">
        <v>250</v>
      </c>
      <c r="C75">
        <v>2017</v>
      </c>
      <c r="D75" t="s">
        <v>37</v>
      </c>
      <c r="E75" t="str">
        <f>VLOOKUP(B75,'2015 constituency results'!$C:$AB,8,FALSE)</f>
        <v>Con</v>
      </c>
      <c r="F75">
        <f>VLOOKUP($B75,'2015 constituency results'!$C:$AB,13,FALSE)</f>
        <v>20650</v>
      </c>
      <c r="G75" t="str">
        <f>IF(ISNUMBER(SEARCH("hold",VLOOKUP(A75,'2015 constituency results'!A:AB,9,FALSE),1)),E75,RIGHT(VLOOKUP(A75,'2015 constituency results'!A:AB,9,FALSE),LEN(VLOOKUP(A75,'2015 constituency results'!A:AB,9,FALSE))-SEARCH("from",VLOOKUP(A75,'2015 constituency results'!A:AB,9,FALSE),1)-4))</f>
        <v>Con</v>
      </c>
      <c r="H75">
        <f t="shared" si="5"/>
        <v>0</v>
      </c>
      <c r="I75">
        <f t="shared" si="6"/>
        <v>20650</v>
      </c>
      <c r="J75">
        <f t="shared" si="7"/>
        <v>0</v>
      </c>
      <c r="K75">
        <f t="shared" si="8"/>
        <v>0</v>
      </c>
      <c r="L75">
        <f t="shared" si="9"/>
        <v>0</v>
      </c>
      <c r="M75" t="s">
        <v>251</v>
      </c>
      <c r="N75" t="s">
        <v>58</v>
      </c>
      <c r="O75" t="s">
        <v>59</v>
      </c>
      <c r="P75" t="s">
        <v>34</v>
      </c>
    </row>
    <row r="76" spans="1:16" x14ac:dyDescent="0.2">
      <c r="A76" t="s">
        <v>252</v>
      </c>
      <c r="B76" t="s">
        <v>253</v>
      </c>
      <c r="C76">
        <v>2017</v>
      </c>
      <c r="D76" t="s">
        <v>36</v>
      </c>
      <c r="E76" t="str">
        <f>VLOOKUP(B76,'2015 constituency results'!$C:$AB,8,FALSE)</f>
        <v>Lab</v>
      </c>
      <c r="F76">
        <f>VLOOKUP($B76,'2015 constituency results'!$C:$AB,13,FALSE)</f>
        <v>7084</v>
      </c>
      <c r="G76" t="str">
        <f>IF(ISNUMBER(SEARCH("hold",VLOOKUP(A76,'2015 constituency results'!A:AB,9,FALSE),1)),E76,RIGHT(VLOOKUP(A76,'2015 constituency results'!A:AB,9,FALSE),LEN(VLOOKUP(A76,'2015 constituency results'!A:AB,9,FALSE))-SEARCH("from",VLOOKUP(A76,'2015 constituency results'!A:AB,9,FALSE),1)-4))</f>
        <v>LD</v>
      </c>
      <c r="H76">
        <f t="shared" si="5"/>
        <v>7084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 t="s">
        <v>138</v>
      </c>
      <c r="N76" t="s">
        <v>114</v>
      </c>
      <c r="O76" t="s">
        <v>59</v>
      </c>
      <c r="P76" t="s">
        <v>46</v>
      </c>
    </row>
    <row r="77" spans="1:16" x14ac:dyDescent="0.2">
      <c r="A77" t="s">
        <v>254</v>
      </c>
      <c r="B77" t="s">
        <v>255</v>
      </c>
      <c r="C77">
        <v>2017</v>
      </c>
      <c r="D77" t="s">
        <v>36</v>
      </c>
      <c r="E77" t="str">
        <f>VLOOKUP(B77,'2015 constituency results'!$C:$AB,8,FALSE)</f>
        <v>Lab</v>
      </c>
      <c r="F77">
        <f>VLOOKUP($B77,'2015 constituency results'!$C:$AB,13,FALSE)</f>
        <v>6450</v>
      </c>
      <c r="G77" t="str">
        <f>IF(ISNUMBER(SEARCH("hold",VLOOKUP(A77,'2015 constituency results'!A:AB,9,FALSE),1)),E77,RIGHT(VLOOKUP(A77,'2015 constituency results'!A:AB,9,FALSE),LEN(VLOOKUP(A77,'2015 constituency results'!A:AB,9,FALSE))-SEARCH("from",VLOOKUP(A77,'2015 constituency results'!A:AB,9,FALSE),1)-4))</f>
        <v>Lab</v>
      </c>
      <c r="H77">
        <f t="shared" si="5"/>
        <v>6450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M77" t="s">
        <v>138</v>
      </c>
      <c r="N77" t="s">
        <v>114</v>
      </c>
      <c r="O77" t="s">
        <v>59</v>
      </c>
      <c r="P77" t="s">
        <v>46</v>
      </c>
    </row>
    <row r="78" spans="1:16" x14ac:dyDescent="0.2">
      <c r="A78" t="s">
        <v>256</v>
      </c>
      <c r="B78" t="s">
        <v>257</v>
      </c>
      <c r="C78">
        <v>2017</v>
      </c>
      <c r="D78" t="s">
        <v>36</v>
      </c>
      <c r="E78" t="str">
        <f>VLOOKUP(B78,'2015 constituency results'!$C:$AB,8,FALSE)</f>
        <v>Lab</v>
      </c>
      <c r="F78">
        <f>VLOOKUP($B78,'2015 constituency results'!$C:$AB,13,FALSE)</f>
        <v>11420</v>
      </c>
      <c r="G78" t="str">
        <f>IF(ISNUMBER(SEARCH("hold",VLOOKUP(A78,'2015 constituency results'!A:AB,9,FALSE),1)),E78,RIGHT(VLOOKUP(A78,'2015 constituency results'!A:AB,9,FALSE),LEN(VLOOKUP(A78,'2015 constituency results'!A:AB,9,FALSE))-SEARCH("from",VLOOKUP(A78,'2015 constituency results'!A:AB,9,FALSE),1)-4))</f>
        <v>Lab</v>
      </c>
      <c r="H78">
        <f t="shared" si="5"/>
        <v>11420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 t="s">
        <v>138</v>
      </c>
      <c r="N78" t="s">
        <v>114</v>
      </c>
      <c r="O78" t="s">
        <v>59</v>
      </c>
      <c r="P78" t="s">
        <v>46</v>
      </c>
    </row>
    <row r="79" spans="1:16" x14ac:dyDescent="0.2">
      <c r="A79" t="s">
        <v>258</v>
      </c>
      <c r="B79" t="s">
        <v>259</v>
      </c>
      <c r="C79">
        <v>2017</v>
      </c>
      <c r="D79" t="s">
        <v>37</v>
      </c>
      <c r="E79" t="str">
        <f>VLOOKUP(B79,'2015 constituency results'!$C:$AB,8,FALSE)</f>
        <v>Con</v>
      </c>
      <c r="F79">
        <f>VLOOKUP($B79,'2015 constituency results'!$C:$AB,13,FALSE)</f>
        <v>17610</v>
      </c>
      <c r="G79" t="str">
        <f>IF(ISNUMBER(SEARCH("hold",VLOOKUP(A79,'2015 constituency results'!A:AB,9,FALSE),1)),E79,RIGHT(VLOOKUP(A79,'2015 constituency results'!A:AB,9,FALSE),LEN(VLOOKUP(A79,'2015 constituency results'!A:AB,9,FALSE))-SEARCH("from",VLOOKUP(A79,'2015 constituency results'!A:AB,9,FALSE),1)-4))</f>
        <v>Con</v>
      </c>
      <c r="H79">
        <f t="shared" si="5"/>
        <v>0</v>
      </c>
      <c r="I79">
        <f t="shared" si="6"/>
        <v>17610</v>
      </c>
      <c r="J79">
        <f t="shared" si="7"/>
        <v>0</v>
      </c>
      <c r="K79">
        <f t="shared" si="8"/>
        <v>0</v>
      </c>
      <c r="L79">
        <f t="shared" si="9"/>
        <v>0</v>
      </c>
      <c r="M79" t="s">
        <v>123</v>
      </c>
      <c r="N79" t="s">
        <v>124</v>
      </c>
      <c r="O79" t="s">
        <v>59</v>
      </c>
      <c r="P79" t="s">
        <v>34</v>
      </c>
    </row>
    <row r="80" spans="1:16" x14ac:dyDescent="0.2">
      <c r="A80" t="s">
        <v>260</v>
      </c>
      <c r="B80" t="s">
        <v>261</v>
      </c>
      <c r="C80">
        <v>2017</v>
      </c>
      <c r="D80" t="s">
        <v>37</v>
      </c>
      <c r="E80" t="str">
        <f>VLOOKUP(B80,'2015 constituency results'!$C:$AB,8,FALSE)</f>
        <v>Con</v>
      </c>
      <c r="F80">
        <f>VLOOKUP($B80,'2015 constituency results'!$C:$AB,13,FALSE)</f>
        <v>5102</v>
      </c>
      <c r="G80" t="str">
        <f>IF(ISNUMBER(SEARCH("hold",VLOOKUP(A80,'2015 constituency results'!A:AB,9,FALSE),1)),E80,RIGHT(VLOOKUP(A80,'2015 constituency results'!A:AB,9,FALSE),LEN(VLOOKUP(A80,'2015 constituency results'!A:AB,9,FALSE))-SEARCH("from",VLOOKUP(A80,'2015 constituency results'!A:AB,9,FALSE),1)-4))</f>
        <v>LD</v>
      </c>
      <c r="H80">
        <f t="shared" si="5"/>
        <v>0</v>
      </c>
      <c r="I80">
        <f t="shared" si="6"/>
        <v>5102</v>
      </c>
      <c r="J80">
        <f t="shared" si="7"/>
        <v>0</v>
      </c>
      <c r="K80">
        <f t="shared" si="8"/>
        <v>0</v>
      </c>
      <c r="L80">
        <f t="shared" si="9"/>
        <v>0</v>
      </c>
      <c r="M80" t="s">
        <v>262</v>
      </c>
      <c r="N80" t="s">
        <v>33</v>
      </c>
      <c r="O80" t="s">
        <v>33</v>
      </c>
      <c r="P80" t="s">
        <v>34</v>
      </c>
    </row>
    <row r="81" spans="1:16" x14ac:dyDescent="0.2">
      <c r="A81" t="s">
        <v>263</v>
      </c>
      <c r="B81" t="s">
        <v>264</v>
      </c>
      <c r="C81">
        <v>2017</v>
      </c>
      <c r="D81" t="s">
        <v>36</v>
      </c>
      <c r="E81" t="str">
        <f>VLOOKUP(B81,'2015 constituency results'!$C:$AB,8,FALSE)</f>
        <v>Lab</v>
      </c>
      <c r="F81">
        <f>VLOOKUP($B81,'2015 constituency results'!$C:$AB,13,FALSE)</f>
        <v>19649</v>
      </c>
      <c r="G81" t="str">
        <f>IF(ISNUMBER(SEARCH("hold",VLOOKUP(A81,'2015 constituency results'!A:AB,9,FALSE),1)),E81,RIGHT(VLOOKUP(A81,'2015 constituency results'!A:AB,9,FALSE),LEN(VLOOKUP(A81,'2015 constituency results'!A:AB,9,FALSE))-SEARCH("from",VLOOKUP(A81,'2015 constituency results'!A:AB,9,FALSE),1)-4))</f>
        <v>LD</v>
      </c>
      <c r="H81">
        <f t="shared" si="5"/>
        <v>19649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  <c r="M81" t="s">
        <v>109</v>
      </c>
      <c r="N81" t="s">
        <v>109</v>
      </c>
      <c r="O81" t="s">
        <v>59</v>
      </c>
      <c r="P81" t="s">
        <v>46</v>
      </c>
    </row>
    <row r="82" spans="1:16" x14ac:dyDescent="0.2">
      <c r="A82" t="s">
        <v>265</v>
      </c>
      <c r="B82" t="s">
        <v>266</v>
      </c>
      <c r="C82">
        <v>2017</v>
      </c>
      <c r="D82" t="s">
        <v>36</v>
      </c>
      <c r="E82" t="str">
        <f>VLOOKUP(B82,'2015 constituency results'!$C:$AB,8,FALSE)</f>
        <v>Lab</v>
      </c>
      <c r="F82">
        <f>VLOOKUP($B82,'2015 constituency results'!$C:$AB,13,FALSE)</f>
        <v>465</v>
      </c>
      <c r="G82" t="str">
        <f>IF(ISNUMBER(SEARCH("hold",VLOOKUP(A82,'2015 constituency results'!A:AB,9,FALSE),1)),E82,RIGHT(VLOOKUP(A82,'2015 constituency results'!A:AB,9,FALSE),LEN(VLOOKUP(A82,'2015 constituency results'!A:AB,9,FALSE))-SEARCH("from",VLOOKUP(A82,'2015 constituency results'!A:AB,9,FALSE),1)-4))</f>
        <v>Con</v>
      </c>
      <c r="H82">
        <f t="shared" si="5"/>
        <v>465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  <c r="M82" t="s">
        <v>109</v>
      </c>
      <c r="N82" t="s">
        <v>109</v>
      </c>
      <c r="O82" t="s">
        <v>59</v>
      </c>
      <c r="P82" t="s">
        <v>46</v>
      </c>
    </row>
    <row r="83" spans="1:16" x14ac:dyDescent="0.2">
      <c r="A83" t="s">
        <v>267</v>
      </c>
      <c r="B83" t="s">
        <v>268</v>
      </c>
      <c r="C83">
        <v>2017</v>
      </c>
      <c r="D83" t="s">
        <v>36</v>
      </c>
      <c r="E83" t="str">
        <f>VLOOKUP(B83,'2015 constituency results'!$C:$AB,8,FALSE)</f>
        <v>Lab</v>
      </c>
      <c r="F83">
        <f>VLOOKUP($B83,'2015 constituency results'!$C:$AB,13,FALSE)</f>
        <v>10834</v>
      </c>
      <c r="G83" t="str">
        <f>IF(ISNUMBER(SEARCH("hold",VLOOKUP(A83,'2015 constituency results'!A:AB,9,FALSE),1)),E83,RIGHT(VLOOKUP(A83,'2015 constituency results'!A:AB,9,FALSE),LEN(VLOOKUP(A83,'2015 constituency results'!A:AB,9,FALSE))-SEARCH("from",VLOOKUP(A83,'2015 constituency results'!A:AB,9,FALSE),1)-4))</f>
        <v>Lab</v>
      </c>
      <c r="H83">
        <f t="shared" si="5"/>
        <v>10834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  <c r="M83" t="s">
        <v>109</v>
      </c>
      <c r="N83" t="s">
        <v>109</v>
      </c>
      <c r="O83" t="s">
        <v>59</v>
      </c>
      <c r="P83" t="s">
        <v>46</v>
      </c>
    </row>
    <row r="84" spans="1:16" x14ac:dyDescent="0.2">
      <c r="A84" t="s">
        <v>269</v>
      </c>
      <c r="B84" t="s">
        <v>270</v>
      </c>
      <c r="C84">
        <v>2017</v>
      </c>
      <c r="D84" t="s">
        <v>37</v>
      </c>
      <c r="E84" t="str">
        <f>VLOOKUP(B84,'2015 constituency results'!$C:$AB,8,FALSE)</f>
        <v>Con</v>
      </c>
      <c r="F84">
        <f>VLOOKUP($B84,'2015 constituency results'!$C:$AB,13,FALSE)</f>
        <v>21810</v>
      </c>
      <c r="G84" t="str">
        <f>IF(ISNUMBER(SEARCH("hold",VLOOKUP(A84,'2015 constituency results'!A:AB,9,FALSE),1)),E84,RIGHT(VLOOKUP(A84,'2015 constituency results'!A:AB,9,FALSE),LEN(VLOOKUP(A84,'2015 constituency results'!A:AB,9,FALSE))-SEARCH("from",VLOOKUP(A84,'2015 constituency results'!A:AB,9,FALSE),1)-4))</f>
        <v>Con</v>
      </c>
      <c r="H84">
        <f t="shared" si="5"/>
        <v>0</v>
      </c>
      <c r="I84">
        <f t="shared" si="6"/>
        <v>21810</v>
      </c>
      <c r="J84">
        <f t="shared" si="7"/>
        <v>0</v>
      </c>
      <c r="K84">
        <f t="shared" si="8"/>
        <v>0</v>
      </c>
      <c r="L84">
        <f t="shared" si="9"/>
        <v>0</v>
      </c>
      <c r="M84" t="s">
        <v>123</v>
      </c>
      <c r="N84" t="s">
        <v>124</v>
      </c>
      <c r="O84" t="s">
        <v>59</v>
      </c>
      <c r="P84" t="s">
        <v>34</v>
      </c>
    </row>
    <row r="85" spans="1:16" x14ac:dyDescent="0.2">
      <c r="A85" t="s">
        <v>271</v>
      </c>
      <c r="B85" t="s">
        <v>272</v>
      </c>
      <c r="C85">
        <v>2017</v>
      </c>
      <c r="D85" t="s">
        <v>36</v>
      </c>
      <c r="E85" t="str">
        <f>VLOOKUP(B85,'2015 constituency results'!$C:$AB,8,FALSE)</f>
        <v>Lab</v>
      </c>
      <c r="F85">
        <f>VLOOKUP($B85,'2015 constituency results'!$C:$AB,13,FALSE)</f>
        <v>1927</v>
      </c>
      <c r="G85" t="str">
        <f>IF(ISNUMBER(SEARCH("hold",VLOOKUP(A85,'2015 constituency results'!A:AB,9,FALSE),1)),E85,RIGHT(VLOOKUP(A85,'2015 constituency results'!A:AB,9,FALSE),LEN(VLOOKUP(A85,'2015 constituency results'!A:AB,9,FALSE))-SEARCH("from",VLOOKUP(A85,'2015 constituency results'!A:AB,9,FALSE),1)-4))</f>
        <v>Lab</v>
      </c>
      <c r="H85">
        <f t="shared" si="5"/>
        <v>1927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  <c r="M85" t="s">
        <v>220</v>
      </c>
      <c r="N85" t="s">
        <v>33</v>
      </c>
      <c r="O85" t="s">
        <v>33</v>
      </c>
      <c r="P85" t="s">
        <v>34</v>
      </c>
    </row>
    <row r="86" spans="1:16" x14ac:dyDescent="0.2">
      <c r="A86" t="s">
        <v>273</v>
      </c>
      <c r="B86" t="s">
        <v>274</v>
      </c>
      <c r="C86">
        <v>2017</v>
      </c>
      <c r="D86" t="s">
        <v>37</v>
      </c>
      <c r="E86" t="str">
        <f>VLOOKUP(B86,'2015 constituency results'!$C:$AB,8,FALSE)</f>
        <v>Con</v>
      </c>
      <c r="F86">
        <f>VLOOKUP($B86,'2015 constituency results'!$C:$AB,13,FALSE)</f>
        <v>14583</v>
      </c>
      <c r="G86" t="str">
        <f>IF(ISNUMBER(SEARCH("hold",VLOOKUP(A86,'2015 constituency results'!A:AB,9,FALSE),1)),E86,RIGHT(VLOOKUP(A86,'2015 constituency results'!A:AB,9,FALSE),LEN(VLOOKUP(A86,'2015 constituency results'!A:AB,9,FALSE))-SEARCH("from",VLOOKUP(A86,'2015 constituency results'!A:AB,9,FALSE),1)-4))</f>
        <v>Con</v>
      </c>
      <c r="H86">
        <f t="shared" si="5"/>
        <v>0</v>
      </c>
      <c r="I86">
        <f t="shared" si="6"/>
        <v>14583</v>
      </c>
      <c r="J86">
        <f t="shared" si="7"/>
        <v>0</v>
      </c>
      <c r="K86">
        <f t="shared" si="8"/>
        <v>0</v>
      </c>
      <c r="L86">
        <f t="shared" si="9"/>
        <v>0</v>
      </c>
      <c r="M86" t="s">
        <v>275</v>
      </c>
      <c r="N86" t="s">
        <v>133</v>
      </c>
      <c r="O86" t="s">
        <v>59</v>
      </c>
      <c r="P86" t="s">
        <v>34</v>
      </c>
    </row>
    <row r="87" spans="1:16" x14ac:dyDescent="0.2">
      <c r="A87" t="s">
        <v>276</v>
      </c>
      <c r="B87" t="s">
        <v>277</v>
      </c>
      <c r="C87">
        <v>2017</v>
      </c>
      <c r="D87" t="s">
        <v>37</v>
      </c>
      <c r="E87" t="str">
        <f>VLOOKUP(B87,'2015 constituency results'!$C:$AB,8,FALSE)</f>
        <v>Con</v>
      </c>
      <c r="F87">
        <f>VLOOKUP($B87,'2015 constituency results'!$C:$AB,13,FALSE)</f>
        <v>11176</v>
      </c>
      <c r="G87" t="str">
        <f>IF(ISNUMBER(SEARCH("hold",VLOOKUP(A87,'2015 constituency results'!A:AB,9,FALSE),1)),E87,RIGHT(VLOOKUP(A87,'2015 constituency results'!A:AB,9,FALSE),LEN(VLOOKUP(A87,'2015 constituency results'!A:AB,9,FALSE))-SEARCH("from",VLOOKUP(A87,'2015 constituency results'!A:AB,9,FALSE),1)-4))</f>
        <v>Con</v>
      </c>
      <c r="H87">
        <f t="shared" si="5"/>
        <v>0</v>
      </c>
      <c r="I87">
        <f t="shared" si="6"/>
        <v>11176</v>
      </c>
      <c r="J87">
        <f t="shared" si="7"/>
        <v>0</v>
      </c>
      <c r="K87">
        <f t="shared" si="8"/>
        <v>0</v>
      </c>
      <c r="L87">
        <f t="shared" si="9"/>
        <v>0</v>
      </c>
      <c r="M87" t="s">
        <v>179</v>
      </c>
      <c r="N87" t="s">
        <v>114</v>
      </c>
      <c r="O87" t="s">
        <v>59</v>
      </c>
      <c r="P87" t="s">
        <v>34</v>
      </c>
    </row>
    <row r="88" spans="1:16" x14ac:dyDescent="0.2">
      <c r="A88" t="s">
        <v>278</v>
      </c>
      <c r="B88" t="s">
        <v>279</v>
      </c>
      <c r="C88">
        <v>2017</v>
      </c>
      <c r="D88" t="s">
        <v>36</v>
      </c>
      <c r="E88" t="str">
        <f>VLOOKUP(B88,'2015 constituency results'!$C:$AB,8,FALSE)</f>
        <v>Con</v>
      </c>
      <c r="F88">
        <f>VLOOKUP($B88,'2015 constituency results'!$C:$AB,13,FALSE)</f>
        <v>690</v>
      </c>
      <c r="G88" t="str">
        <f>IF(ISNUMBER(SEARCH("hold",VLOOKUP(A88,'2015 constituency results'!A:AB,9,FALSE),1)),E88,RIGHT(VLOOKUP(A88,'2015 constituency results'!A:AB,9,FALSE),LEN(VLOOKUP(A88,'2015 constituency results'!A:AB,9,FALSE))-SEARCH("from",VLOOKUP(A88,'2015 constituency results'!A:AB,9,FALSE),1)-4))</f>
        <v>Con</v>
      </c>
      <c r="H88">
        <f t="shared" si="5"/>
        <v>0</v>
      </c>
      <c r="I88">
        <f t="shared" si="6"/>
        <v>690</v>
      </c>
      <c r="J88">
        <f t="shared" si="7"/>
        <v>0</v>
      </c>
      <c r="K88">
        <f t="shared" si="8"/>
        <v>0</v>
      </c>
      <c r="L88">
        <f t="shared" si="9"/>
        <v>0</v>
      </c>
      <c r="M88" t="s">
        <v>182</v>
      </c>
      <c r="N88" t="s">
        <v>58</v>
      </c>
      <c r="O88" t="s">
        <v>59</v>
      </c>
      <c r="P88" t="s">
        <v>46</v>
      </c>
    </row>
    <row r="89" spans="1:16" x14ac:dyDescent="0.2">
      <c r="A89" t="s">
        <v>280</v>
      </c>
      <c r="B89" t="s">
        <v>281</v>
      </c>
      <c r="C89">
        <v>2017</v>
      </c>
      <c r="D89" t="s">
        <v>283</v>
      </c>
      <c r="E89" t="str">
        <f>VLOOKUP(B89,'2015 constituency results'!$C:$AB,8,FALSE)</f>
        <v>Green</v>
      </c>
      <c r="F89">
        <f>VLOOKUP($B89,'2015 constituency results'!$C:$AB,13,FALSE)</f>
        <v>7967</v>
      </c>
      <c r="G89" t="str">
        <f>IF(ISNUMBER(SEARCH("hold",VLOOKUP(A89,'2015 constituency results'!A:AB,9,FALSE),1)),E89,RIGHT(VLOOKUP(A89,'2015 constituency results'!A:AB,9,FALSE),LEN(VLOOKUP(A89,'2015 constituency results'!A:AB,9,FALSE))-SEARCH("from",VLOOKUP(A89,'2015 constituency results'!A:AB,9,FALSE),1)-4))</f>
        <v>Green</v>
      </c>
      <c r="H89">
        <f t="shared" si="5"/>
        <v>0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  <c r="M89" t="s">
        <v>182</v>
      </c>
      <c r="N89" t="s">
        <v>58</v>
      </c>
      <c r="O89" t="s">
        <v>59</v>
      </c>
      <c r="P89" t="s">
        <v>46</v>
      </c>
    </row>
    <row r="90" spans="1:16" x14ac:dyDescent="0.2">
      <c r="A90" t="s">
        <v>284</v>
      </c>
      <c r="B90" t="s">
        <v>285</v>
      </c>
      <c r="C90">
        <v>2017</v>
      </c>
      <c r="D90" t="s">
        <v>36</v>
      </c>
      <c r="E90" t="str">
        <f>VLOOKUP(B90,'2015 constituency results'!$C:$AB,8,FALSE)</f>
        <v>Lab</v>
      </c>
      <c r="F90">
        <f>VLOOKUP($B90,'2015 constituency results'!$C:$AB,13,FALSE)</f>
        <v>3980</v>
      </c>
      <c r="G90" t="str">
        <f>IF(ISNUMBER(SEARCH("hold",VLOOKUP(A90,'2015 constituency results'!A:AB,9,FALSE),1)),E90,RIGHT(VLOOKUP(A90,'2015 constituency results'!A:AB,9,FALSE),LEN(VLOOKUP(A90,'2015 constituency results'!A:AB,9,FALSE))-SEARCH("from",VLOOKUP(A90,'2015 constituency results'!A:AB,9,FALSE),1)-4))</f>
        <v>Lab</v>
      </c>
      <c r="H90">
        <f t="shared" si="5"/>
        <v>3980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M90" t="s">
        <v>132</v>
      </c>
      <c r="N90" t="s">
        <v>133</v>
      </c>
      <c r="O90" t="s">
        <v>59</v>
      </c>
      <c r="P90" t="s">
        <v>46</v>
      </c>
    </row>
    <row r="91" spans="1:16" x14ac:dyDescent="0.2">
      <c r="A91" t="s">
        <v>286</v>
      </c>
      <c r="B91" t="s">
        <v>287</v>
      </c>
      <c r="C91">
        <v>2017</v>
      </c>
      <c r="D91" t="s">
        <v>36</v>
      </c>
      <c r="E91" t="str">
        <f>VLOOKUP(B91,'2015 constituency results'!$C:$AB,8,FALSE)</f>
        <v>Con</v>
      </c>
      <c r="F91">
        <f>VLOOKUP($B91,'2015 constituency results'!$C:$AB,13,FALSE)</f>
        <v>4944</v>
      </c>
      <c r="G91" t="str">
        <f>IF(ISNUMBER(SEARCH("hold",VLOOKUP(A91,'2015 constituency results'!A:AB,9,FALSE),1)),E91,RIGHT(VLOOKUP(A91,'2015 constituency results'!A:AB,9,FALSE),LEN(VLOOKUP(A91,'2015 constituency results'!A:AB,9,FALSE))-SEARCH("from",VLOOKUP(A91,'2015 constituency results'!A:AB,9,FALSE),1)-4))</f>
        <v>Con</v>
      </c>
      <c r="H91">
        <f t="shared" si="5"/>
        <v>0</v>
      </c>
      <c r="I91">
        <f t="shared" si="6"/>
        <v>4944</v>
      </c>
      <c r="J91">
        <f t="shared" si="7"/>
        <v>0</v>
      </c>
      <c r="K91">
        <f t="shared" si="8"/>
        <v>0</v>
      </c>
      <c r="L91">
        <f t="shared" si="9"/>
        <v>0</v>
      </c>
      <c r="M91" t="s">
        <v>132</v>
      </c>
      <c r="N91" t="s">
        <v>133</v>
      </c>
      <c r="O91" t="s">
        <v>59</v>
      </c>
      <c r="P91" t="s">
        <v>46</v>
      </c>
    </row>
    <row r="92" spans="1:16" x14ac:dyDescent="0.2">
      <c r="A92" t="s">
        <v>288</v>
      </c>
      <c r="B92" t="s">
        <v>289</v>
      </c>
      <c r="C92">
        <v>2017</v>
      </c>
      <c r="D92" t="s">
        <v>36</v>
      </c>
      <c r="E92" t="str">
        <f>VLOOKUP(B92,'2015 constituency results'!$C:$AB,8,FALSE)</f>
        <v>Lab</v>
      </c>
      <c r="F92">
        <f>VLOOKUP($B92,'2015 constituency results'!$C:$AB,13,FALSE)</f>
        <v>7128</v>
      </c>
      <c r="G92" t="str">
        <f>IF(ISNUMBER(SEARCH("hold",VLOOKUP(A92,'2015 constituency results'!A:AB,9,FALSE),1)),E92,RIGHT(VLOOKUP(A92,'2015 constituency results'!A:AB,9,FALSE),LEN(VLOOKUP(A92,'2015 constituency results'!A:AB,9,FALSE))-SEARCH("from",VLOOKUP(A92,'2015 constituency results'!A:AB,9,FALSE),1)-4))</f>
        <v>Lab</v>
      </c>
      <c r="H92">
        <f t="shared" si="5"/>
        <v>7128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  <c r="M92" t="s">
        <v>132</v>
      </c>
      <c r="N92" t="s">
        <v>133</v>
      </c>
      <c r="O92" t="s">
        <v>59</v>
      </c>
      <c r="P92" t="s">
        <v>46</v>
      </c>
    </row>
    <row r="93" spans="1:16" x14ac:dyDescent="0.2">
      <c r="A93" t="s">
        <v>290</v>
      </c>
      <c r="B93" t="s">
        <v>291</v>
      </c>
      <c r="C93">
        <v>2017</v>
      </c>
      <c r="D93" t="s">
        <v>36</v>
      </c>
      <c r="E93" t="str">
        <f>VLOOKUP(B93,'2015 constituency results'!$C:$AB,8,FALSE)</f>
        <v>Lab</v>
      </c>
      <c r="F93">
        <f>VLOOKUP($B93,'2015 constituency results'!$C:$AB,13,FALSE)</f>
        <v>5673</v>
      </c>
      <c r="G93" t="str">
        <f>IF(ISNUMBER(SEARCH("hold",VLOOKUP(A93,'2015 constituency results'!A:AB,9,FALSE),1)),E93,RIGHT(VLOOKUP(A93,'2015 constituency results'!A:AB,9,FALSE),LEN(VLOOKUP(A93,'2015 constituency results'!A:AB,9,FALSE))-SEARCH("from",VLOOKUP(A93,'2015 constituency results'!A:AB,9,FALSE),1)-4))</f>
        <v>LD</v>
      </c>
      <c r="H93">
        <f t="shared" si="5"/>
        <v>5673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  <c r="M93" t="s">
        <v>132</v>
      </c>
      <c r="N93" t="s">
        <v>133</v>
      </c>
      <c r="O93" t="s">
        <v>59</v>
      </c>
      <c r="P93" t="s">
        <v>46</v>
      </c>
    </row>
    <row r="94" spans="1:16" x14ac:dyDescent="0.2">
      <c r="A94" t="s">
        <v>292</v>
      </c>
      <c r="B94" t="s">
        <v>293</v>
      </c>
      <c r="C94">
        <v>2017</v>
      </c>
      <c r="D94" t="s">
        <v>37</v>
      </c>
      <c r="E94" t="str">
        <f>VLOOKUP(B94,'2015 constituency results'!$C:$AB,8,FALSE)</f>
        <v>Con</v>
      </c>
      <c r="F94">
        <f>VLOOKUP($B94,'2015 constituency results'!$C:$AB,13,FALSE)</f>
        <v>16838</v>
      </c>
      <c r="G94" t="str">
        <f>IF(ISNUMBER(SEARCH("hold",VLOOKUP(A94,'2015 constituency results'!A:AB,9,FALSE),1)),E94,RIGHT(VLOOKUP(A94,'2015 constituency results'!A:AB,9,FALSE),LEN(VLOOKUP(A94,'2015 constituency results'!A:AB,9,FALSE))-SEARCH("from",VLOOKUP(A94,'2015 constituency results'!A:AB,9,FALSE),1)-4))</f>
        <v>Con</v>
      </c>
      <c r="H94">
        <f t="shared" si="5"/>
        <v>0</v>
      </c>
      <c r="I94">
        <f t="shared" si="6"/>
        <v>16838</v>
      </c>
      <c r="J94">
        <f t="shared" si="7"/>
        <v>0</v>
      </c>
      <c r="K94">
        <f t="shared" si="8"/>
        <v>0</v>
      </c>
      <c r="L94">
        <f t="shared" si="9"/>
        <v>0</v>
      </c>
      <c r="M94" t="s">
        <v>294</v>
      </c>
      <c r="N94" t="s">
        <v>124</v>
      </c>
      <c r="O94" t="s">
        <v>59</v>
      </c>
      <c r="P94" t="s">
        <v>34</v>
      </c>
    </row>
    <row r="95" spans="1:16" x14ac:dyDescent="0.2">
      <c r="A95" t="s">
        <v>295</v>
      </c>
      <c r="B95" t="s">
        <v>296</v>
      </c>
      <c r="C95">
        <v>2017</v>
      </c>
      <c r="D95" t="s">
        <v>37</v>
      </c>
      <c r="E95" t="str">
        <f>VLOOKUP(B95,'2015 constituency results'!$C:$AB,8,FALSE)</f>
        <v>Con</v>
      </c>
      <c r="F95">
        <f>VLOOKUP($B95,'2015 constituency results'!$C:$AB,13,FALSE)</f>
        <v>13564</v>
      </c>
      <c r="G95" t="str">
        <f>IF(ISNUMBER(SEARCH("hold",VLOOKUP(A95,'2015 constituency results'!A:AB,9,FALSE),1)),E95,RIGHT(VLOOKUP(A95,'2015 constituency results'!A:AB,9,FALSE),LEN(VLOOKUP(A95,'2015 constituency results'!A:AB,9,FALSE))-SEARCH("from",VLOOKUP(A95,'2015 constituency results'!A:AB,9,FALSE),1)-4))</f>
        <v>Con</v>
      </c>
      <c r="H95">
        <f t="shared" si="5"/>
        <v>0</v>
      </c>
      <c r="I95">
        <f t="shared" si="6"/>
        <v>13564</v>
      </c>
      <c r="J95">
        <f t="shared" si="7"/>
        <v>0</v>
      </c>
      <c r="K95">
        <f t="shared" si="8"/>
        <v>0</v>
      </c>
      <c r="L95">
        <f t="shared" si="9"/>
        <v>0</v>
      </c>
      <c r="M95" t="s">
        <v>109</v>
      </c>
      <c r="N95" t="s">
        <v>109</v>
      </c>
      <c r="O95" t="s">
        <v>59</v>
      </c>
      <c r="P95" t="s">
        <v>46</v>
      </c>
    </row>
    <row r="96" spans="1:16" x14ac:dyDescent="0.2">
      <c r="A96" t="s">
        <v>297</v>
      </c>
      <c r="B96" t="s">
        <v>298</v>
      </c>
      <c r="C96">
        <v>2017</v>
      </c>
      <c r="D96" t="s">
        <v>37</v>
      </c>
      <c r="E96" t="str">
        <f>VLOOKUP(B96,'2015 constituency results'!$C:$AB,8,FALSE)</f>
        <v>Con</v>
      </c>
      <c r="F96">
        <f>VLOOKUP($B96,'2015 constituency results'!$C:$AB,13,FALSE)</f>
        <v>16529</v>
      </c>
      <c r="G96" t="str">
        <f>IF(ISNUMBER(SEARCH("hold",VLOOKUP(A96,'2015 constituency results'!A:AB,9,FALSE),1)),E96,RIGHT(VLOOKUP(A96,'2015 constituency results'!A:AB,9,FALSE),LEN(VLOOKUP(A96,'2015 constituency results'!A:AB,9,FALSE))-SEARCH("from",VLOOKUP(A96,'2015 constituency results'!A:AB,9,FALSE),1)-4))</f>
        <v>Con</v>
      </c>
      <c r="H96">
        <f t="shared" si="5"/>
        <v>0</v>
      </c>
      <c r="I96">
        <f t="shared" si="6"/>
        <v>16529</v>
      </c>
      <c r="J96">
        <f t="shared" si="7"/>
        <v>0</v>
      </c>
      <c r="K96">
        <f t="shared" si="8"/>
        <v>0</v>
      </c>
      <c r="L96">
        <f t="shared" si="9"/>
        <v>0</v>
      </c>
      <c r="M96" t="s">
        <v>299</v>
      </c>
      <c r="N96" t="s">
        <v>63</v>
      </c>
      <c r="O96" t="s">
        <v>59</v>
      </c>
      <c r="P96" t="s">
        <v>34</v>
      </c>
    </row>
    <row r="97" spans="1:16" x14ac:dyDescent="0.2">
      <c r="A97" t="s">
        <v>300</v>
      </c>
      <c r="B97" t="s">
        <v>301</v>
      </c>
      <c r="C97">
        <v>2017</v>
      </c>
      <c r="D97" t="s">
        <v>37</v>
      </c>
      <c r="E97" t="str">
        <f>VLOOKUP(B97,'2015 constituency results'!$C:$AB,8,FALSE)</f>
        <v>Con</v>
      </c>
      <c r="F97">
        <f>VLOOKUP($B97,'2015 constituency results'!$C:$AB,13,FALSE)</f>
        <v>16723</v>
      </c>
      <c r="G97" t="str">
        <f>IF(ISNUMBER(SEARCH("hold",VLOOKUP(A97,'2015 constituency results'!A:AB,9,FALSE),1)),E97,RIGHT(VLOOKUP(A97,'2015 constituency results'!A:AB,9,FALSE),LEN(VLOOKUP(A97,'2015 constituency results'!A:AB,9,FALSE))-SEARCH("from",VLOOKUP(A97,'2015 constituency results'!A:AB,9,FALSE),1)-4))</f>
        <v>Con</v>
      </c>
      <c r="H97">
        <f t="shared" si="5"/>
        <v>0</v>
      </c>
      <c r="I97">
        <f t="shared" si="6"/>
        <v>16723</v>
      </c>
      <c r="J97">
        <f t="shared" si="7"/>
        <v>0</v>
      </c>
      <c r="K97">
        <f t="shared" si="8"/>
        <v>0</v>
      </c>
      <c r="L97">
        <f t="shared" si="9"/>
        <v>0</v>
      </c>
      <c r="M97" t="s">
        <v>302</v>
      </c>
      <c r="N97" t="s">
        <v>124</v>
      </c>
      <c r="O97" t="s">
        <v>59</v>
      </c>
      <c r="P97" t="s">
        <v>46</v>
      </c>
    </row>
    <row r="98" spans="1:16" x14ac:dyDescent="0.2">
      <c r="A98" t="s">
        <v>303</v>
      </c>
      <c r="B98" t="s">
        <v>304</v>
      </c>
      <c r="C98">
        <v>2017</v>
      </c>
      <c r="D98" t="s">
        <v>37</v>
      </c>
      <c r="E98" t="str">
        <f>VLOOKUP(B98,'2015 constituency results'!$C:$AB,8,FALSE)</f>
        <v>Con</v>
      </c>
      <c r="F98">
        <f>VLOOKUP($B98,'2015 constituency results'!$C:$AB,13,FALSE)</f>
        <v>4287</v>
      </c>
      <c r="G98" t="str">
        <f>IF(ISNUMBER(SEARCH("hold",VLOOKUP(A98,'2015 constituency results'!A:AB,9,FALSE),1)),E98,RIGHT(VLOOKUP(A98,'2015 constituency results'!A:AB,9,FALSE),LEN(VLOOKUP(A98,'2015 constituency results'!A:AB,9,FALSE))-SEARCH("from",VLOOKUP(A98,'2015 constituency results'!A:AB,9,FALSE),1)-4))</f>
        <v>Con</v>
      </c>
      <c r="H98">
        <f t="shared" si="5"/>
        <v>0</v>
      </c>
      <c r="I98">
        <f t="shared" si="6"/>
        <v>4287</v>
      </c>
      <c r="J98">
        <f t="shared" si="7"/>
        <v>0</v>
      </c>
      <c r="K98">
        <f t="shared" si="8"/>
        <v>0</v>
      </c>
      <c r="L98">
        <f t="shared" si="9"/>
        <v>0</v>
      </c>
      <c r="M98" t="s">
        <v>90</v>
      </c>
      <c r="N98" t="s">
        <v>75</v>
      </c>
      <c r="O98" t="s">
        <v>59</v>
      </c>
      <c r="P98" t="s">
        <v>34</v>
      </c>
    </row>
    <row r="99" spans="1:16" x14ac:dyDescent="0.2">
      <c r="A99" t="s">
        <v>305</v>
      </c>
      <c r="B99" t="s">
        <v>306</v>
      </c>
      <c r="C99">
        <v>2017</v>
      </c>
      <c r="D99" t="s">
        <v>308</v>
      </c>
      <c r="E99" t="str">
        <f>VLOOKUP(B99,'2015 constituency results'!$C:$AB,8,FALSE)</f>
        <v>Spk</v>
      </c>
      <c r="F99">
        <f>VLOOKUP($B99,'2015 constituency results'!$C:$AB,13,FALSE)</f>
        <v>22942</v>
      </c>
      <c r="G99" t="str">
        <f>IF(ISNUMBER(SEARCH("hold",VLOOKUP(A99,'2015 constituency results'!A:AB,9,FALSE),1)),E99,RIGHT(VLOOKUP(A99,'2015 constituency results'!A:AB,9,FALSE),LEN(VLOOKUP(A99,'2015 constituency results'!A:AB,9,FALSE))-SEARCH("from",VLOOKUP(A99,'2015 constituency results'!A:AB,9,FALSE),1)-4))</f>
        <v>Spk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  <c r="M99" t="s">
        <v>98</v>
      </c>
      <c r="N99" t="s">
        <v>58</v>
      </c>
      <c r="O99" t="s">
        <v>59</v>
      </c>
      <c r="P99" t="s">
        <v>34</v>
      </c>
    </row>
    <row r="100" spans="1:16" x14ac:dyDescent="0.2">
      <c r="A100" t="s">
        <v>309</v>
      </c>
      <c r="B100" t="s">
        <v>310</v>
      </c>
      <c r="C100">
        <v>2017</v>
      </c>
      <c r="D100" t="s">
        <v>36</v>
      </c>
      <c r="E100" t="str">
        <f>VLOOKUP(B100,'2015 constituency results'!$C:$AB,8,FALSE)</f>
        <v>Lab</v>
      </c>
      <c r="F100">
        <f>VLOOKUP($B100,'2015 constituency results'!$C:$AB,13,FALSE)</f>
        <v>3244</v>
      </c>
      <c r="G100" t="str">
        <f>IF(ISNUMBER(SEARCH("hold",VLOOKUP(A100,'2015 constituency results'!A:AB,9,FALSE),1)),E100,RIGHT(VLOOKUP(A100,'2015 constituency results'!A:AB,9,FALSE),LEN(VLOOKUP(A100,'2015 constituency results'!A:AB,9,FALSE))-SEARCH("from",VLOOKUP(A100,'2015 constituency results'!A:AB,9,FALSE),1)-4))</f>
        <v>LD</v>
      </c>
      <c r="H100">
        <f t="shared" si="5"/>
        <v>3244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  <c r="M100" t="s">
        <v>211</v>
      </c>
      <c r="N100" t="s">
        <v>68</v>
      </c>
      <c r="O100" t="s">
        <v>59</v>
      </c>
      <c r="P100" t="s">
        <v>46</v>
      </c>
    </row>
    <row r="101" spans="1:16" x14ac:dyDescent="0.2">
      <c r="A101" t="s">
        <v>311</v>
      </c>
      <c r="B101" t="s">
        <v>312</v>
      </c>
      <c r="C101">
        <v>2017</v>
      </c>
      <c r="D101" t="s">
        <v>37</v>
      </c>
      <c r="E101" t="str">
        <f>VLOOKUP(B101,'2015 constituency results'!$C:$AB,8,FALSE)</f>
        <v>Con</v>
      </c>
      <c r="F101">
        <f>VLOOKUP($B101,'2015 constituency results'!$C:$AB,13,FALSE)</f>
        <v>10892</v>
      </c>
      <c r="G101" t="str">
        <f>IF(ISNUMBER(SEARCH("hold",VLOOKUP(A101,'2015 constituency results'!A:AB,9,FALSE),1)),E101,RIGHT(VLOOKUP(A101,'2015 constituency results'!A:AB,9,FALSE),LEN(VLOOKUP(A101,'2015 constituency results'!A:AB,9,FALSE))-SEARCH("from",VLOOKUP(A101,'2015 constituency results'!A:AB,9,FALSE),1)-4))</f>
        <v>Con</v>
      </c>
      <c r="H101">
        <f t="shared" si="5"/>
        <v>0</v>
      </c>
      <c r="I101">
        <f t="shared" si="6"/>
        <v>10892</v>
      </c>
      <c r="J101">
        <f t="shared" si="7"/>
        <v>0</v>
      </c>
      <c r="K101">
        <f t="shared" si="8"/>
        <v>0</v>
      </c>
      <c r="L101">
        <f t="shared" si="9"/>
        <v>0</v>
      </c>
      <c r="M101" t="s">
        <v>313</v>
      </c>
      <c r="N101" t="s">
        <v>63</v>
      </c>
      <c r="O101" t="s">
        <v>59</v>
      </c>
      <c r="P101" t="s">
        <v>34</v>
      </c>
    </row>
    <row r="102" spans="1:16" x14ac:dyDescent="0.2">
      <c r="A102" t="s">
        <v>314</v>
      </c>
      <c r="B102" t="s">
        <v>315</v>
      </c>
      <c r="C102">
        <v>2017</v>
      </c>
      <c r="D102" t="s">
        <v>36</v>
      </c>
      <c r="E102" t="str">
        <f>VLOOKUP(B102,'2015 constituency results'!$C:$AB,8,FALSE)</f>
        <v>Con</v>
      </c>
      <c r="F102">
        <f>VLOOKUP($B102,'2015 constituency results'!$C:$AB,13,FALSE)</f>
        <v>378</v>
      </c>
      <c r="G102" t="str">
        <f>IF(ISNUMBER(SEARCH("hold",VLOOKUP(A102,'2015 constituency results'!A:AB,9,FALSE),1)),E102,RIGHT(VLOOKUP(A102,'2015 constituency results'!A:AB,9,FALSE),LEN(VLOOKUP(A102,'2015 constituency results'!A:AB,9,FALSE))-SEARCH("from",VLOOKUP(A102,'2015 constituency results'!A:AB,9,FALSE),1)-4))</f>
        <v>Con</v>
      </c>
      <c r="H102">
        <f t="shared" si="5"/>
        <v>0</v>
      </c>
      <c r="I102">
        <f t="shared" si="6"/>
        <v>378</v>
      </c>
      <c r="J102">
        <f t="shared" si="7"/>
        <v>0</v>
      </c>
      <c r="K102">
        <f t="shared" si="8"/>
        <v>0</v>
      </c>
      <c r="L102">
        <f t="shared" si="9"/>
        <v>0</v>
      </c>
      <c r="M102" t="s">
        <v>67</v>
      </c>
      <c r="N102" t="s">
        <v>68</v>
      </c>
      <c r="O102" t="s">
        <v>59</v>
      </c>
      <c r="P102" t="s">
        <v>46</v>
      </c>
    </row>
    <row r="103" spans="1:16" x14ac:dyDescent="0.2">
      <c r="A103" t="s">
        <v>316</v>
      </c>
      <c r="B103" t="s">
        <v>317</v>
      </c>
      <c r="C103">
        <v>2017</v>
      </c>
      <c r="D103" t="s">
        <v>36</v>
      </c>
      <c r="E103" t="str">
        <f>VLOOKUP(B103,'2015 constituency results'!$C:$AB,8,FALSE)</f>
        <v>Lab</v>
      </c>
      <c r="F103">
        <f>VLOOKUP($B103,'2015 constituency results'!$C:$AB,13,FALSE)</f>
        <v>4922</v>
      </c>
      <c r="G103" t="str">
        <f>IF(ISNUMBER(SEARCH("hold",VLOOKUP(A103,'2015 constituency results'!A:AB,9,FALSE),1)),E103,RIGHT(VLOOKUP(A103,'2015 constituency results'!A:AB,9,FALSE),LEN(VLOOKUP(A103,'2015 constituency results'!A:AB,9,FALSE))-SEARCH("from",VLOOKUP(A103,'2015 constituency results'!A:AB,9,FALSE),1)-4))</f>
        <v>Lab</v>
      </c>
      <c r="H103">
        <f t="shared" si="5"/>
        <v>4922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  <c r="M103" t="s">
        <v>67</v>
      </c>
      <c r="N103" t="s">
        <v>68</v>
      </c>
      <c r="O103" t="s">
        <v>59</v>
      </c>
      <c r="P103" t="s">
        <v>46</v>
      </c>
    </row>
    <row r="104" spans="1:16" x14ac:dyDescent="0.2">
      <c r="A104" t="s">
        <v>318</v>
      </c>
      <c r="B104" t="s">
        <v>319</v>
      </c>
      <c r="C104">
        <v>2017</v>
      </c>
      <c r="D104" t="s">
        <v>37</v>
      </c>
      <c r="E104" t="str">
        <f>VLOOKUP(B104,'2015 constituency results'!$C:$AB,8,FALSE)</f>
        <v>Con</v>
      </c>
      <c r="F104">
        <f>VLOOKUP($B104,'2015 constituency results'!$C:$AB,13,FALSE)</f>
        <v>21301</v>
      </c>
      <c r="G104" t="str">
        <f>IF(ISNUMBER(SEARCH("hold",VLOOKUP(A104,'2015 constituency results'!A:AB,9,FALSE),1)),E104,RIGHT(VLOOKUP(A104,'2015 constituency results'!A:AB,9,FALSE),LEN(VLOOKUP(A104,'2015 constituency results'!A:AB,9,FALSE))-SEARCH("from",VLOOKUP(A104,'2015 constituency results'!A:AB,9,FALSE),1)-4))</f>
        <v>Con</v>
      </c>
      <c r="H104">
        <f t="shared" si="5"/>
        <v>0</v>
      </c>
      <c r="I104">
        <f t="shared" si="6"/>
        <v>21301</v>
      </c>
      <c r="J104">
        <f t="shared" si="7"/>
        <v>0</v>
      </c>
      <c r="K104">
        <f t="shared" si="8"/>
        <v>0</v>
      </c>
      <c r="L104">
        <f t="shared" si="9"/>
        <v>0</v>
      </c>
      <c r="M104" t="s">
        <v>320</v>
      </c>
      <c r="N104" t="s">
        <v>124</v>
      </c>
      <c r="O104" t="s">
        <v>59</v>
      </c>
      <c r="P104" t="s">
        <v>34</v>
      </c>
    </row>
    <row r="105" spans="1:16" x14ac:dyDescent="0.2">
      <c r="A105" t="s">
        <v>321</v>
      </c>
      <c r="B105" t="s">
        <v>322</v>
      </c>
      <c r="C105">
        <v>2017</v>
      </c>
      <c r="D105" t="s">
        <v>36</v>
      </c>
      <c r="E105" t="str">
        <f>VLOOKUP(B105,'2015 constituency results'!$C:$AB,8,FALSE)</f>
        <v>Lab</v>
      </c>
      <c r="F105">
        <f>VLOOKUP($B105,'2015 constituency results'!$C:$AB,13,FALSE)</f>
        <v>10073</v>
      </c>
      <c r="G105" t="str">
        <f>IF(ISNUMBER(SEARCH("hold",VLOOKUP(A105,'2015 constituency results'!A:AB,9,FALSE),1)),E105,RIGHT(VLOOKUP(A105,'2015 constituency results'!A:AB,9,FALSE),LEN(VLOOKUP(A105,'2015 constituency results'!A:AB,9,FALSE))-SEARCH("from",VLOOKUP(A105,'2015 constituency results'!A:AB,9,FALSE),1)-4))</f>
        <v>Lab</v>
      </c>
      <c r="H105">
        <f t="shared" si="5"/>
        <v>10073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  <c r="M105" t="s">
        <v>220</v>
      </c>
      <c r="N105" t="s">
        <v>33</v>
      </c>
      <c r="O105" t="s">
        <v>33</v>
      </c>
      <c r="P105" t="s">
        <v>34</v>
      </c>
    </row>
    <row r="106" spans="1:16" x14ac:dyDescent="0.2">
      <c r="A106" t="s">
        <v>323</v>
      </c>
      <c r="B106" t="s">
        <v>324</v>
      </c>
      <c r="C106">
        <v>2017</v>
      </c>
      <c r="D106" t="s">
        <v>135</v>
      </c>
      <c r="E106" t="str">
        <f>VLOOKUP(B106,'2015 constituency results'!$C:$AB,8,FALSE)</f>
        <v>SNP</v>
      </c>
      <c r="F106">
        <f>VLOOKUP($B106,'2015 constituency results'!$C:$AB,13,FALSE)</f>
        <v>3844</v>
      </c>
      <c r="G106" t="str">
        <f>IF(ISNUMBER(SEARCH("hold",VLOOKUP(A106,'2015 constituency results'!A:AB,9,FALSE),1)),E106,RIGHT(VLOOKUP(A106,'2015 constituency results'!A:AB,9,FALSE),LEN(VLOOKUP(A106,'2015 constituency results'!A:AB,9,FALSE))-SEARCH("from",VLOOKUP(A106,'2015 constituency results'!A:AB,9,FALSE),1)-4))</f>
        <v>LD</v>
      </c>
      <c r="H106">
        <f t="shared" si="5"/>
        <v>0</v>
      </c>
      <c r="I106">
        <f t="shared" si="6"/>
        <v>0</v>
      </c>
      <c r="J106">
        <f t="shared" si="7"/>
        <v>3844</v>
      </c>
      <c r="K106">
        <f t="shared" si="8"/>
        <v>0</v>
      </c>
      <c r="L106">
        <f t="shared" si="9"/>
        <v>0</v>
      </c>
      <c r="M106" t="s">
        <v>45</v>
      </c>
      <c r="N106" t="s">
        <v>45</v>
      </c>
      <c r="O106" t="s">
        <v>45</v>
      </c>
      <c r="P106" t="s">
        <v>34</v>
      </c>
    </row>
    <row r="107" spans="1:16" x14ac:dyDescent="0.2">
      <c r="A107" t="s">
        <v>326</v>
      </c>
      <c r="B107" t="s">
        <v>327</v>
      </c>
      <c r="C107">
        <v>2017</v>
      </c>
      <c r="D107" t="s">
        <v>37</v>
      </c>
      <c r="E107" t="str">
        <f>VLOOKUP(B107,'2015 constituency results'!$C:$AB,8,FALSE)</f>
        <v>Con</v>
      </c>
      <c r="F107">
        <f>VLOOKUP($B107,'2015 constituency results'!$C:$AB,13,FALSE)</f>
        <v>4427</v>
      </c>
      <c r="G107" t="str">
        <f>IF(ISNUMBER(SEARCH("hold",VLOOKUP(A107,'2015 constituency results'!A:AB,9,FALSE),1)),E107,RIGHT(VLOOKUP(A107,'2015 constituency results'!A:AB,9,FALSE),LEN(VLOOKUP(A107,'2015 constituency results'!A:AB,9,FALSE))-SEARCH("from",VLOOKUP(A107,'2015 constituency results'!A:AB,9,FALSE),1)-4))</f>
        <v>Con</v>
      </c>
      <c r="H107">
        <f t="shared" si="5"/>
        <v>0</v>
      </c>
      <c r="I107">
        <f t="shared" si="6"/>
        <v>4427</v>
      </c>
      <c r="J107">
        <f t="shared" si="7"/>
        <v>0</v>
      </c>
      <c r="K107">
        <f t="shared" si="8"/>
        <v>0</v>
      </c>
      <c r="L107">
        <f t="shared" si="9"/>
        <v>0</v>
      </c>
      <c r="M107" t="s">
        <v>138</v>
      </c>
      <c r="N107" t="s">
        <v>114</v>
      </c>
      <c r="O107" t="s">
        <v>59</v>
      </c>
      <c r="P107" t="s">
        <v>34</v>
      </c>
    </row>
    <row r="108" spans="1:16" x14ac:dyDescent="0.2">
      <c r="A108" t="s">
        <v>328</v>
      </c>
      <c r="B108" t="s">
        <v>329</v>
      </c>
      <c r="C108">
        <v>2017</v>
      </c>
      <c r="D108" t="s">
        <v>36</v>
      </c>
      <c r="E108" t="str">
        <f>VLOOKUP(B108,'2015 constituency results'!$C:$AB,8,FALSE)</f>
        <v>Lab</v>
      </c>
      <c r="F108">
        <f>VLOOKUP($B108,'2015 constituency results'!$C:$AB,13,FALSE)</f>
        <v>25824</v>
      </c>
      <c r="G108" t="str">
        <f>IF(ISNUMBER(SEARCH("hold",VLOOKUP(A108,'2015 constituency results'!A:AB,9,FALSE),1)),E108,RIGHT(VLOOKUP(A108,'2015 constituency results'!A:AB,9,FALSE),LEN(VLOOKUP(A108,'2015 constituency results'!A:AB,9,FALSE))-SEARCH("from",VLOOKUP(A108,'2015 constituency results'!A:AB,9,FALSE),1)-4))</f>
        <v>Lab</v>
      </c>
      <c r="H108">
        <f t="shared" si="5"/>
        <v>25824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  <c r="M108" t="s">
        <v>109</v>
      </c>
      <c r="N108" t="s">
        <v>109</v>
      </c>
      <c r="O108" t="s">
        <v>59</v>
      </c>
      <c r="P108" t="s">
        <v>46</v>
      </c>
    </row>
    <row r="109" spans="1:16" x14ac:dyDescent="0.2">
      <c r="A109" t="s">
        <v>330</v>
      </c>
      <c r="B109" t="s">
        <v>331</v>
      </c>
      <c r="C109">
        <v>2017</v>
      </c>
      <c r="D109" t="s">
        <v>37</v>
      </c>
      <c r="E109" t="str">
        <f>VLOOKUP(B109,'2015 constituency results'!$C:$AB,8,FALSE)</f>
        <v>Con</v>
      </c>
      <c r="F109">
        <f>VLOOKUP($B109,'2015 constituency results'!$C:$AB,13,FALSE)</f>
        <v>7004</v>
      </c>
      <c r="G109" t="str">
        <f>IF(ISNUMBER(SEARCH("hold",VLOOKUP(A109,'2015 constituency results'!A:AB,9,FALSE),1)),E109,RIGHT(VLOOKUP(A109,'2015 constituency results'!A:AB,9,FALSE),LEN(VLOOKUP(A109,'2015 constituency results'!A:AB,9,FALSE))-SEARCH("from",VLOOKUP(A109,'2015 constituency results'!A:AB,9,FALSE),1)-4))</f>
        <v>Con</v>
      </c>
      <c r="H109">
        <f t="shared" si="5"/>
        <v>0</v>
      </c>
      <c r="I109">
        <f t="shared" si="6"/>
        <v>7004</v>
      </c>
      <c r="J109">
        <f t="shared" si="7"/>
        <v>0</v>
      </c>
      <c r="K109">
        <f t="shared" si="8"/>
        <v>0</v>
      </c>
      <c r="L109">
        <f t="shared" si="9"/>
        <v>0</v>
      </c>
      <c r="M109" t="s">
        <v>332</v>
      </c>
      <c r="N109" t="s">
        <v>133</v>
      </c>
      <c r="O109" t="s">
        <v>59</v>
      </c>
      <c r="P109" t="s">
        <v>34</v>
      </c>
    </row>
    <row r="110" spans="1:16" x14ac:dyDescent="0.2">
      <c r="A110" t="s">
        <v>333</v>
      </c>
      <c r="B110" t="s">
        <v>334</v>
      </c>
      <c r="C110">
        <v>2017</v>
      </c>
      <c r="D110" t="s">
        <v>36</v>
      </c>
      <c r="E110" t="str">
        <f>VLOOKUP(B110,'2015 constituency results'!$C:$AB,8,FALSE)</f>
        <v>Lab</v>
      </c>
      <c r="F110">
        <f>VLOOKUP($B110,'2015 constituency results'!$C:$AB,13,FALSE)</f>
        <v>599</v>
      </c>
      <c r="G110" t="str">
        <f>IF(ISNUMBER(SEARCH("hold",VLOOKUP(A110,'2015 constituency results'!A:AB,9,FALSE),1)),E110,RIGHT(VLOOKUP(A110,'2015 constituency results'!A:AB,9,FALSE),LEN(VLOOKUP(A110,'2015 constituency results'!A:AB,9,FALSE))-SEARCH("from",VLOOKUP(A110,'2015 constituency results'!A:AB,9,FALSE),1)-4))</f>
        <v>LD</v>
      </c>
      <c r="H110">
        <f t="shared" si="5"/>
        <v>599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  <c r="M110" t="s">
        <v>335</v>
      </c>
      <c r="N110" t="s">
        <v>124</v>
      </c>
      <c r="O110" t="s">
        <v>59</v>
      </c>
      <c r="P110" t="s">
        <v>46</v>
      </c>
    </row>
    <row r="111" spans="1:16" x14ac:dyDescent="0.2">
      <c r="A111" t="s">
        <v>336</v>
      </c>
      <c r="B111" t="s">
        <v>337</v>
      </c>
      <c r="C111">
        <v>2017</v>
      </c>
      <c r="D111" t="s">
        <v>37</v>
      </c>
      <c r="E111" t="str">
        <f>VLOOKUP(B111,'2015 constituency results'!$C:$AB,8,FALSE)</f>
        <v>Con</v>
      </c>
      <c r="F111">
        <f>VLOOKUP($B111,'2015 constituency results'!$C:$AB,13,FALSE)</f>
        <v>4923</v>
      </c>
      <c r="G111" t="str">
        <f>IF(ISNUMBER(SEARCH("hold",VLOOKUP(A111,'2015 constituency results'!A:AB,9,FALSE),1)),E111,RIGHT(VLOOKUP(A111,'2015 constituency results'!A:AB,9,FALSE),LEN(VLOOKUP(A111,'2015 constituency results'!A:AB,9,FALSE))-SEARCH("from",VLOOKUP(A111,'2015 constituency results'!A:AB,9,FALSE),1)-4))</f>
        <v>Con</v>
      </c>
      <c r="H111">
        <f t="shared" si="5"/>
        <v>0</v>
      </c>
      <c r="I111">
        <f t="shared" si="6"/>
        <v>4923</v>
      </c>
      <c r="J111">
        <f t="shared" si="7"/>
        <v>0</v>
      </c>
      <c r="K111">
        <f t="shared" si="8"/>
        <v>0</v>
      </c>
      <c r="L111">
        <f t="shared" si="9"/>
        <v>0</v>
      </c>
      <c r="M111" t="s">
        <v>313</v>
      </c>
      <c r="N111" t="s">
        <v>63</v>
      </c>
      <c r="O111" t="s">
        <v>59</v>
      </c>
      <c r="P111" t="s">
        <v>34</v>
      </c>
    </row>
    <row r="112" spans="1:16" x14ac:dyDescent="0.2">
      <c r="A112" t="s">
        <v>338</v>
      </c>
      <c r="B112" t="s">
        <v>339</v>
      </c>
      <c r="C112">
        <v>2017</v>
      </c>
      <c r="D112" t="s">
        <v>36</v>
      </c>
      <c r="E112" t="str">
        <f>VLOOKUP(B112,'2015 constituency results'!$C:$AB,8,FALSE)</f>
        <v>Con</v>
      </c>
      <c r="F112">
        <f>VLOOKUP($B112,'2015 constituency results'!$C:$AB,13,FALSE)</f>
        <v>9798</v>
      </c>
      <c r="G112" t="str">
        <f>IF(ISNUMBER(SEARCH("hold",VLOOKUP(A112,'2015 constituency results'!A:AB,9,FALSE),1)),E112,RIGHT(VLOOKUP(A112,'2015 constituency results'!A:AB,9,FALSE),LEN(VLOOKUP(A112,'2015 constituency results'!A:AB,9,FALSE))-SEARCH("from",VLOOKUP(A112,'2015 constituency results'!A:AB,9,FALSE),1)-4))</f>
        <v>Con</v>
      </c>
      <c r="H112">
        <f t="shared" si="5"/>
        <v>0</v>
      </c>
      <c r="I112">
        <f t="shared" si="6"/>
        <v>9798</v>
      </c>
      <c r="J112">
        <f t="shared" si="7"/>
        <v>0</v>
      </c>
      <c r="K112">
        <f t="shared" si="8"/>
        <v>0</v>
      </c>
      <c r="L112">
        <f t="shared" si="9"/>
        <v>0</v>
      </c>
      <c r="M112" t="s">
        <v>93</v>
      </c>
      <c r="N112" t="s">
        <v>58</v>
      </c>
      <c r="O112" t="s">
        <v>59</v>
      </c>
      <c r="P112" t="s">
        <v>34</v>
      </c>
    </row>
    <row r="113" spans="1:16" x14ac:dyDescent="0.2">
      <c r="A113" t="s">
        <v>340</v>
      </c>
      <c r="B113" t="s">
        <v>341</v>
      </c>
      <c r="C113">
        <v>2017</v>
      </c>
      <c r="D113" t="s">
        <v>36</v>
      </c>
      <c r="E113" t="str">
        <f>VLOOKUP(B113,'2015 constituency results'!$C:$AB,8,FALSE)</f>
        <v>Lab</v>
      </c>
      <c r="F113">
        <f>VLOOKUP($B113,'2015 constituency results'!$C:$AB,13,FALSE)</f>
        <v>4981</v>
      </c>
      <c r="G113" t="str">
        <f>IF(ISNUMBER(SEARCH("hold",VLOOKUP(A113,'2015 constituency results'!A:AB,9,FALSE),1)),E113,RIGHT(VLOOKUP(A113,'2015 constituency results'!A:AB,9,FALSE),LEN(VLOOKUP(A113,'2015 constituency results'!A:AB,9,FALSE))-SEARCH("from",VLOOKUP(A113,'2015 constituency results'!A:AB,9,FALSE),1)-4))</f>
        <v>LD</v>
      </c>
      <c r="H113">
        <f t="shared" si="5"/>
        <v>4981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  <c r="M113" t="s">
        <v>342</v>
      </c>
      <c r="N113" t="s">
        <v>33</v>
      </c>
      <c r="O113" t="s">
        <v>33</v>
      </c>
      <c r="P113" t="s">
        <v>46</v>
      </c>
    </row>
    <row r="114" spans="1:16" x14ac:dyDescent="0.2">
      <c r="A114" t="s">
        <v>343</v>
      </c>
      <c r="B114" t="s">
        <v>344</v>
      </c>
      <c r="C114">
        <v>2017</v>
      </c>
      <c r="D114" t="s">
        <v>36</v>
      </c>
      <c r="E114" t="str">
        <f>VLOOKUP(B114,'2015 constituency results'!$C:$AB,8,FALSE)</f>
        <v>Con</v>
      </c>
      <c r="F114">
        <f>VLOOKUP($B114,'2015 constituency results'!$C:$AB,13,FALSE)</f>
        <v>2137</v>
      </c>
      <c r="G114" t="str">
        <f>IF(ISNUMBER(SEARCH("hold",VLOOKUP(A114,'2015 constituency results'!A:AB,9,FALSE),1)),E114,RIGHT(VLOOKUP(A114,'2015 constituency results'!A:AB,9,FALSE),LEN(VLOOKUP(A114,'2015 constituency results'!A:AB,9,FALSE))-SEARCH("from",VLOOKUP(A114,'2015 constituency results'!A:AB,9,FALSE),1)-4))</f>
        <v>Con</v>
      </c>
      <c r="H114">
        <f t="shared" si="5"/>
        <v>0</v>
      </c>
      <c r="I114">
        <f t="shared" si="6"/>
        <v>2137</v>
      </c>
      <c r="J114">
        <f t="shared" si="7"/>
        <v>0</v>
      </c>
      <c r="K114">
        <f t="shared" si="8"/>
        <v>0</v>
      </c>
      <c r="L114">
        <f t="shared" si="9"/>
        <v>0</v>
      </c>
      <c r="M114" t="s">
        <v>342</v>
      </c>
      <c r="N114" t="s">
        <v>33</v>
      </c>
      <c r="O114" t="s">
        <v>33</v>
      </c>
      <c r="P114" t="s">
        <v>46</v>
      </c>
    </row>
    <row r="115" spans="1:16" x14ac:dyDescent="0.2">
      <c r="A115" t="s">
        <v>345</v>
      </c>
      <c r="B115" t="s">
        <v>346</v>
      </c>
      <c r="C115">
        <v>2017</v>
      </c>
      <c r="D115" t="s">
        <v>36</v>
      </c>
      <c r="E115" t="str">
        <f>VLOOKUP(B115,'2015 constituency results'!$C:$AB,8,FALSE)</f>
        <v>Lab</v>
      </c>
      <c r="F115">
        <f>VLOOKUP($B115,'2015 constituency results'!$C:$AB,13,FALSE)</f>
        <v>7453</v>
      </c>
      <c r="G115" t="str">
        <f>IF(ISNUMBER(SEARCH("hold",VLOOKUP(A115,'2015 constituency results'!A:AB,9,FALSE),1)),E115,RIGHT(VLOOKUP(A115,'2015 constituency results'!A:AB,9,FALSE),LEN(VLOOKUP(A115,'2015 constituency results'!A:AB,9,FALSE))-SEARCH("from",VLOOKUP(A115,'2015 constituency results'!A:AB,9,FALSE),1)-4))</f>
        <v>Lab</v>
      </c>
      <c r="H115">
        <f t="shared" si="5"/>
        <v>7453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  <c r="M115" t="s">
        <v>342</v>
      </c>
      <c r="N115" t="s">
        <v>33</v>
      </c>
      <c r="O115" t="s">
        <v>33</v>
      </c>
      <c r="P115" t="s">
        <v>46</v>
      </c>
    </row>
    <row r="116" spans="1:16" x14ac:dyDescent="0.2">
      <c r="A116" t="s">
        <v>347</v>
      </c>
      <c r="B116" t="s">
        <v>348</v>
      </c>
      <c r="C116">
        <v>2017</v>
      </c>
      <c r="D116" t="s">
        <v>36</v>
      </c>
      <c r="E116" t="str">
        <f>VLOOKUP(B116,'2015 constituency results'!$C:$AB,8,FALSE)</f>
        <v>Lab</v>
      </c>
      <c r="F116">
        <f>VLOOKUP($B116,'2015 constituency results'!$C:$AB,13,FALSE)</f>
        <v>6789</v>
      </c>
      <c r="G116" t="str">
        <f>IF(ISNUMBER(SEARCH("hold",VLOOKUP(A116,'2015 constituency results'!A:AB,9,FALSE),1)),E116,RIGHT(VLOOKUP(A116,'2015 constituency results'!A:AB,9,FALSE),LEN(VLOOKUP(A116,'2015 constituency results'!A:AB,9,FALSE))-SEARCH("from",VLOOKUP(A116,'2015 constituency results'!A:AB,9,FALSE),1)-4))</f>
        <v>Lab</v>
      </c>
      <c r="H116">
        <f t="shared" si="5"/>
        <v>6789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  <c r="M116" t="s">
        <v>342</v>
      </c>
      <c r="N116" t="s">
        <v>33</v>
      </c>
      <c r="O116" t="s">
        <v>33</v>
      </c>
      <c r="P116" t="s">
        <v>46</v>
      </c>
    </row>
    <row r="117" spans="1:16" x14ac:dyDescent="0.2">
      <c r="A117" t="s">
        <v>349</v>
      </c>
      <c r="B117" t="s">
        <v>350</v>
      </c>
      <c r="C117">
        <v>2017</v>
      </c>
      <c r="D117" t="s">
        <v>37</v>
      </c>
      <c r="E117" t="str">
        <f>VLOOKUP(B117,'2015 constituency results'!$C:$AB,8,FALSE)</f>
        <v>Con</v>
      </c>
      <c r="F117">
        <f>VLOOKUP($B117,'2015 constituency results'!$C:$AB,13,FALSE)</f>
        <v>2774</v>
      </c>
      <c r="G117" t="str">
        <f>IF(ISNUMBER(SEARCH("hold",VLOOKUP(A117,'2015 constituency results'!A:AB,9,FALSE),1)),E117,RIGHT(VLOOKUP(A117,'2015 constituency results'!A:AB,9,FALSE),LEN(VLOOKUP(A117,'2015 constituency results'!A:AB,9,FALSE))-SEARCH("from",VLOOKUP(A117,'2015 constituency results'!A:AB,9,FALSE),1)-4))</f>
        <v>Con</v>
      </c>
      <c r="H117">
        <f t="shared" si="5"/>
        <v>0</v>
      </c>
      <c r="I117">
        <f t="shared" si="6"/>
        <v>2774</v>
      </c>
      <c r="J117">
        <f t="shared" si="7"/>
        <v>0</v>
      </c>
      <c r="K117">
        <f t="shared" si="8"/>
        <v>0</v>
      </c>
      <c r="L117">
        <f t="shared" si="9"/>
        <v>0</v>
      </c>
      <c r="M117" t="s">
        <v>119</v>
      </c>
      <c r="N117" t="s">
        <v>68</v>
      </c>
      <c r="O117" t="s">
        <v>59</v>
      </c>
      <c r="P117" t="s">
        <v>34</v>
      </c>
    </row>
    <row r="118" spans="1:16" x14ac:dyDescent="0.2">
      <c r="A118" t="s">
        <v>351</v>
      </c>
      <c r="B118" t="s">
        <v>352</v>
      </c>
      <c r="C118">
        <v>2017</v>
      </c>
      <c r="D118" t="s">
        <v>82</v>
      </c>
      <c r="E118" t="str">
        <f>VLOOKUP(B118,'2015 constituency results'!$C:$AB,8,FALSE)</f>
        <v>PC</v>
      </c>
      <c r="F118">
        <f>VLOOKUP($B118,'2015 constituency results'!$C:$AB,13,FALSE)</f>
        <v>5599</v>
      </c>
      <c r="G118" t="str">
        <f>IF(ISNUMBER(SEARCH("hold",VLOOKUP(A118,'2015 constituency results'!A:AB,9,FALSE),1)),E118,RIGHT(VLOOKUP(A118,'2015 constituency results'!A:AB,9,FALSE),LEN(VLOOKUP(A118,'2015 constituency results'!A:AB,9,FALSE))-SEARCH("from",VLOOKUP(A118,'2015 constituency results'!A:AB,9,FALSE),1)-4))</f>
        <v>PC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  <c r="M118" t="s">
        <v>353</v>
      </c>
      <c r="N118" t="s">
        <v>33</v>
      </c>
      <c r="O118" t="s">
        <v>33</v>
      </c>
      <c r="P118" t="s">
        <v>34</v>
      </c>
    </row>
    <row r="119" spans="1:16" x14ac:dyDescent="0.2">
      <c r="A119" t="s">
        <v>354</v>
      </c>
      <c r="B119" t="s">
        <v>355</v>
      </c>
      <c r="C119">
        <v>2017</v>
      </c>
      <c r="D119" t="s">
        <v>37</v>
      </c>
      <c r="E119" t="str">
        <f>VLOOKUP(B119,'2015 constituency results'!$C:$AB,8,FALSE)</f>
        <v>Con</v>
      </c>
      <c r="F119">
        <f>VLOOKUP($B119,'2015 constituency results'!$C:$AB,13,FALSE)</f>
        <v>6054</v>
      </c>
      <c r="G119" t="str">
        <f>IF(ISNUMBER(SEARCH("hold",VLOOKUP(A119,'2015 constituency results'!A:AB,9,FALSE),1)),E119,RIGHT(VLOOKUP(A119,'2015 constituency results'!A:AB,9,FALSE),LEN(VLOOKUP(A119,'2015 constituency results'!A:AB,9,FALSE))-SEARCH("from",VLOOKUP(A119,'2015 constituency results'!A:AB,9,FALSE),1)-4))</f>
        <v>Con</v>
      </c>
      <c r="H119">
        <f t="shared" si="5"/>
        <v>0</v>
      </c>
      <c r="I119">
        <f t="shared" si="6"/>
        <v>6054</v>
      </c>
      <c r="J119">
        <f t="shared" si="7"/>
        <v>0</v>
      </c>
      <c r="K119">
        <f t="shared" si="8"/>
        <v>0</v>
      </c>
      <c r="L119">
        <f t="shared" si="9"/>
        <v>0</v>
      </c>
      <c r="M119" t="s">
        <v>353</v>
      </c>
      <c r="N119" t="s">
        <v>33</v>
      </c>
      <c r="O119" t="s">
        <v>33</v>
      </c>
      <c r="P119" t="s">
        <v>34</v>
      </c>
    </row>
    <row r="120" spans="1:16" x14ac:dyDescent="0.2">
      <c r="A120" t="s">
        <v>356</v>
      </c>
      <c r="B120" t="s">
        <v>357</v>
      </c>
      <c r="C120">
        <v>2017</v>
      </c>
      <c r="D120" t="s">
        <v>135</v>
      </c>
      <c r="E120" t="str">
        <f>VLOOKUP(B120,'2015 constituency results'!$C:$AB,8,FALSE)</f>
        <v>LD</v>
      </c>
      <c r="F120">
        <f>VLOOKUP($B120,'2015 constituency results'!$C:$AB,13,FALSE)</f>
        <v>1510</v>
      </c>
      <c r="G120" t="str">
        <f>IF(ISNUMBER(SEARCH("hold",VLOOKUP(A120,'2015 constituency results'!A:AB,9,FALSE),1)),E120,RIGHT(VLOOKUP(A120,'2015 constituency results'!A:AB,9,FALSE),LEN(VLOOKUP(A120,'2015 constituency results'!A:AB,9,FALSE))-SEARCH("from",VLOOKUP(A120,'2015 constituency results'!A:AB,9,FALSE),1)-4))</f>
        <v>LD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1510</v>
      </c>
      <c r="L120">
        <f t="shared" si="9"/>
        <v>0</v>
      </c>
      <c r="M120" t="s">
        <v>109</v>
      </c>
      <c r="N120" t="s">
        <v>109</v>
      </c>
      <c r="O120" t="s">
        <v>59</v>
      </c>
      <c r="P120" t="s">
        <v>46</v>
      </c>
    </row>
    <row r="121" spans="1:16" x14ac:dyDescent="0.2">
      <c r="A121" t="s">
        <v>359</v>
      </c>
      <c r="B121" t="s">
        <v>360</v>
      </c>
      <c r="C121">
        <v>2017</v>
      </c>
      <c r="D121" t="s">
        <v>37</v>
      </c>
      <c r="E121" t="str">
        <f>VLOOKUP(B121,'2015 constituency results'!$C:$AB,8,FALSE)</f>
        <v>Con</v>
      </c>
      <c r="F121">
        <f>VLOOKUP($B121,'2015 constituency results'!$C:$AB,13,FALSE)</f>
        <v>8934</v>
      </c>
      <c r="G121" t="str">
        <f>IF(ISNUMBER(SEARCH("hold",VLOOKUP(A121,'2015 constituency results'!A:AB,9,FALSE),1)),E121,RIGHT(VLOOKUP(A121,'2015 constituency results'!A:AB,9,FALSE),LEN(VLOOKUP(A121,'2015 constituency results'!A:AB,9,FALSE))-SEARCH("from",VLOOKUP(A121,'2015 constituency results'!A:AB,9,FALSE),1)-4))</f>
        <v>Con</v>
      </c>
      <c r="H121">
        <f t="shared" si="5"/>
        <v>0</v>
      </c>
      <c r="I121">
        <f t="shared" si="6"/>
        <v>8934</v>
      </c>
      <c r="J121">
        <f t="shared" si="7"/>
        <v>0</v>
      </c>
      <c r="K121">
        <f t="shared" si="8"/>
        <v>0</v>
      </c>
      <c r="L121">
        <f t="shared" si="9"/>
        <v>0</v>
      </c>
      <c r="M121" t="s">
        <v>123</v>
      </c>
      <c r="N121" t="s">
        <v>124</v>
      </c>
      <c r="O121" t="s">
        <v>59</v>
      </c>
      <c r="P121" t="s">
        <v>46</v>
      </c>
    </row>
    <row r="122" spans="1:16" x14ac:dyDescent="0.2">
      <c r="A122" t="s">
        <v>361</v>
      </c>
      <c r="B122" t="s">
        <v>362</v>
      </c>
      <c r="C122">
        <v>2017</v>
      </c>
      <c r="D122" t="s">
        <v>48</v>
      </c>
      <c r="E122" t="str">
        <f>VLOOKUP(B122,'2015 constituency results'!$C:$AB,8,FALSE)</f>
        <v>SNP</v>
      </c>
      <c r="F122">
        <f>VLOOKUP($B122,'2015 constituency results'!$C:$AB,13,FALSE)</f>
        <v>13589</v>
      </c>
      <c r="G122" t="str">
        <f>IF(ISNUMBER(SEARCH("hold",VLOOKUP(A122,'2015 constituency results'!A:AB,9,FALSE),1)),E122,RIGHT(VLOOKUP(A122,'2015 constituency results'!A:AB,9,FALSE),LEN(VLOOKUP(A122,'2015 constituency results'!A:AB,9,FALSE))-SEARCH("from",VLOOKUP(A122,'2015 constituency results'!A:AB,9,FALSE),1)-4))</f>
        <v>Lab</v>
      </c>
      <c r="H122">
        <f t="shared" si="5"/>
        <v>0</v>
      </c>
      <c r="I122">
        <f t="shared" si="6"/>
        <v>0</v>
      </c>
      <c r="J122">
        <f t="shared" si="7"/>
        <v>13589</v>
      </c>
      <c r="K122">
        <f t="shared" si="8"/>
        <v>0</v>
      </c>
      <c r="L122">
        <f t="shared" si="9"/>
        <v>0</v>
      </c>
      <c r="M122" t="s">
        <v>45</v>
      </c>
      <c r="N122" t="s">
        <v>45</v>
      </c>
      <c r="O122" t="s">
        <v>45</v>
      </c>
      <c r="P122" t="s">
        <v>34</v>
      </c>
    </row>
    <row r="123" spans="1:16" x14ac:dyDescent="0.2">
      <c r="A123" t="s">
        <v>363</v>
      </c>
      <c r="B123" t="s">
        <v>364</v>
      </c>
      <c r="C123">
        <v>2017</v>
      </c>
      <c r="D123" t="s">
        <v>37</v>
      </c>
      <c r="E123" t="str">
        <f>VLOOKUP(B123,'2015 constituency results'!$C:$AB,8,FALSE)</f>
        <v>Con</v>
      </c>
      <c r="F123">
        <f>VLOOKUP($B123,'2015 constituency results'!$C:$AB,13,FALSE)</f>
        <v>21265</v>
      </c>
      <c r="G123" t="str">
        <f>IF(ISNUMBER(SEARCH("hold",VLOOKUP(A123,'2015 constituency results'!A:AB,9,FALSE),1)),E123,RIGHT(VLOOKUP(A123,'2015 constituency results'!A:AB,9,FALSE),LEN(VLOOKUP(A123,'2015 constituency results'!A:AB,9,FALSE))-SEARCH("from",VLOOKUP(A123,'2015 constituency results'!A:AB,9,FALSE),1)-4))</f>
        <v>Con</v>
      </c>
      <c r="H123">
        <f t="shared" si="5"/>
        <v>0</v>
      </c>
      <c r="I123">
        <f t="shared" si="6"/>
        <v>21265</v>
      </c>
      <c r="J123">
        <f t="shared" si="7"/>
        <v>0</v>
      </c>
      <c r="K123">
        <f t="shared" si="8"/>
        <v>0</v>
      </c>
      <c r="L123">
        <f t="shared" si="9"/>
        <v>0</v>
      </c>
      <c r="M123" t="s">
        <v>365</v>
      </c>
      <c r="N123" t="s">
        <v>133</v>
      </c>
      <c r="O123" t="s">
        <v>59</v>
      </c>
      <c r="P123" t="s">
        <v>34</v>
      </c>
    </row>
    <row r="124" spans="1:16" x14ac:dyDescent="0.2">
      <c r="A124" t="s">
        <v>366</v>
      </c>
      <c r="B124" t="s">
        <v>367</v>
      </c>
      <c r="C124">
        <v>2017</v>
      </c>
      <c r="D124" t="s">
        <v>37</v>
      </c>
      <c r="E124" t="str">
        <f>VLOOKUP(B124,'2015 constituency results'!$C:$AB,8,FALSE)</f>
        <v>Con</v>
      </c>
      <c r="F124">
        <f>VLOOKUP($B124,'2015 constituency results'!$C:$AB,13,FALSE)</f>
        <v>20144</v>
      </c>
      <c r="G124" t="str">
        <f>IF(ISNUMBER(SEARCH("hold",VLOOKUP(A124,'2015 constituency results'!A:AB,9,FALSE),1)),E124,RIGHT(VLOOKUP(A124,'2015 constituency results'!A:AB,9,FALSE),LEN(VLOOKUP(A124,'2015 constituency results'!A:AB,9,FALSE))-SEARCH("from",VLOOKUP(A124,'2015 constituency results'!A:AB,9,FALSE),1)-4))</f>
        <v>Con</v>
      </c>
      <c r="H124">
        <f t="shared" si="5"/>
        <v>0</v>
      </c>
      <c r="I124">
        <f t="shared" si="6"/>
        <v>20144</v>
      </c>
      <c r="J124">
        <f t="shared" si="7"/>
        <v>0</v>
      </c>
      <c r="K124">
        <f t="shared" si="8"/>
        <v>0</v>
      </c>
      <c r="L124">
        <f t="shared" si="9"/>
        <v>0</v>
      </c>
      <c r="M124" t="s">
        <v>320</v>
      </c>
      <c r="N124" t="s">
        <v>124</v>
      </c>
      <c r="O124" t="s">
        <v>59</v>
      </c>
      <c r="P124" t="s">
        <v>34</v>
      </c>
    </row>
    <row r="125" spans="1:16" x14ac:dyDescent="0.2">
      <c r="A125" t="s">
        <v>368</v>
      </c>
      <c r="B125" t="s">
        <v>369</v>
      </c>
      <c r="C125">
        <v>2017</v>
      </c>
      <c r="D125" t="s">
        <v>82</v>
      </c>
      <c r="E125" t="str">
        <f>VLOOKUP(B125,'2015 constituency results'!$C:$AB,8,FALSE)</f>
        <v>LD</v>
      </c>
      <c r="F125">
        <f>VLOOKUP($B125,'2015 constituency results'!$C:$AB,13,FALSE)</f>
        <v>3067</v>
      </c>
      <c r="G125" t="str">
        <f>IF(ISNUMBER(SEARCH("hold",VLOOKUP(A125,'2015 constituency results'!A:AB,9,FALSE),1)),E125,RIGHT(VLOOKUP(A125,'2015 constituency results'!A:AB,9,FALSE),LEN(VLOOKUP(A125,'2015 constituency results'!A:AB,9,FALSE))-SEARCH("from",VLOOKUP(A125,'2015 constituency results'!A:AB,9,FALSE),1)-4))</f>
        <v>LD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3067</v>
      </c>
      <c r="L125">
        <f t="shared" si="9"/>
        <v>0</v>
      </c>
      <c r="M125" t="s">
        <v>353</v>
      </c>
      <c r="N125" t="s">
        <v>33</v>
      </c>
      <c r="O125" t="s">
        <v>33</v>
      </c>
      <c r="P125" t="s">
        <v>34</v>
      </c>
    </row>
    <row r="126" spans="1:16" x14ac:dyDescent="0.2">
      <c r="A126" t="s">
        <v>371</v>
      </c>
      <c r="B126" t="s">
        <v>372</v>
      </c>
      <c r="C126">
        <v>2017</v>
      </c>
      <c r="D126" t="s">
        <v>37</v>
      </c>
      <c r="E126" t="str">
        <f>VLOOKUP(B126,'2015 constituency results'!$C:$AB,8,FALSE)</f>
        <v>Con</v>
      </c>
      <c r="F126">
        <f>VLOOKUP($B126,'2015 constituency results'!$C:$AB,13,FALSE)</f>
        <v>16931</v>
      </c>
      <c r="G126" t="str">
        <f>IF(ISNUMBER(SEARCH("hold",VLOOKUP(A126,'2015 constituency results'!A:AB,9,FALSE),1)),E126,RIGHT(VLOOKUP(A126,'2015 constituency results'!A:AB,9,FALSE),LEN(VLOOKUP(A126,'2015 constituency results'!A:AB,9,FALSE))-SEARCH("from",VLOOKUP(A126,'2015 constituency results'!A:AB,9,FALSE),1)-4))</f>
        <v>Con</v>
      </c>
      <c r="H126">
        <f t="shared" si="5"/>
        <v>0</v>
      </c>
      <c r="I126">
        <f t="shared" si="6"/>
        <v>16931</v>
      </c>
      <c r="J126">
        <f t="shared" si="7"/>
        <v>0</v>
      </c>
      <c r="K126">
        <f t="shared" si="8"/>
        <v>0</v>
      </c>
      <c r="L126">
        <f t="shared" si="9"/>
        <v>0</v>
      </c>
      <c r="M126" t="s">
        <v>243</v>
      </c>
      <c r="N126" t="s">
        <v>75</v>
      </c>
      <c r="O126" t="s">
        <v>59</v>
      </c>
      <c r="P126" t="s">
        <v>34</v>
      </c>
    </row>
    <row r="127" spans="1:16" x14ac:dyDescent="0.2">
      <c r="A127" t="s">
        <v>373</v>
      </c>
      <c r="B127" t="s">
        <v>374</v>
      </c>
      <c r="C127">
        <v>2017</v>
      </c>
      <c r="D127" t="s">
        <v>37</v>
      </c>
      <c r="E127" t="str">
        <f>VLOOKUP(B127,'2015 constituency results'!$C:$AB,8,FALSE)</f>
        <v>Con</v>
      </c>
      <c r="F127">
        <f>VLOOKUP($B127,'2015 constituency results'!$C:$AB,13,FALSE)</f>
        <v>11455</v>
      </c>
      <c r="G127" t="str">
        <f>IF(ISNUMBER(SEARCH("hold",VLOOKUP(A127,'2015 constituency results'!A:AB,9,FALSE),1)),E127,RIGHT(VLOOKUP(A127,'2015 constituency results'!A:AB,9,FALSE),LEN(VLOOKUP(A127,'2015 constituency results'!A:AB,9,FALSE))-SEARCH("from",VLOOKUP(A127,'2015 constituency results'!A:AB,9,FALSE),1)-4))</f>
        <v>Con</v>
      </c>
      <c r="H127">
        <f t="shared" si="5"/>
        <v>0</v>
      </c>
      <c r="I127">
        <f t="shared" si="6"/>
        <v>11455</v>
      </c>
      <c r="J127">
        <f t="shared" si="7"/>
        <v>0</v>
      </c>
      <c r="K127">
        <f t="shared" si="8"/>
        <v>0</v>
      </c>
      <c r="L127">
        <f t="shared" si="9"/>
        <v>0</v>
      </c>
      <c r="M127" t="s">
        <v>93</v>
      </c>
      <c r="N127" t="s">
        <v>58</v>
      </c>
      <c r="O127" t="s">
        <v>59</v>
      </c>
      <c r="P127" t="s">
        <v>34</v>
      </c>
    </row>
    <row r="128" spans="1:16" x14ac:dyDescent="0.2">
      <c r="A128" t="s">
        <v>375</v>
      </c>
      <c r="B128" t="s">
        <v>376</v>
      </c>
      <c r="C128">
        <v>2017</v>
      </c>
      <c r="D128" t="s">
        <v>37</v>
      </c>
      <c r="E128" t="str">
        <f>VLOOKUP(B128,'2015 constituency results'!$C:$AB,8,FALSE)</f>
        <v>Con</v>
      </c>
      <c r="F128">
        <f>VLOOKUP($B128,'2015 constituency results'!$C:$AB,13,FALSE)</f>
        <v>6453</v>
      </c>
      <c r="G128" t="str">
        <f>IF(ISNUMBER(SEARCH("hold",VLOOKUP(A128,'2015 constituency results'!A:AB,9,FALSE),1)),E128,RIGHT(VLOOKUP(A128,'2015 constituency results'!A:AB,9,FALSE),LEN(VLOOKUP(A128,'2015 constituency results'!A:AB,9,FALSE))-SEARCH("from",VLOOKUP(A128,'2015 constituency results'!A:AB,9,FALSE),1)-4))</f>
        <v>LD</v>
      </c>
      <c r="H128">
        <f t="shared" si="5"/>
        <v>0</v>
      </c>
      <c r="I128">
        <f t="shared" si="6"/>
        <v>6453</v>
      </c>
      <c r="J128">
        <f t="shared" si="7"/>
        <v>0</v>
      </c>
      <c r="K128">
        <f t="shared" si="8"/>
        <v>0</v>
      </c>
      <c r="L128">
        <f t="shared" si="9"/>
        <v>0</v>
      </c>
      <c r="M128" t="s">
        <v>67</v>
      </c>
      <c r="N128" t="s">
        <v>68</v>
      </c>
      <c r="O128" t="s">
        <v>59</v>
      </c>
      <c r="P128" t="s">
        <v>46</v>
      </c>
    </row>
    <row r="129" spans="1:16" x14ac:dyDescent="0.2">
      <c r="A129" t="s">
        <v>377</v>
      </c>
      <c r="B129" t="s">
        <v>378</v>
      </c>
      <c r="C129">
        <v>2017</v>
      </c>
      <c r="D129" t="s">
        <v>37</v>
      </c>
      <c r="E129" t="str">
        <f>VLOOKUP(B129,'2015 constituency results'!$C:$AB,8,FALSE)</f>
        <v>Con</v>
      </c>
      <c r="F129">
        <f>VLOOKUP($B129,'2015 constituency results'!$C:$AB,13,FALSE)</f>
        <v>18250</v>
      </c>
      <c r="G129" t="str">
        <f>IF(ISNUMBER(SEARCH("hold",VLOOKUP(A129,'2015 constituency results'!A:AB,9,FALSE),1)),E129,RIGHT(VLOOKUP(A129,'2015 constituency results'!A:AB,9,FALSE),LEN(VLOOKUP(A129,'2015 constituency results'!A:AB,9,FALSE))-SEARCH("from",VLOOKUP(A129,'2015 constituency results'!A:AB,9,FALSE),1)-4))</f>
        <v>Con</v>
      </c>
      <c r="H129">
        <f t="shared" si="5"/>
        <v>0</v>
      </c>
      <c r="I129">
        <f t="shared" si="6"/>
        <v>18250</v>
      </c>
      <c r="J129">
        <f t="shared" si="7"/>
        <v>0</v>
      </c>
      <c r="K129">
        <f t="shared" si="8"/>
        <v>0</v>
      </c>
      <c r="L129">
        <f t="shared" si="9"/>
        <v>0</v>
      </c>
      <c r="M129" t="s">
        <v>123</v>
      </c>
      <c r="N129" t="s">
        <v>124</v>
      </c>
      <c r="O129" t="s">
        <v>59</v>
      </c>
      <c r="P129" t="s">
        <v>46</v>
      </c>
    </row>
    <row r="130" spans="1:16" x14ac:dyDescent="0.2">
      <c r="A130" t="s">
        <v>379</v>
      </c>
      <c r="B130" t="s">
        <v>380</v>
      </c>
      <c r="C130">
        <v>2017</v>
      </c>
      <c r="D130" t="s">
        <v>37</v>
      </c>
      <c r="E130" t="str">
        <f>VLOOKUP(B130,'2015 constituency results'!$C:$AB,8,FALSE)</f>
        <v>Con</v>
      </c>
      <c r="F130">
        <f>VLOOKUP($B130,'2015 constituency results'!$C:$AB,13,FALSE)</f>
        <v>16022</v>
      </c>
      <c r="G130" t="str">
        <f>IF(ISNUMBER(SEARCH("hold",VLOOKUP(A130,'2015 constituency results'!A:AB,9,FALSE),1)),E130,RIGHT(VLOOKUP(A130,'2015 constituency results'!A:AB,9,FALSE),LEN(VLOOKUP(A130,'2015 constituency results'!A:AB,9,FALSE))-SEARCH("from",VLOOKUP(A130,'2015 constituency results'!A:AB,9,FALSE),1)-4))</f>
        <v>Con</v>
      </c>
      <c r="H130">
        <f t="shared" si="5"/>
        <v>0</v>
      </c>
      <c r="I130">
        <f t="shared" si="6"/>
        <v>16022</v>
      </c>
      <c r="J130">
        <f t="shared" si="7"/>
        <v>0</v>
      </c>
      <c r="K130">
        <f t="shared" si="8"/>
        <v>0</v>
      </c>
      <c r="L130">
        <f t="shared" si="9"/>
        <v>0</v>
      </c>
      <c r="M130" t="s">
        <v>109</v>
      </c>
      <c r="N130" t="s">
        <v>109</v>
      </c>
      <c r="O130" t="s">
        <v>59</v>
      </c>
      <c r="P130" t="s">
        <v>46</v>
      </c>
    </row>
    <row r="131" spans="1:16" x14ac:dyDescent="0.2">
      <c r="A131" t="s">
        <v>381</v>
      </c>
      <c r="B131" t="s">
        <v>382</v>
      </c>
      <c r="C131">
        <v>2017</v>
      </c>
      <c r="D131" t="s">
        <v>37</v>
      </c>
      <c r="E131" t="str">
        <f>VLOOKUP(B131,'2015 constituency results'!$C:$AB,8,FALSE)</f>
        <v>Con</v>
      </c>
      <c r="F131">
        <f>VLOOKUP($B131,'2015 constituency results'!$C:$AB,13,FALSE)</f>
        <v>6516</v>
      </c>
      <c r="G131" t="str">
        <f>IF(ISNUMBER(SEARCH("hold",VLOOKUP(A131,'2015 constituency results'!A:AB,9,FALSE),1)),E131,RIGHT(VLOOKUP(A131,'2015 constituency results'!A:AB,9,FALSE),LEN(VLOOKUP(A131,'2015 constituency results'!A:AB,9,FALSE))-SEARCH("from",VLOOKUP(A131,'2015 constituency results'!A:AB,9,FALSE),1)-4))</f>
        <v>LD</v>
      </c>
      <c r="H131">
        <f t="shared" ref="H131:H194" si="10">IF(E131="Lab",F131,0)</f>
        <v>0</v>
      </c>
      <c r="I131">
        <f t="shared" ref="I131:I194" si="11">IF($E131="Con",$F131,0)</f>
        <v>6516</v>
      </c>
      <c r="J131">
        <f t="shared" ref="J131:J194" si="12">IF($E131="SNP",$F131,0)</f>
        <v>0</v>
      </c>
      <c r="K131">
        <f t="shared" ref="K131:K194" si="13">IF($E131="LD",$F131,0)</f>
        <v>0</v>
      </c>
      <c r="L131">
        <f t="shared" ref="L131:L194" si="14">IF($E131="DUP",$F131,0)</f>
        <v>0</v>
      </c>
      <c r="M131" t="s">
        <v>383</v>
      </c>
      <c r="N131" t="s">
        <v>133</v>
      </c>
      <c r="O131" t="s">
        <v>59</v>
      </c>
      <c r="P131" t="s">
        <v>46</v>
      </c>
    </row>
    <row r="132" spans="1:16" x14ac:dyDescent="0.2">
      <c r="A132" t="s">
        <v>384</v>
      </c>
      <c r="B132" t="s">
        <v>385</v>
      </c>
      <c r="C132">
        <v>2017</v>
      </c>
      <c r="D132" t="s">
        <v>37</v>
      </c>
      <c r="E132" t="str">
        <f>VLOOKUP(B132,'2015 constituency results'!$C:$AB,8,FALSE)</f>
        <v>Con</v>
      </c>
      <c r="F132">
        <f>VLOOKUP($B132,'2015 constituency results'!$C:$AB,13,FALSE)</f>
        <v>23920</v>
      </c>
      <c r="G132" t="str">
        <f>IF(ISNUMBER(SEARCH("hold",VLOOKUP(A132,'2015 constituency results'!A:AB,9,FALSE),1)),E132,RIGHT(VLOOKUP(A132,'2015 constituency results'!A:AB,9,FALSE),LEN(VLOOKUP(A132,'2015 constituency results'!A:AB,9,FALSE))-SEARCH("from",VLOOKUP(A132,'2015 constituency results'!A:AB,9,FALSE),1)-4))</f>
        <v>Con</v>
      </c>
      <c r="H132">
        <f t="shared" si="10"/>
        <v>0</v>
      </c>
      <c r="I132">
        <f t="shared" si="11"/>
        <v>23920</v>
      </c>
      <c r="J132">
        <f t="shared" si="12"/>
        <v>0</v>
      </c>
      <c r="K132">
        <f t="shared" si="13"/>
        <v>0</v>
      </c>
      <c r="L132">
        <f t="shared" si="14"/>
        <v>0</v>
      </c>
      <c r="M132" t="s">
        <v>98</v>
      </c>
      <c r="N132" t="s">
        <v>58</v>
      </c>
      <c r="O132" t="s">
        <v>59</v>
      </c>
      <c r="P132" t="s">
        <v>34</v>
      </c>
    </row>
    <row r="133" spans="1:16" x14ac:dyDescent="0.2">
      <c r="A133" t="s">
        <v>386</v>
      </c>
      <c r="B133" t="s">
        <v>387</v>
      </c>
      <c r="C133">
        <v>2017</v>
      </c>
      <c r="D133" t="s">
        <v>36</v>
      </c>
      <c r="E133" t="str">
        <f>VLOOKUP(B133,'2015 constituency results'!$C:$AB,8,FALSE)</f>
        <v>Lab</v>
      </c>
      <c r="F133">
        <f>VLOOKUP($B133,'2015 constituency results'!$C:$AB,13,FALSE)</f>
        <v>13598</v>
      </c>
      <c r="G133" t="str">
        <f>IF(ISNUMBER(SEARCH("hold",VLOOKUP(A133,'2015 constituency results'!A:AB,9,FALSE),1)),E133,RIGHT(VLOOKUP(A133,'2015 constituency results'!A:AB,9,FALSE),LEN(VLOOKUP(A133,'2015 constituency results'!A:AB,9,FALSE))-SEARCH("from",VLOOKUP(A133,'2015 constituency results'!A:AB,9,FALSE),1)-4))</f>
        <v>Lab</v>
      </c>
      <c r="H133">
        <f t="shared" si="10"/>
        <v>13598</v>
      </c>
      <c r="I133">
        <f t="shared" si="11"/>
        <v>0</v>
      </c>
      <c r="J133">
        <f t="shared" si="12"/>
        <v>0</v>
      </c>
      <c r="K133">
        <f t="shared" si="13"/>
        <v>0</v>
      </c>
      <c r="L133">
        <f t="shared" si="14"/>
        <v>0</v>
      </c>
      <c r="M133" t="s">
        <v>74</v>
      </c>
      <c r="N133" t="s">
        <v>75</v>
      </c>
      <c r="O133" t="s">
        <v>59</v>
      </c>
      <c r="P133" t="s">
        <v>46</v>
      </c>
    </row>
    <row r="134" spans="1:16" x14ac:dyDescent="0.2">
      <c r="A134" t="s">
        <v>388</v>
      </c>
      <c r="B134" t="s">
        <v>389</v>
      </c>
      <c r="C134">
        <v>2017</v>
      </c>
      <c r="D134" t="s">
        <v>37</v>
      </c>
      <c r="E134" t="str">
        <f>VLOOKUP(B134,'2015 constituency results'!$C:$AB,8,FALSE)</f>
        <v>Con</v>
      </c>
      <c r="F134">
        <f>VLOOKUP($B134,'2015 constituency results'!$C:$AB,13,FALSE)</f>
        <v>24413</v>
      </c>
      <c r="G134" t="str">
        <f>IF(ISNUMBER(SEARCH("hold",VLOOKUP(A134,'2015 constituency results'!A:AB,9,FALSE),1)),E134,RIGHT(VLOOKUP(A134,'2015 constituency results'!A:AB,9,FALSE),LEN(VLOOKUP(A134,'2015 constituency results'!A:AB,9,FALSE))-SEARCH("from",VLOOKUP(A134,'2015 constituency results'!A:AB,9,FALSE),1)-4))</f>
        <v>Con</v>
      </c>
      <c r="H134">
        <f t="shared" si="10"/>
        <v>0</v>
      </c>
      <c r="I134">
        <f t="shared" si="11"/>
        <v>24413</v>
      </c>
      <c r="J134">
        <f t="shared" si="12"/>
        <v>0</v>
      </c>
      <c r="K134">
        <f t="shared" si="13"/>
        <v>0</v>
      </c>
      <c r="L134">
        <f t="shared" si="14"/>
        <v>0</v>
      </c>
      <c r="M134" t="s">
        <v>87</v>
      </c>
      <c r="N134" t="s">
        <v>58</v>
      </c>
      <c r="O134" t="s">
        <v>59</v>
      </c>
      <c r="P134" t="s">
        <v>34</v>
      </c>
    </row>
    <row r="135" spans="1:16" x14ac:dyDescent="0.2">
      <c r="A135" t="s">
        <v>390</v>
      </c>
      <c r="B135" t="s">
        <v>391</v>
      </c>
      <c r="C135">
        <v>2017</v>
      </c>
      <c r="D135" t="s">
        <v>37</v>
      </c>
      <c r="E135" t="str">
        <f>VLOOKUP(B135,'2015 constituency results'!$C:$AB,8,FALSE)</f>
        <v>Con</v>
      </c>
      <c r="F135">
        <f>VLOOKUP($B135,'2015 constituency results'!$C:$AB,13,FALSE)</f>
        <v>8386</v>
      </c>
      <c r="G135" t="str">
        <f>IF(ISNUMBER(SEARCH("hold",VLOOKUP(A135,'2015 constituency results'!A:AB,9,FALSE),1)),E135,RIGHT(VLOOKUP(A135,'2015 constituency results'!A:AB,9,FALSE),LEN(VLOOKUP(A135,'2015 constituency results'!A:AB,9,FALSE))-SEARCH("from",VLOOKUP(A135,'2015 constituency results'!A:AB,9,FALSE),1)-4))</f>
        <v>Con</v>
      </c>
      <c r="H135">
        <f t="shared" si="10"/>
        <v>0</v>
      </c>
      <c r="I135">
        <f t="shared" si="11"/>
        <v>8386</v>
      </c>
      <c r="J135">
        <f t="shared" si="12"/>
        <v>0</v>
      </c>
      <c r="K135">
        <f t="shared" si="13"/>
        <v>0</v>
      </c>
      <c r="L135">
        <f t="shared" si="14"/>
        <v>0</v>
      </c>
      <c r="M135" t="s">
        <v>109</v>
      </c>
      <c r="N135" t="s">
        <v>109</v>
      </c>
      <c r="O135" t="s">
        <v>59</v>
      </c>
      <c r="P135" t="s">
        <v>34</v>
      </c>
    </row>
    <row r="136" spans="1:16" x14ac:dyDescent="0.2">
      <c r="A136" t="s">
        <v>392</v>
      </c>
      <c r="B136" t="s">
        <v>393</v>
      </c>
      <c r="C136">
        <v>2017</v>
      </c>
      <c r="D136" t="s">
        <v>37</v>
      </c>
      <c r="E136" t="str">
        <f>VLOOKUP(B136,'2015 constituency results'!$C:$AB,8,FALSE)</f>
        <v>Con</v>
      </c>
      <c r="F136">
        <f>VLOOKUP($B136,'2015 constituency results'!$C:$AB,13,FALSE)</f>
        <v>10076</v>
      </c>
      <c r="G136" t="str">
        <f>IF(ISNUMBER(SEARCH("hold",VLOOKUP(A136,'2015 constituency results'!A:AB,9,FALSE),1)),E136,RIGHT(VLOOKUP(A136,'2015 constituency results'!A:AB,9,FALSE),LEN(VLOOKUP(A136,'2015 constituency results'!A:AB,9,FALSE))-SEARCH("from",VLOOKUP(A136,'2015 constituency results'!A:AB,9,FALSE),1)-4))</f>
        <v>LD</v>
      </c>
      <c r="H136">
        <f t="shared" si="10"/>
        <v>0</v>
      </c>
      <c r="I136">
        <f t="shared" si="11"/>
        <v>10076</v>
      </c>
      <c r="J136">
        <f t="shared" si="12"/>
        <v>0</v>
      </c>
      <c r="K136">
        <f t="shared" si="13"/>
        <v>0</v>
      </c>
      <c r="L136">
        <f t="shared" si="14"/>
        <v>0</v>
      </c>
      <c r="M136" t="s">
        <v>394</v>
      </c>
      <c r="N136" t="s">
        <v>133</v>
      </c>
      <c r="O136" t="s">
        <v>59</v>
      </c>
      <c r="P136" t="s">
        <v>34</v>
      </c>
    </row>
    <row r="137" spans="1:16" x14ac:dyDescent="0.2">
      <c r="A137" t="s">
        <v>395</v>
      </c>
      <c r="B137" t="s">
        <v>396</v>
      </c>
      <c r="C137">
        <v>2017</v>
      </c>
      <c r="D137" t="s">
        <v>37</v>
      </c>
      <c r="E137" t="str">
        <f>VLOOKUP(B137,'2015 constituency results'!$C:$AB,8,FALSE)</f>
        <v>Con</v>
      </c>
      <c r="F137">
        <f>VLOOKUP($B137,'2015 constituency results'!$C:$AB,13,FALSE)</f>
        <v>7656</v>
      </c>
      <c r="G137" t="str">
        <f>IF(ISNUMBER(SEARCH("hold",VLOOKUP(A137,'2015 constituency results'!A:AB,9,FALSE),1)),E137,RIGHT(VLOOKUP(A137,'2015 constituency results'!A:AB,9,FALSE),LEN(VLOOKUP(A137,'2015 constituency results'!A:AB,9,FALSE))-SEARCH("from",VLOOKUP(A137,'2015 constituency results'!A:AB,9,FALSE),1)-4))</f>
        <v>Con</v>
      </c>
      <c r="H137">
        <f t="shared" si="10"/>
        <v>0</v>
      </c>
      <c r="I137">
        <f t="shared" si="11"/>
        <v>7656</v>
      </c>
      <c r="J137">
        <f t="shared" si="12"/>
        <v>0</v>
      </c>
      <c r="K137">
        <f t="shared" si="13"/>
        <v>0</v>
      </c>
      <c r="L137">
        <f t="shared" si="14"/>
        <v>0</v>
      </c>
      <c r="M137" t="s">
        <v>109</v>
      </c>
      <c r="N137" t="s">
        <v>109</v>
      </c>
      <c r="O137" t="s">
        <v>59</v>
      </c>
      <c r="P137" t="s">
        <v>46</v>
      </c>
    </row>
    <row r="138" spans="1:16" x14ac:dyDescent="0.2">
      <c r="A138" t="s">
        <v>397</v>
      </c>
      <c r="B138" t="s">
        <v>398</v>
      </c>
      <c r="C138">
        <v>2017</v>
      </c>
      <c r="D138" t="s">
        <v>36</v>
      </c>
      <c r="E138" t="str">
        <f>VLOOKUP(B138,'2015 constituency results'!$C:$AB,8,FALSE)</f>
        <v>Lab</v>
      </c>
      <c r="F138">
        <f>VLOOKUP($B138,'2015 constituency results'!$C:$AB,13,FALSE)</f>
        <v>4530</v>
      </c>
      <c r="G138" t="str">
        <f>IF(ISNUMBER(SEARCH("hold",VLOOKUP(A138,'2015 constituency results'!A:AB,9,FALSE),1)),E138,RIGHT(VLOOKUP(A138,'2015 constituency results'!A:AB,9,FALSE),LEN(VLOOKUP(A138,'2015 constituency results'!A:AB,9,FALSE))-SEARCH("from",VLOOKUP(A138,'2015 constituency results'!A:AB,9,FALSE),1)-4))</f>
        <v>Lab</v>
      </c>
      <c r="H138">
        <f t="shared" si="10"/>
        <v>4530</v>
      </c>
      <c r="I138">
        <f t="shared" si="11"/>
        <v>0</v>
      </c>
      <c r="J138">
        <f t="shared" si="12"/>
        <v>0</v>
      </c>
      <c r="K138">
        <f t="shared" si="13"/>
        <v>0</v>
      </c>
      <c r="L138">
        <f t="shared" si="14"/>
        <v>0</v>
      </c>
      <c r="M138" t="s">
        <v>211</v>
      </c>
      <c r="N138" t="s">
        <v>68</v>
      </c>
      <c r="O138" t="s">
        <v>59</v>
      </c>
      <c r="P138" t="s">
        <v>34</v>
      </c>
    </row>
    <row r="139" spans="1:16" x14ac:dyDescent="0.2">
      <c r="A139" t="s">
        <v>399</v>
      </c>
      <c r="B139" t="s">
        <v>400</v>
      </c>
      <c r="C139">
        <v>2017</v>
      </c>
      <c r="D139" t="s">
        <v>37</v>
      </c>
      <c r="E139" t="str">
        <f>VLOOKUP(B139,'2015 constituency results'!$C:$AB,8,FALSE)</f>
        <v>Con</v>
      </c>
      <c r="F139">
        <f>VLOOKUP($B139,'2015 constituency results'!$C:$AB,13,FALSE)</f>
        <v>18224</v>
      </c>
      <c r="G139" t="str">
        <f>IF(ISNUMBER(SEARCH("hold",VLOOKUP(A139,'2015 constituency results'!A:AB,9,FALSE),1)),E139,RIGHT(VLOOKUP(A139,'2015 constituency results'!A:AB,9,FALSE),LEN(VLOOKUP(A139,'2015 constituency results'!A:AB,9,FALSE))-SEARCH("from",VLOOKUP(A139,'2015 constituency results'!A:AB,9,FALSE),1)-4))</f>
        <v>Con</v>
      </c>
      <c r="H139">
        <f t="shared" si="10"/>
        <v>0</v>
      </c>
      <c r="I139">
        <f t="shared" si="11"/>
        <v>18224</v>
      </c>
      <c r="J139">
        <f t="shared" si="12"/>
        <v>0</v>
      </c>
      <c r="K139">
        <f t="shared" si="13"/>
        <v>0</v>
      </c>
      <c r="L139">
        <f t="shared" si="14"/>
        <v>0</v>
      </c>
      <c r="M139" t="s">
        <v>246</v>
      </c>
      <c r="N139" t="s">
        <v>133</v>
      </c>
      <c r="O139" t="s">
        <v>59</v>
      </c>
      <c r="P139" t="s">
        <v>34</v>
      </c>
    </row>
    <row r="140" spans="1:16" x14ac:dyDescent="0.2">
      <c r="A140" t="s">
        <v>401</v>
      </c>
      <c r="B140" t="s">
        <v>402</v>
      </c>
      <c r="C140">
        <v>2017</v>
      </c>
      <c r="D140" t="s">
        <v>37</v>
      </c>
      <c r="E140" t="str">
        <f>VLOOKUP(B140,'2015 constituency results'!$C:$AB,8,FALSE)</f>
        <v>Con</v>
      </c>
      <c r="F140">
        <f>VLOOKUP($B140,'2015 constituency results'!$C:$AB,13,FALSE)</f>
        <v>9671</v>
      </c>
      <c r="G140" t="str">
        <f>IF(ISNUMBER(SEARCH("hold",VLOOKUP(A140,'2015 constituency results'!A:AB,9,FALSE),1)),E140,RIGHT(VLOOKUP(A140,'2015 constituency results'!A:AB,9,FALSE),LEN(VLOOKUP(A140,'2015 constituency results'!A:AB,9,FALSE))-SEARCH("from",VLOOKUP(A140,'2015 constituency results'!A:AB,9,FALSE),1)-4))</f>
        <v>Con</v>
      </c>
      <c r="H140">
        <f t="shared" si="10"/>
        <v>0</v>
      </c>
      <c r="I140">
        <f t="shared" si="11"/>
        <v>9671</v>
      </c>
      <c r="J140">
        <f t="shared" si="12"/>
        <v>0</v>
      </c>
      <c r="K140">
        <f t="shared" si="13"/>
        <v>0</v>
      </c>
      <c r="L140">
        <f t="shared" si="14"/>
        <v>0</v>
      </c>
      <c r="M140" t="s">
        <v>109</v>
      </c>
      <c r="N140" t="s">
        <v>109</v>
      </c>
      <c r="O140" t="s">
        <v>59</v>
      </c>
      <c r="P140" t="s">
        <v>46</v>
      </c>
    </row>
    <row r="141" spans="1:16" x14ac:dyDescent="0.2">
      <c r="A141" t="s">
        <v>403</v>
      </c>
      <c r="B141" t="s">
        <v>404</v>
      </c>
      <c r="C141">
        <v>2017</v>
      </c>
      <c r="D141" t="s">
        <v>36</v>
      </c>
      <c r="E141" t="str">
        <f>VLOOKUP(B141,'2015 constituency results'!$C:$AB,8,FALSE)</f>
        <v>Lab</v>
      </c>
      <c r="F141">
        <f>VLOOKUP($B141,'2015 constituency results'!$C:$AB,13,FALSE)</f>
        <v>93</v>
      </c>
      <c r="G141" t="str">
        <f>IF(ISNUMBER(SEARCH("hold",VLOOKUP(A141,'2015 constituency results'!A:AB,9,FALSE),1)),E141,RIGHT(VLOOKUP(A141,'2015 constituency results'!A:AB,9,FALSE),LEN(VLOOKUP(A141,'2015 constituency results'!A:AB,9,FALSE))-SEARCH("from",VLOOKUP(A141,'2015 constituency results'!A:AB,9,FALSE),1)-4))</f>
        <v>Con</v>
      </c>
      <c r="H141">
        <f t="shared" si="10"/>
        <v>93</v>
      </c>
      <c r="I141">
        <f t="shared" si="11"/>
        <v>0</v>
      </c>
      <c r="J141">
        <f t="shared" si="12"/>
        <v>0</v>
      </c>
      <c r="K141">
        <f t="shared" si="13"/>
        <v>0</v>
      </c>
      <c r="L141">
        <f t="shared" si="14"/>
        <v>0</v>
      </c>
      <c r="M141" t="s">
        <v>405</v>
      </c>
      <c r="N141" t="s">
        <v>68</v>
      </c>
      <c r="O141" t="s">
        <v>59</v>
      </c>
      <c r="P141" t="s">
        <v>34</v>
      </c>
    </row>
    <row r="142" spans="1:16" x14ac:dyDescent="0.2">
      <c r="A142" t="s">
        <v>406</v>
      </c>
      <c r="B142" t="s">
        <v>407</v>
      </c>
      <c r="C142">
        <v>2017</v>
      </c>
      <c r="D142" t="s">
        <v>36</v>
      </c>
      <c r="E142" t="str">
        <f>VLOOKUP(B142,'2015 constituency results'!$C:$AB,8,FALSE)</f>
        <v>Lab</v>
      </c>
      <c r="F142">
        <f>VLOOKUP($B142,'2015 constituency results'!$C:$AB,13,FALSE)</f>
        <v>11439</v>
      </c>
      <c r="G142" t="str">
        <f>IF(ISNUMBER(SEARCH("hold",VLOOKUP(A142,'2015 constituency results'!A:AB,9,FALSE),1)),E142,RIGHT(VLOOKUP(A142,'2015 constituency results'!A:AB,9,FALSE),LEN(VLOOKUP(A142,'2015 constituency results'!A:AB,9,FALSE))-SEARCH("from",VLOOKUP(A142,'2015 constituency results'!A:AB,9,FALSE),1)-4))</f>
        <v>Lab</v>
      </c>
      <c r="H142">
        <f t="shared" si="10"/>
        <v>11439</v>
      </c>
      <c r="I142">
        <f t="shared" si="11"/>
        <v>0</v>
      </c>
      <c r="J142">
        <f t="shared" si="12"/>
        <v>0</v>
      </c>
      <c r="K142">
        <f t="shared" si="13"/>
        <v>0</v>
      </c>
      <c r="L142">
        <f t="shared" si="14"/>
        <v>0</v>
      </c>
      <c r="M142" t="s">
        <v>208</v>
      </c>
      <c r="N142" t="s">
        <v>174</v>
      </c>
      <c r="O142" t="s">
        <v>59</v>
      </c>
      <c r="P142" t="s">
        <v>34</v>
      </c>
    </row>
    <row r="143" spans="1:16" x14ac:dyDescent="0.2">
      <c r="A143" t="s">
        <v>408</v>
      </c>
      <c r="B143" t="s">
        <v>409</v>
      </c>
      <c r="C143">
        <v>2017</v>
      </c>
      <c r="D143" t="s">
        <v>37</v>
      </c>
      <c r="E143" t="str">
        <f>VLOOKUP(B143,'2015 constituency results'!$C:$AB,8,FALSE)</f>
        <v>UKIP</v>
      </c>
      <c r="F143">
        <f>VLOOKUP($B143,'2015 constituency results'!$C:$AB,13,FALSE)</f>
        <v>3437</v>
      </c>
      <c r="G143" t="str">
        <f>IF(ISNUMBER(SEARCH("hold",VLOOKUP(A143,'2015 constituency results'!A:AB,9,FALSE),1)),E143,RIGHT(VLOOKUP(A143,'2015 constituency results'!A:AB,9,FALSE),LEN(VLOOKUP(A143,'2015 constituency results'!A:AB,9,FALSE))-SEARCH("from",VLOOKUP(A143,'2015 constituency results'!A:AB,9,FALSE),1)-4))</f>
        <v>Con</v>
      </c>
      <c r="H143">
        <f t="shared" si="10"/>
        <v>0</v>
      </c>
      <c r="I143">
        <f t="shared" si="11"/>
        <v>0</v>
      </c>
      <c r="J143">
        <f t="shared" si="12"/>
        <v>0</v>
      </c>
      <c r="K143">
        <f t="shared" si="13"/>
        <v>0</v>
      </c>
      <c r="L143">
        <f t="shared" si="14"/>
        <v>0</v>
      </c>
      <c r="M143" t="s">
        <v>123</v>
      </c>
      <c r="N143" t="s">
        <v>124</v>
      </c>
      <c r="O143" t="s">
        <v>59</v>
      </c>
      <c r="P143" t="s">
        <v>34</v>
      </c>
    </row>
    <row r="144" spans="1:16" x14ac:dyDescent="0.2">
      <c r="A144" t="s">
        <v>411</v>
      </c>
      <c r="B144" t="s">
        <v>412</v>
      </c>
      <c r="C144">
        <v>2017</v>
      </c>
      <c r="D144" t="s">
        <v>37</v>
      </c>
      <c r="E144" t="str">
        <f>VLOOKUP(B144,'2015 constituency results'!$C:$AB,8,FALSE)</f>
        <v>Con</v>
      </c>
      <c r="F144">
        <f>VLOOKUP($B144,'2015 constituency results'!$C:$AB,13,FALSE)</f>
        <v>7893</v>
      </c>
      <c r="G144" t="str">
        <f>IF(ISNUMBER(SEARCH("hold",VLOOKUP(A144,'2015 constituency results'!A:AB,9,FALSE),1)),E144,RIGHT(VLOOKUP(A144,'2015 constituency results'!A:AB,9,FALSE),LEN(VLOOKUP(A144,'2015 constituency results'!A:AB,9,FALSE))-SEARCH("from",VLOOKUP(A144,'2015 constituency results'!A:AB,9,FALSE),1)-4))</f>
        <v>Con</v>
      </c>
      <c r="H144">
        <f t="shared" si="10"/>
        <v>0</v>
      </c>
      <c r="I144">
        <f t="shared" si="11"/>
        <v>7893</v>
      </c>
      <c r="J144">
        <f t="shared" si="12"/>
        <v>0</v>
      </c>
      <c r="K144">
        <f t="shared" si="13"/>
        <v>0</v>
      </c>
      <c r="L144">
        <f t="shared" si="14"/>
        <v>0</v>
      </c>
      <c r="M144" t="s">
        <v>179</v>
      </c>
      <c r="N144" t="s">
        <v>114</v>
      </c>
      <c r="O144" t="s">
        <v>59</v>
      </c>
      <c r="P144" t="s">
        <v>34</v>
      </c>
    </row>
    <row r="145" spans="1:16" x14ac:dyDescent="0.2">
      <c r="A145" t="s">
        <v>413</v>
      </c>
      <c r="B145" t="s">
        <v>414</v>
      </c>
      <c r="C145">
        <v>2017</v>
      </c>
      <c r="D145" t="s">
        <v>36</v>
      </c>
      <c r="E145" t="str">
        <f>VLOOKUP(B145,'2015 constituency results'!$C:$AB,8,FALSE)</f>
        <v>Lab</v>
      </c>
      <c r="F145">
        <f>VLOOKUP($B145,'2015 constituency results'!$C:$AB,13,FALSE)</f>
        <v>2402</v>
      </c>
      <c r="G145" t="str">
        <f>IF(ISNUMBER(SEARCH("hold",VLOOKUP(A145,'2015 constituency results'!A:AB,9,FALSE),1)),E145,RIGHT(VLOOKUP(A145,'2015 constituency results'!A:AB,9,FALSE),LEN(VLOOKUP(A145,'2015 constituency results'!A:AB,9,FALSE))-SEARCH("from",VLOOKUP(A145,'2015 constituency results'!A:AB,9,FALSE),1)-4))</f>
        <v>Lab</v>
      </c>
      <c r="H145">
        <f t="shared" si="10"/>
        <v>2402</v>
      </c>
      <c r="I145">
        <f t="shared" si="11"/>
        <v>0</v>
      </c>
      <c r="J145">
        <f t="shared" si="12"/>
        <v>0</v>
      </c>
      <c r="K145">
        <f t="shared" si="13"/>
        <v>0</v>
      </c>
      <c r="L145">
        <f t="shared" si="14"/>
        <v>0</v>
      </c>
      <c r="M145" t="s">
        <v>40</v>
      </c>
      <c r="N145" t="s">
        <v>33</v>
      </c>
      <c r="O145" t="s">
        <v>33</v>
      </c>
      <c r="P145" t="s">
        <v>34</v>
      </c>
    </row>
    <row r="146" spans="1:16" x14ac:dyDescent="0.2">
      <c r="A146" t="s">
        <v>415</v>
      </c>
      <c r="B146" t="s">
        <v>416</v>
      </c>
      <c r="C146">
        <v>2017</v>
      </c>
      <c r="D146" t="s">
        <v>37</v>
      </c>
      <c r="E146" t="str">
        <f>VLOOKUP(B146,'2015 constituency results'!$C:$AB,8,FALSE)</f>
        <v>Con</v>
      </c>
      <c r="F146">
        <f>VLOOKUP($B146,'2015 constituency results'!$C:$AB,13,FALSE)</f>
        <v>6730</v>
      </c>
      <c r="G146" t="str">
        <f>IF(ISNUMBER(SEARCH("hold",VLOOKUP(A146,'2015 constituency results'!A:AB,9,FALSE),1)),E146,RIGHT(VLOOKUP(A146,'2015 constituency results'!A:AB,9,FALSE),LEN(VLOOKUP(A146,'2015 constituency results'!A:AB,9,FALSE))-SEARCH("from",VLOOKUP(A146,'2015 constituency results'!A:AB,9,FALSE),1)-4))</f>
        <v>Con</v>
      </c>
      <c r="H146">
        <f t="shared" si="10"/>
        <v>0</v>
      </c>
      <c r="I146">
        <f t="shared" si="11"/>
        <v>6730</v>
      </c>
      <c r="J146">
        <f t="shared" si="12"/>
        <v>0</v>
      </c>
      <c r="K146">
        <f t="shared" si="13"/>
        <v>0</v>
      </c>
      <c r="L146">
        <f t="shared" si="14"/>
        <v>0</v>
      </c>
      <c r="M146" t="s">
        <v>40</v>
      </c>
      <c r="N146" t="s">
        <v>33</v>
      </c>
      <c r="O146" t="s">
        <v>33</v>
      </c>
      <c r="P146" t="s">
        <v>34</v>
      </c>
    </row>
    <row r="147" spans="1:16" x14ac:dyDescent="0.2">
      <c r="A147" t="s">
        <v>417</v>
      </c>
      <c r="B147" t="s">
        <v>418</v>
      </c>
      <c r="C147">
        <v>2017</v>
      </c>
      <c r="D147" t="s">
        <v>36</v>
      </c>
      <c r="E147" t="str">
        <f>VLOOKUP(B147,'2015 constituency results'!$C:$AB,8,FALSE)</f>
        <v>SNP</v>
      </c>
      <c r="F147">
        <f>VLOOKUP($B147,'2015 constituency results'!$C:$AB,13,FALSE)</f>
        <v>11501</v>
      </c>
      <c r="G147" t="str">
        <f>IF(ISNUMBER(SEARCH("hold",VLOOKUP(A147,'2015 constituency results'!A:AB,9,FALSE),1)),E147,RIGHT(VLOOKUP(A147,'2015 constituency results'!A:AB,9,FALSE),LEN(VLOOKUP(A147,'2015 constituency results'!A:AB,9,FALSE))-SEARCH("from",VLOOKUP(A147,'2015 constituency results'!A:AB,9,FALSE),1)-4))</f>
        <v>Lab</v>
      </c>
      <c r="H147">
        <f t="shared" si="10"/>
        <v>0</v>
      </c>
      <c r="I147">
        <f t="shared" si="11"/>
        <v>0</v>
      </c>
      <c r="J147">
        <f t="shared" si="12"/>
        <v>11501</v>
      </c>
      <c r="K147">
        <f t="shared" si="13"/>
        <v>0</v>
      </c>
      <c r="L147">
        <f t="shared" si="14"/>
        <v>0</v>
      </c>
      <c r="M147" t="s">
        <v>45</v>
      </c>
      <c r="N147" t="s">
        <v>45</v>
      </c>
      <c r="O147" t="s">
        <v>45</v>
      </c>
      <c r="P147" t="s">
        <v>46</v>
      </c>
    </row>
    <row r="148" spans="1:16" x14ac:dyDescent="0.2">
      <c r="A148" t="s">
        <v>420</v>
      </c>
      <c r="B148" t="s">
        <v>421</v>
      </c>
      <c r="C148">
        <v>2017</v>
      </c>
      <c r="D148" t="s">
        <v>37</v>
      </c>
      <c r="E148" t="str">
        <f>VLOOKUP(B148,'2015 constituency results'!$C:$AB,8,FALSE)</f>
        <v>Con</v>
      </c>
      <c r="F148">
        <f>VLOOKUP($B148,'2015 constituency results'!$C:$AB,13,FALSE)</f>
        <v>5575</v>
      </c>
      <c r="G148" t="str">
        <f>IF(ISNUMBER(SEARCH("hold",VLOOKUP(A148,'2015 constituency results'!A:AB,9,FALSE),1)),E148,RIGHT(VLOOKUP(A148,'2015 constituency results'!A:AB,9,FALSE),LEN(VLOOKUP(A148,'2015 constituency results'!A:AB,9,FALSE))-SEARCH("from",VLOOKUP(A148,'2015 constituency results'!A:AB,9,FALSE),1)-4))</f>
        <v>LD</v>
      </c>
      <c r="H148">
        <f t="shared" si="10"/>
        <v>0</v>
      </c>
      <c r="I148">
        <f t="shared" si="11"/>
        <v>5575</v>
      </c>
      <c r="J148">
        <f t="shared" si="12"/>
        <v>0</v>
      </c>
      <c r="K148">
        <f t="shared" si="13"/>
        <v>0</v>
      </c>
      <c r="L148">
        <f t="shared" si="14"/>
        <v>0</v>
      </c>
      <c r="M148" t="s">
        <v>123</v>
      </c>
      <c r="N148" t="s">
        <v>124</v>
      </c>
      <c r="O148" t="s">
        <v>59</v>
      </c>
      <c r="P148" t="s">
        <v>46</v>
      </c>
    </row>
    <row r="149" spans="1:16" x14ac:dyDescent="0.2">
      <c r="A149" t="s">
        <v>422</v>
      </c>
      <c r="B149" t="s">
        <v>423</v>
      </c>
      <c r="C149">
        <v>2017</v>
      </c>
      <c r="D149" t="s">
        <v>36</v>
      </c>
      <c r="E149" t="str">
        <f>VLOOKUP(B149,'2015 constituency results'!$C:$AB,8,FALSE)</f>
        <v>Con</v>
      </c>
      <c r="F149">
        <f>VLOOKUP($B149,'2015 constituency results'!$C:$AB,13,FALSE)</f>
        <v>5378</v>
      </c>
      <c r="G149" t="str">
        <f>IF(ISNUMBER(SEARCH("hold",VLOOKUP(A149,'2015 constituency results'!A:AB,9,FALSE),1)),E149,RIGHT(VLOOKUP(A149,'2015 constituency results'!A:AB,9,FALSE),LEN(VLOOKUP(A149,'2015 constituency results'!A:AB,9,FALSE))-SEARCH("from",VLOOKUP(A149,'2015 constituency results'!A:AB,9,FALSE),1)-4))</f>
        <v>Con</v>
      </c>
      <c r="H149">
        <f t="shared" si="10"/>
        <v>0</v>
      </c>
      <c r="I149">
        <f t="shared" si="11"/>
        <v>5378</v>
      </c>
      <c r="J149">
        <f t="shared" si="12"/>
        <v>0</v>
      </c>
      <c r="K149">
        <f t="shared" si="13"/>
        <v>0</v>
      </c>
      <c r="L149">
        <f t="shared" si="14"/>
        <v>0</v>
      </c>
      <c r="M149" t="s">
        <v>138</v>
      </c>
      <c r="N149" t="s">
        <v>114</v>
      </c>
      <c r="O149" t="s">
        <v>59</v>
      </c>
      <c r="P149" t="s">
        <v>34</v>
      </c>
    </row>
    <row r="150" spans="1:16" x14ac:dyDescent="0.2">
      <c r="A150" t="s">
        <v>424</v>
      </c>
      <c r="B150" t="s">
        <v>425</v>
      </c>
      <c r="C150">
        <v>2017</v>
      </c>
      <c r="D150" t="s">
        <v>37</v>
      </c>
      <c r="E150" t="str">
        <f>VLOOKUP(B150,'2015 constituency results'!$C:$AB,8,FALSE)</f>
        <v>Con</v>
      </c>
      <c r="F150">
        <f>VLOOKUP($B150,'2015 constituency results'!$C:$AB,13,FALSE)</f>
        <v>16773</v>
      </c>
      <c r="G150" t="str">
        <f>IF(ISNUMBER(SEARCH("hold",VLOOKUP(A150,'2015 constituency results'!A:AB,9,FALSE),1)),E150,RIGHT(VLOOKUP(A150,'2015 constituency results'!A:AB,9,FALSE),LEN(VLOOKUP(A150,'2015 constituency results'!A:AB,9,FALSE))-SEARCH("from",VLOOKUP(A150,'2015 constituency results'!A:AB,9,FALSE),1)-4))</f>
        <v>Con</v>
      </c>
      <c r="H150">
        <f t="shared" si="10"/>
        <v>0</v>
      </c>
      <c r="I150">
        <f t="shared" si="11"/>
        <v>16773</v>
      </c>
      <c r="J150">
        <f t="shared" si="12"/>
        <v>0</v>
      </c>
      <c r="K150">
        <f t="shared" si="13"/>
        <v>0</v>
      </c>
      <c r="L150">
        <f t="shared" si="14"/>
        <v>0</v>
      </c>
      <c r="M150" t="s">
        <v>405</v>
      </c>
      <c r="N150" t="s">
        <v>68</v>
      </c>
      <c r="O150" t="s">
        <v>59</v>
      </c>
      <c r="P150" t="s">
        <v>34</v>
      </c>
    </row>
    <row r="151" spans="1:16" x14ac:dyDescent="0.2">
      <c r="A151" t="s">
        <v>426</v>
      </c>
      <c r="B151" t="s">
        <v>427</v>
      </c>
      <c r="C151">
        <v>2017</v>
      </c>
      <c r="D151" t="s">
        <v>37</v>
      </c>
      <c r="E151" t="str">
        <f>VLOOKUP(B151,'2015 constituency results'!$C:$AB,8,FALSE)</f>
        <v>Lab</v>
      </c>
      <c r="F151">
        <f>VLOOKUP($B151,'2015 constituency results'!$C:$AB,13,FALSE)</f>
        <v>2564</v>
      </c>
      <c r="G151" t="str">
        <f>IF(ISNUMBER(SEARCH("hold",VLOOKUP(A151,'2015 constituency results'!A:AB,9,FALSE),1)),E151,RIGHT(VLOOKUP(A151,'2015 constituency results'!A:AB,9,FALSE),LEN(VLOOKUP(A151,'2015 constituency results'!A:AB,9,FALSE))-SEARCH("from",VLOOKUP(A151,'2015 constituency results'!A:AB,9,FALSE),1)-4))</f>
        <v>Lab</v>
      </c>
      <c r="H151">
        <f t="shared" si="10"/>
        <v>2564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0</v>
      </c>
      <c r="M151" t="s">
        <v>119</v>
      </c>
      <c r="N151" t="s">
        <v>68</v>
      </c>
      <c r="O151" t="s">
        <v>59</v>
      </c>
      <c r="P151" t="s">
        <v>34</v>
      </c>
    </row>
    <row r="152" spans="1:16" x14ac:dyDescent="0.2">
      <c r="A152" t="s">
        <v>429</v>
      </c>
      <c r="B152" t="s">
        <v>430</v>
      </c>
      <c r="C152">
        <v>2017</v>
      </c>
      <c r="D152" t="s">
        <v>37</v>
      </c>
      <c r="E152" t="str">
        <f>VLOOKUP(B152,'2015 constituency results'!$C:$AB,8,FALSE)</f>
        <v>Con</v>
      </c>
      <c r="F152">
        <f>VLOOKUP($B152,'2015 constituency results'!$C:$AB,13,FALSE)</f>
        <v>2412</v>
      </c>
      <c r="G152" t="str">
        <f>IF(ISNUMBER(SEARCH("hold",VLOOKUP(A152,'2015 constituency results'!A:AB,9,FALSE),1)),E152,RIGHT(VLOOKUP(A152,'2015 constituency results'!A:AB,9,FALSE),LEN(VLOOKUP(A152,'2015 constituency results'!A:AB,9,FALSE))-SEARCH("from",VLOOKUP(A152,'2015 constituency results'!A:AB,9,FALSE),1)-4))</f>
        <v>Con</v>
      </c>
      <c r="H152">
        <f t="shared" si="10"/>
        <v>0</v>
      </c>
      <c r="I152">
        <f t="shared" si="11"/>
        <v>2412</v>
      </c>
      <c r="J152">
        <f t="shared" si="12"/>
        <v>0</v>
      </c>
      <c r="K152">
        <f t="shared" si="13"/>
        <v>0</v>
      </c>
      <c r="L152">
        <f t="shared" si="14"/>
        <v>0</v>
      </c>
      <c r="M152" t="s">
        <v>431</v>
      </c>
      <c r="N152" t="s">
        <v>75</v>
      </c>
      <c r="O152" t="s">
        <v>59</v>
      </c>
      <c r="P152" t="s">
        <v>34</v>
      </c>
    </row>
    <row r="153" spans="1:16" x14ac:dyDescent="0.2">
      <c r="A153" t="s">
        <v>432</v>
      </c>
      <c r="B153" t="s">
        <v>433</v>
      </c>
      <c r="C153">
        <v>2017</v>
      </c>
      <c r="D153" t="s">
        <v>36</v>
      </c>
      <c r="E153" t="str">
        <f>VLOOKUP(B153,'2015 constituency results'!$C:$AB,8,FALSE)</f>
        <v>Lab</v>
      </c>
      <c r="F153">
        <f>VLOOKUP($B153,'2015 constituency results'!$C:$AB,13,FALSE)</f>
        <v>12274</v>
      </c>
      <c r="G153" t="str">
        <f>IF(ISNUMBER(SEARCH("hold",VLOOKUP(A153,'2015 constituency results'!A:AB,9,FALSE),1)),E153,RIGHT(VLOOKUP(A153,'2015 constituency results'!A:AB,9,FALSE),LEN(VLOOKUP(A153,'2015 constituency results'!A:AB,9,FALSE))-SEARCH("from",VLOOKUP(A153,'2015 constituency results'!A:AB,9,FALSE),1)-4))</f>
        <v>Lab</v>
      </c>
      <c r="H153">
        <f t="shared" si="10"/>
        <v>12274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0</v>
      </c>
      <c r="M153" t="s">
        <v>63</v>
      </c>
      <c r="N153" t="s">
        <v>63</v>
      </c>
      <c r="O153" t="s">
        <v>59</v>
      </c>
      <c r="P153" t="s">
        <v>46</v>
      </c>
    </row>
    <row r="154" spans="1:16" x14ac:dyDescent="0.2">
      <c r="A154" t="s">
        <v>434</v>
      </c>
      <c r="B154" t="s">
        <v>435</v>
      </c>
      <c r="C154">
        <v>2017</v>
      </c>
      <c r="D154" t="s">
        <v>36</v>
      </c>
      <c r="E154" t="str">
        <f>VLOOKUP(B154,'2015 constituency results'!$C:$AB,8,FALSE)</f>
        <v>Lab</v>
      </c>
      <c r="F154">
        <f>VLOOKUP($B154,'2015 constituency results'!$C:$AB,13,FALSE)</f>
        <v>4509</v>
      </c>
      <c r="G154" t="str">
        <f>IF(ISNUMBER(SEARCH("hold",VLOOKUP(A154,'2015 constituency results'!A:AB,9,FALSE),1)),E154,RIGHT(VLOOKUP(A154,'2015 constituency results'!A:AB,9,FALSE),LEN(VLOOKUP(A154,'2015 constituency results'!A:AB,9,FALSE))-SEARCH("from",VLOOKUP(A154,'2015 constituency results'!A:AB,9,FALSE),1)-4))</f>
        <v>Lab</v>
      </c>
      <c r="H154">
        <f t="shared" si="10"/>
        <v>4509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0</v>
      </c>
      <c r="M154" t="s">
        <v>63</v>
      </c>
      <c r="N154" t="s">
        <v>63</v>
      </c>
      <c r="O154" t="s">
        <v>59</v>
      </c>
      <c r="P154" t="s">
        <v>46</v>
      </c>
    </row>
    <row r="155" spans="1:16" x14ac:dyDescent="0.2">
      <c r="A155" t="s">
        <v>436</v>
      </c>
      <c r="B155" t="s">
        <v>437</v>
      </c>
      <c r="C155">
        <v>2017</v>
      </c>
      <c r="D155" t="s">
        <v>36</v>
      </c>
      <c r="E155" t="str">
        <f>VLOOKUP(B155,'2015 constituency results'!$C:$AB,8,FALSE)</f>
        <v>Lab</v>
      </c>
      <c r="F155">
        <f>VLOOKUP($B155,'2015 constituency results'!$C:$AB,13,FALSE)</f>
        <v>3188</v>
      </c>
      <c r="G155" t="str">
        <f>IF(ISNUMBER(SEARCH("hold",VLOOKUP(A155,'2015 constituency results'!A:AB,9,FALSE),1)),E155,RIGHT(VLOOKUP(A155,'2015 constituency results'!A:AB,9,FALSE),LEN(VLOOKUP(A155,'2015 constituency results'!A:AB,9,FALSE))-SEARCH("from",VLOOKUP(A155,'2015 constituency results'!A:AB,9,FALSE),1)-4))</f>
        <v>Lab</v>
      </c>
      <c r="H155">
        <f t="shared" si="10"/>
        <v>3188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0</v>
      </c>
      <c r="M155" t="s">
        <v>63</v>
      </c>
      <c r="N155" t="s">
        <v>63</v>
      </c>
      <c r="O155" t="s">
        <v>59</v>
      </c>
      <c r="P155" t="s">
        <v>46</v>
      </c>
    </row>
    <row r="156" spans="1:16" x14ac:dyDescent="0.2">
      <c r="A156" t="s">
        <v>438</v>
      </c>
      <c r="B156" t="s">
        <v>439</v>
      </c>
      <c r="C156">
        <v>2017</v>
      </c>
      <c r="D156" t="s">
        <v>37</v>
      </c>
      <c r="E156" t="str">
        <f>VLOOKUP(B156,'2015 constituency results'!$C:$AB,8,FALSE)</f>
        <v>Con</v>
      </c>
      <c r="F156">
        <f>VLOOKUP($B156,'2015 constituency results'!$C:$AB,13,FALSE)</f>
        <v>6526</v>
      </c>
      <c r="G156" t="str">
        <f>IF(ISNUMBER(SEARCH("hold",VLOOKUP(A156,'2015 constituency results'!A:AB,9,FALSE),1)),E156,RIGHT(VLOOKUP(A156,'2015 constituency results'!A:AB,9,FALSE),LEN(VLOOKUP(A156,'2015 constituency results'!A:AB,9,FALSE))-SEARCH("from",VLOOKUP(A156,'2015 constituency results'!A:AB,9,FALSE),1)-4))</f>
        <v>Con</v>
      </c>
      <c r="H156">
        <f t="shared" si="10"/>
        <v>0</v>
      </c>
      <c r="I156">
        <f t="shared" si="11"/>
        <v>6526</v>
      </c>
      <c r="J156">
        <f t="shared" si="12"/>
        <v>0</v>
      </c>
      <c r="K156">
        <f t="shared" si="13"/>
        <v>0</v>
      </c>
      <c r="L156">
        <f t="shared" si="14"/>
        <v>0</v>
      </c>
      <c r="M156" t="s">
        <v>87</v>
      </c>
      <c r="N156" t="s">
        <v>58</v>
      </c>
      <c r="O156" t="s">
        <v>59</v>
      </c>
      <c r="P156" t="s">
        <v>46</v>
      </c>
    </row>
    <row r="157" spans="1:16" x14ac:dyDescent="0.2">
      <c r="A157" t="s">
        <v>440</v>
      </c>
      <c r="B157" t="s">
        <v>441</v>
      </c>
      <c r="C157">
        <v>2017</v>
      </c>
      <c r="D157" t="s">
        <v>36</v>
      </c>
      <c r="E157" t="str">
        <f>VLOOKUP(B157,'2015 constituency results'!$C:$AB,8,FALSE)</f>
        <v>Con</v>
      </c>
      <c r="F157">
        <f>VLOOKUP($B157,'2015 constituency results'!$C:$AB,13,FALSE)</f>
        <v>3620</v>
      </c>
      <c r="G157" t="str">
        <f>IF(ISNUMBER(SEARCH("hold",VLOOKUP(A157,'2015 constituency results'!A:AB,9,FALSE),1)),E157,RIGHT(VLOOKUP(A157,'2015 constituency results'!A:AB,9,FALSE),LEN(VLOOKUP(A157,'2015 constituency results'!A:AB,9,FALSE))-SEARCH("from",VLOOKUP(A157,'2015 constituency results'!A:AB,9,FALSE),1)-4))</f>
        <v>Con</v>
      </c>
      <c r="H157">
        <f t="shared" si="10"/>
        <v>0</v>
      </c>
      <c r="I157">
        <f t="shared" si="11"/>
        <v>3620</v>
      </c>
      <c r="J157">
        <f t="shared" si="12"/>
        <v>0</v>
      </c>
      <c r="K157">
        <f t="shared" si="13"/>
        <v>0</v>
      </c>
      <c r="L157">
        <f t="shared" si="14"/>
        <v>0</v>
      </c>
      <c r="M157" t="s">
        <v>405</v>
      </c>
      <c r="N157" t="s">
        <v>68</v>
      </c>
      <c r="O157" t="s">
        <v>59</v>
      </c>
      <c r="P157" t="s">
        <v>34</v>
      </c>
    </row>
    <row r="158" spans="1:16" x14ac:dyDescent="0.2">
      <c r="A158" t="s">
        <v>442</v>
      </c>
      <c r="B158" t="s">
        <v>443</v>
      </c>
      <c r="C158">
        <v>2017</v>
      </c>
      <c r="D158" t="s">
        <v>36</v>
      </c>
      <c r="E158" t="str">
        <f>VLOOKUP(B158,'2015 constituency results'!$C:$AB,8,FALSE)</f>
        <v>Con</v>
      </c>
      <c r="F158">
        <f>VLOOKUP($B158,'2015 constituency results'!$C:$AB,13,FALSE)</f>
        <v>165</v>
      </c>
      <c r="G158" t="str">
        <f>IF(ISNUMBER(SEARCH("hold",VLOOKUP(A158,'2015 constituency results'!A:AB,9,FALSE),1)),E158,RIGHT(VLOOKUP(A158,'2015 constituency results'!A:AB,9,FALSE),LEN(VLOOKUP(A158,'2015 constituency results'!A:AB,9,FALSE))-SEARCH("from",VLOOKUP(A158,'2015 constituency results'!A:AB,9,FALSE),1)-4))</f>
        <v>Con</v>
      </c>
      <c r="H158">
        <f t="shared" si="10"/>
        <v>0</v>
      </c>
      <c r="I158">
        <f t="shared" si="11"/>
        <v>165</v>
      </c>
      <c r="J158">
        <f t="shared" si="12"/>
        <v>0</v>
      </c>
      <c r="K158">
        <f t="shared" si="13"/>
        <v>0</v>
      </c>
      <c r="L158">
        <f t="shared" si="14"/>
        <v>0</v>
      </c>
      <c r="M158" t="s">
        <v>109</v>
      </c>
      <c r="N158" t="s">
        <v>109</v>
      </c>
      <c r="O158" t="s">
        <v>59</v>
      </c>
      <c r="P158" t="s">
        <v>46</v>
      </c>
    </row>
    <row r="159" spans="1:16" x14ac:dyDescent="0.2">
      <c r="A159" t="s">
        <v>444</v>
      </c>
      <c r="B159" t="s">
        <v>445</v>
      </c>
      <c r="C159">
        <v>2017</v>
      </c>
      <c r="D159" t="s">
        <v>36</v>
      </c>
      <c r="E159" t="str">
        <f>VLOOKUP(B159,'2015 constituency results'!$C:$AB,8,FALSE)</f>
        <v>Lab</v>
      </c>
      <c r="F159">
        <f>VLOOKUP($B159,'2015 constituency results'!$C:$AB,13,FALSE)</f>
        <v>21364</v>
      </c>
      <c r="G159" t="str">
        <f>IF(ISNUMBER(SEARCH("hold",VLOOKUP(A159,'2015 constituency results'!A:AB,9,FALSE),1)),E159,RIGHT(VLOOKUP(A159,'2015 constituency results'!A:AB,9,FALSE),LEN(VLOOKUP(A159,'2015 constituency results'!A:AB,9,FALSE))-SEARCH("from",VLOOKUP(A159,'2015 constituency results'!A:AB,9,FALSE),1)-4))</f>
        <v>Lab</v>
      </c>
      <c r="H159">
        <f t="shared" si="10"/>
        <v>21364</v>
      </c>
      <c r="I159">
        <f t="shared" si="11"/>
        <v>0</v>
      </c>
      <c r="J159">
        <f t="shared" si="12"/>
        <v>0</v>
      </c>
      <c r="K159">
        <f t="shared" si="13"/>
        <v>0</v>
      </c>
      <c r="L159">
        <f t="shared" si="14"/>
        <v>0</v>
      </c>
      <c r="M159" t="s">
        <v>109</v>
      </c>
      <c r="N159" t="s">
        <v>109</v>
      </c>
      <c r="O159" t="s">
        <v>59</v>
      </c>
      <c r="P159" t="s">
        <v>46</v>
      </c>
    </row>
    <row r="160" spans="1:16" x14ac:dyDescent="0.2">
      <c r="A160" t="s">
        <v>446</v>
      </c>
      <c r="B160" t="s">
        <v>447</v>
      </c>
      <c r="C160">
        <v>2017</v>
      </c>
      <c r="D160" t="s">
        <v>37</v>
      </c>
      <c r="E160" t="str">
        <f>VLOOKUP(B160,'2015 constituency results'!$C:$AB,8,FALSE)</f>
        <v>Con</v>
      </c>
      <c r="F160">
        <f>VLOOKUP($B160,'2015 constituency results'!$C:$AB,13,FALSE)</f>
        <v>17140</v>
      </c>
      <c r="G160" t="str">
        <f>IF(ISNUMBER(SEARCH("hold",VLOOKUP(A160,'2015 constituency results'!A:AB,9,FALSE),1)),E160,RIGHT(VLOOKUP(A160,'2015 constituency results'!A:AB,9,FALSE),LEN(VLOOKUP(A160,'2015 constituency results'!A:AB,9,FALSE))-SEARCH("from",VLOOKUP(A160,'2015 constituency results'!A:AB,9,FALSE),1)-4))</f>
        <v>Con</v>
      </c>
      <c r="H160">
        <f t="shared" si="10"/>
        <v>0</v>
      </c>
      <c r="I160">
        <f t="shared" si="11"/>
        <v>17140</v>
      </c>
      <c r="J160">
        <f t="shared" si="12"/>
        <v>0</v>
      </c>
      <c r="K160">
        <f t="shared" si="13"/>
        <v>0</v>
      </c>
      <c r="L160">
        <f t="shared" si="14"/>
        <v>0</v>
      </c>
      <c r="M160" t="s">
        <v>109</v>
      </c>
      <c r="N160" t="s">
        <v>109</v>
      </c>
      <c r="O160" t="s">
        <v>59</v>
      </c>
      <c r="P160" t="s">
        <v>46</v>
      </c>
    </row>
    <row r="161" spans="1:16" x14ac:dyDescent="0.2">
      <c r="A161" t="s">
        <v>448</v>
      </c>
      <c r="B161" t="s">
        <v>449</v>
      </c>
      <c r="C161">
        <v>2017</v>
      </c>
      <c r="D161" t="s">
        <v>48</v>
      </c>
      <c r="E161" t="str">
        <f>VLOOKUP(B161,'2015 constituency results'!$C:$AB,8,FALSE)</f>
        <v>SNP</v>
      </c>
      <c r="F161">
        <f>VLOOKUP($B161,'2015 constituency results'!$C:$AB,13,FALSE)</f>
        <v>14752</v>
      </c>
      <c r="G161" t="str">
        <f>IF(ISNUMBER(SEARCH("hold",VLOOKUP(A161,'2015 constituency results'!A:AB,9,FALSE),1)),E161,RIGHT(VLOOKUP(A161,'2015 constituency results'!A:AB,9,FALSE),LEN(VLOOKUP(A161,'2015 constituency results'!A:AB,9,FALSE))-SEARCH("from",VLOOKUP(A161,'2015 constituency results'!A:AB,9,FALSE),1)-4))</f>
        <v>Lab</v>
      </c>
      <c r="H161">
        <f t="shared" si="10"/>
        <v>0</v>
      </c>
      <c r="I161">
        <f t="shared" si="11"/>
        <v>0</v>
      </c>
      <c r="J161">
        <f t="shared" si="12"/>
        <v>14752</v>
      </c>
      <c r="K161">
        <f t="shared" si="13"/>
        <v>0</v>
      </c>
      <c r="L161">
        <f t="shared" si="14"/>
        <v>0</v>
      </c>
      <c r="M161" t="s">
        <v>45</v>
      </c>
      <c r="N161" t="s">
        <v>45</v>
      </c>
      <c r="O161" t="s">
        <v>45</v>
      </c>
      <c r="P161" t="s">
        <v>34</v>
      </c>
    </row>
    <row r="162" spans="1:16" x14ac:dyDescent="0.2">
      <c r="A162" t="s">
        <v>450</v>
      </c>
      <c r="B162" t="s">
        <v>451</v>
      </c>
      <c r="C162">
        <v>2017</v>
      </c>
      <c r="D162" t="s">
        <v>36</v>
      </c>
      <c r="E162" t="str">
        <f>VLOOKUP(B162,'2015 constituency results'!$C:$AB,8,FALSE)</f>
        <v>Lab</v>
      </c>
      <c r="F162">
        <f>VLOOKUP($B162,'2015 constituency results'!$C:$AB,13,FALSE)</f>
        <v>9406</v>
      </c>
      <c r="G162" t="str">
        <f>IF(ISNUMBER(SEARCH("hold",VLOOKUP(A162,'2015 constituency results'!A:AB,9,FALSE),1)),E162,RIGHT(VLOOKUP(A162,'2015 constituency results'!A:AB,9,FALSE),LEN(VLOOKUP(A162,'2015 constituency results'!A:AB,9,FALSE))-SEARCH("from",VLOOKUP(A162,'2015 constituency results'!A:AB,9,FALSE),1)-4))</f>
        <v>Lab</v>
      </c>
      <c r="H162">
        <f t="shared" si="10"/>
        <v>9406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0</v>
      </c>
      <c r="M162" t="s">
        <v>220</v>
      </c>
      <c r="N162" t="s">
        <v>33</v>
      </c>
      <c r="O162" t="s">
        <v>33</v>
      </c>
      <c r="P162" t="s">
        <v>34</v>
      </c>
    </row>
    <row r="163" spans="1:16" x14ac:dyDescent="0.2">
      <c r="A163" t="s">
        <v>452</v>
      </c>
      <c r="B163" t="s">
        <v>453</v>
      </c>
      <c r="C163">
        <v>2017</v>
      </c>
      <c r="D163" t="s">
        <v>36</v>
      </c>
      <c r="E163" t="str">
        <f>VLOOKUP(B163,'2015 constituency results'!$C:$AB,8,FALSE)</f>
        <v>Lab</v>
      </c>
      <c r="F163">
        <f>VLOOKUP($B163,'2015 constituency results'!$C:$AB,13,FALSE)</f>
        <v>4980</v>
      </c>
      <c r="G163" t="str">
        <f>IF(ISNUMBER(SEARCH("hold",VLOOKUP(A163,'2015 constituency results'!A:AB,9,FALSE),1)),E163,RIGHT(VLOOKUP(A163,'2015 constituency results'!A:AB,9,FALSE),LEN(VLOOKUP(A163,'2015 constituency results'!A:AB,9,FALSE))-SEARCH("from",VLOOKUP(A163,'2015 constituency results'!A:AB,9,FALSE),1)-4))</f>
        <v>Lab</v>
      </c>
      <c r="H163">
        <f t="shared" si="10"/>
        <v>4980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0</v>
      </c>
      <c r="M163" t="s">
        <v>109</v>
      </c>
      <c r="N163" t="s">
        <v>109</v>
      </c>
      <c r="O163" t="s">
        <v>59</v>
      </c>
      <c r="P163" t="s">
        <v>46</v>
      </c>
    </row>
    <row r="164" spans="1:16" x14ac:dyDescent="0.2">
      <c r="A164" t="s">
        <v>454</v>
      </c>
      <c r="B164" t="s">
        <v>455</v>
      </c>
      <c r="C164">
        <v>2017</v>
      </c>
      <c r="D164" t="s">
        <v>36</v>
      </c>
      <c r="E164" t="str">
        <f>VLOOKUP(B164,'2015 constituency results'!$C:$AB,8,FALSE)</f>
        <v>Lab</v>
      </c>
      <c r="F164">
        <f>VLOOKUP($B164,'2015 constituency results'!$C:$AB,13,FALSE)</f>
        <v>3158</v>
      </c>
      <c r="G164" t="str">
        <f>IF(ISNUMBER(SEARCH("hold",VLOOKUP(A164,'2015 constituency results'!A:AB,9,FALSE),1)),E164,RIGHT(VLOOKUP(A164,'2015 constituency results'!A:AB,9,FALSE),LEN(VLOOKUP(A164,'2015 constituency results'!A:AB,9,FALSE))-SEARCH("from",VLOOKUP(A164,'2015 constituency results'!A:AB,9,FALSE),1)-4))</f>
        <v>Lab</v>
      </c>
      <c r="H164">
        <f t="shared" si="10"/>
        <v>3158</v>
      </c>
      <c r="I164">
        <f t="shared" si="11"/>
        <v>0</v>
      </c>
      <c r="J164">
        <f t="shared" si="12"/>
        <v>0</v>
      </c>
      <c r="K164">
        <f t="shared" si="13"/>
        <v>0</v>
      </c>
      <c r="L164">
        <f t="shared" si="14"/>
        <v>0</v>
      </c>
      <c r="M164" t="s">
        <v>208</v>
      </c>
      <c r="N164" t="s">
        <v>174</v>
      </c>
      <c r="O164" t="s">
        <v>59</v>
      </c>
      <c r="P164" t="s">
        <v>46</v>
      </c>
    </row>
    <row r="165" spans="1:16" x14ac:dyDescent="0.2">
      <c r="A165" t="s">
        <v>456</v>
      </c>
      <c r="B165" t="s">
        <v>457</v>
      </c>
      <c r="C165">
        <v>2017</v>
      </c>
      <c r="D165" t="s">
        <v>37</v>
      </c>
      <c r="E165" t="str">
        <f>VLOOKUP(B165,'2015 constituency results'!$C:$AB,8,FALSE)</f>
        <v>Con</v>
      </c>
      <c r="F165">
        <f>VLOOKUP($B165,'2015 constituency results'!$C:$AB,13,FALSE)</f>
        <v>12345</v>
      </c>
      <c r="G165" t="str">
        <f>IF(ISNUMBER(SEARCH("hold",VLOOKUP(A165,'2015 constituency results'!A:AB,9,FALSE),1)),E165,RIGHT(VLOOKUP(A165,'2015 constituency results'!A:AB,9,FALSE),LEN(VLOOKUP(A165,'2015 constituency results'!A:AB,9,FALSE))-SEARCH("from",VLOOKUP(A165,'2015 constituency results'!A:AB,9,FALSE),1)-4))</f>
        <v>Con</v>
      </c>
      <c r="H165">
        <f t="shared" si="10"/>
        <v>0</v>
      </c>
      <c r="I165">
        <f t="shared" si="11"/>
        <v>12345</v>
      </c>
      <c r="J165">
        <f t="shared" si="12"/>
        <v>0</v>
      </c>
      <c r="K165">
        <f t="shared" si="13"/>
        <v>0</v>
      </c>
      <c r="L165">
        <f t="shared" si="14"/>
        <v>0</v>
      </c>
      <c r="M165" t="s">
        <v>93</v>
      </c>
      <c r="N165" t="s">
        <v>58</v>
      </c>
      <c r="O165" t="s">
        <v>59</v>
      </c>
      <c r="P165" t="s">
        <v>34</v>
      </c>
    </row>
    <row r="166" spans="1:16" x14ac:dyDescent="0.2">
      <c r="A166" t="s">
        <v>458</v>
      </c>
      <c r="B166" t="s">
        <v>459</v>
      </c>
      <c r="C166">
        <v>2017</v>
      </c>
      <c r="D166" t="s">
        <v>37</v>
      </c>
      <c r="E166" t="str">
        <f>VLOOKUP(B166,'2015 constituency results'!$C:$AB,8,FALSE)</f>
        <v>Con</v>
      </c>
      <c r="F166">
        <f>VLOOKUP($B166,'2015 constituency results'!$C:$AB,13,FALSE)</f>
        <v>21059</v>
      </c>
      <c r="G166" t="str">
        <f>IF(ISNUMBER(SEARCH("hold",VLOOKUP(A166,'2015 constituency results'!A:AB,9,FALSE),1)),E166,RIGHT(VLOOKUP(A166,'2015 constituency results'!A:AB,9,FALSE),LEN(VLOOKUP(A166,'2015 constituency results'!A:AB,9,FALSE))-SEARCH("from",VLOOKUP(A166,'2015 constituency results'!A:AB,9,FALSE),1)-4))</f>
        <v>Con</v>
      </c>
      <c r="H166">
        <f t="shared" si="10"/>
        <v>0</v>
      </c>
      <c r="I166">
        <f t="shared" si="11"/>
        <v>21059</v>
      </c>
      <c r="J166">
        <f t="shared" si="12"/>
        <v>0</v>
      </c>
      <c r="K166">
        <f t="shared" si="13"/>
        <v>0</v>
      </c>
      <c r="L166">
        <f t="shared" si="14"/>
        <v>0</v>
      </c>
      <c r="M166" t="s">
        <v>431</v>
      </c>
      <c r="N166" t="s">
        <v>75</v>
      </c>
      <c r="O166" t="s">
        <v>59</v>
      </c>
      <c r="P166" t="s">
        <v>34</v>
      </c>
    </row>
    <row r="167" spans="1:16" x14ac:dyDescent="0.2">
      <c r="A167" t="s">
        <v>460</v>
      </c>
      <c r="B167" t="s">
        <v>461</v>
      </c>
      <c r="C167">
        <v>2017</v>
      </c>
      <c r="D167" t="s">
        <v>36</v>
      </c>
      <c r="E167" t="str">
        <f>VLOOKUP(B167,'2015 constituency results'!$C:$AB,8,FALSE)</f>
        <v>Lab</v>
      </c>
      <c r="F167">
        <f>VLOOKUP($B167,'2015 constituency results'!$C:$AB,13,FALSE)</f>
        <v>2930</v>
      </c>
      <c r="G167" t="str">
        <f>IF(ISNUMBER(SEARCH("hold",VLOOKUP(A167,'2015 constituency results'!A:AB,9,FALSE),1)),E167,RIGHT(VLOOKUP(A167,'2015 constituency results'!A:AB,9,FALSE),LEN(VLOOKUP(A167,'2015 constituency results'!A:AB,9,FALSE))-SEARCH("from",VLOOKUP(A167,'2015 constituency results'!A:AB,9,FALSE),1)-4))</f>
        <v>Lab</v>
      </c>
      <c r="H167">
        <f t="shared" si="10"/>
        <v>2930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0</v>
      </c>
      <c r="M167" t="s">
        <v>40</v>
      </c>
      <c r="N167" t="s">
        <v>33</v>
      </c>
      <c r="O167" t="s">
        <v>33</v>
      </c>
      <c r="P167" t="s">
        <v>34</v>
      </c>
    </row>
    <row r="168" spans="1:16" x14ac:dyDescent="0.2">
      <c r="A168" t="s">
        <v>462</v>
      </c>
      <c r="B168" t="s">
        <v>463</v>
      </c>
      <c r="C168">
        <v>2017</v>
      </c>
      <c r="D168" t="s">
        <v>36</v>
      </c>
      <c r="E168" t="str">
        <f>VLOOKUP(B168,'2015 constituency results'!$C:$AB,8,FALSE)</f>
        <v>Lab</v>
      </c>
      <c r="F168">
        <f>VLOOKUP($B168,'2015 constituency results'!$C:$AB,13,FALSE)</f>
        <v>10511</v>
      </c>
      <c r="G168" t="str">
        <f>IF(ISNUMBER(SEARCH("hold",VLOOKUP(A168,'2015 constituency results'!A:AB,9,FALSE),1)),E168,RIGHT(VLOOKUP(A168,'2015 constituency results'!A:AB,9,FALSE),LEN(VLOOKUP(A168,'2015 constituency results'!A:AB,9,FALSE))-SEARCH("from",VLOOKUP(A168,'2015 constituency results'!A:AB,9,FALSE),1)-4))</f>
        <v>Lab</v>
      </c>
      <c r="H168">
        <f t="shared" si="10"/>
        <v>10511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0</v>
      </c>
      <c r="M168" t="s">
        <v>67</v>
      </c>
      <c r="N168" t="s">
        <v>68</v>
      </c>
      <c r="O168" t="s">
        <v>59</v>
      </c>
      <c r="P168" t="s">
        <v>46</v>
      </c>
    </row>
    <row r="169" spans="1:16" x14ac:dyDescent="0.2">
      <c r="A169" t="s">
        <v>464</v>
      </c>
      <c r="B169" t="s">
        <v>465</v>
      </c>
      <c r="C169">
        <v>2017</v>
      </c>
      <c r="D169" t="s">
        <v>36</v>
      </c>
      <c r="E169" t="str">
        <f>VLOOKUP(B169,'2015 constituency results'!$C:$AB,8,FALSE)</f>
        <v>Con</v>
      </c>
      <c r="F169">
        <f>VLOOKUP($B169,'2015 constituency results'!$C:$AB,13,FALSE)</f>
        <v>41</v>
      </c>
      <c r="G169" t="str">
        <f>IF(ISNUMBER(SEARCH("hold",VLOOKUP(A169,'2015 constituency results'!A:AB,9,FALSE),1)),E169,RIGHT(VLOOKUP(A169,'2015 constituency results'!A:AB,9,FALSE),LEN(VLOOKUP(A169,'2015 constituency results'!A:AB,9,FALSE))-SEARCH("from",VLOOKUP(A169,'2015 constituency results'!A:AB,9,FALSE),1)-4))</f>
        <v>Lab</v>
      </c>
      <c r="H169">
        <f t="shared" si="10"/>
        <v>0</v>
      </c>
      <c r="I169">
        <f t="shared" si="11"/>
        <v>41</v>
      </c>
      <c r="J169">
        <f t="shared" si="12"/>
        <v>0</v>
      </c>
      <c r="K169">
        <f t="shared" si="13"/>
        <v>0</v>
      </c>
      <c r="L169">
        <f t="shared" si="14"/>
        <v>0</v>
      </c>
      <c r="M169" t="s">
        <v>74</v>
      </c>
      <c r="N169" t="s">
        <v>75</v>
      </c>
      <c r="O169" t="s">
        <v>59</v>
      </c>
      <c r="P169" t="s">
        <v>46</v>
      </c>
    </row>
    <row r="170" spans="1:16" x14ac:dyDescent="0.2">
      <c r="A170" t="s">
        <v>466</v>
      </c>
      <c r="B170" t="s">
        <v>467</v>
      </c>
      <c r="C170">
        <v>2017</v>
      </c>
      <c r="D170" t="s">
        <v>37</v>
      </c>
      <c r="E170" t="str">
        <f>VLOOKUP(B170,'2015 constituency results'!$C:$AB,8,FALSE)</f>
        <v>Con</v>
      </c>
      <c r="F170">
        <f>VLOOKUP($B170,'2015 constituency results'!$C:$AB,13,FALSE)</f>
        <v>14044</v>
      </c>
      <c r="G170" t="str">
        <f>IF(ISNUMBER(SEARCH("hold",VLOOKUP(A170,'2015 constituency results'!A:AB,9,FALSE),1)),E170,RIGHT(VLOOKUP(A170,'2015 constituency results'!A:AB,9,FALSE),LEN(VLOOKUP(A170,'2015 constituency results'!A:AB,9,FALSE))-SEARCH("from",VLOOKUP(A170,'2015 constituency results'!A:AB,9,FALSE),1)-4))</f>
        <v>Con</v>
      </c>
      <c r="H170">
        <f t="shared" si="10"/>
        <v>0</v>
      </c>
      <c r="I170">
        <f t="shared" si="11"/>
        <v>14044</v>
      </c>
      <c r="J170">
        <f t="shared" si="12"/>
        <v>0</v>
      </c>
      <c r="K170">
        <f t="shared" si="13"/>
        <v>0</v>
      </c>
      <c r="L170">
        <f t="shared" si="14"/>
        <v>0</v>
      </c>
      <c r="M170" t="s">
        <v>74</v>
      </c>
      <c r="N170" t="s">
        <v>75</v>
      </c>
      <c r="O170" t="s">
        <v>59</v>
      </c>
      <c r="P170" t="s">
        <v>34</v>
      </c>
    </row>
    <row r="171" spans="1:16" x14ac:dyDescent="0.2">
      <c r="A171" t="s">
        <v>468</v>
      </c>
      <c r="B171" t="s">
        <v>469</v>
      </c>
      <c r="C171">
        <v>2017</v>
      </c>
      <c r="D171" t="s">
        <v>36</v>
      </c>
      <c r="E171" t="str">
        <f>VLOOKUP(B171,'2015 constituency results'!$C:$AB,8,FALSE)</f>
        <v>Lab</v>
      </c>
      <c r="F171">
        <f>VLOOKUP($B171,'2015 constituency results'!$C:$AB,13,FALSE)</f>
        <v>8828</v>
      </c>
      <c r="G171" t="str">
        <f>IF(ISNUMBER(SEARCH("hold",VLOOKUP(A171,'2015 constituency results'!A:AB,9,FALSE),1)),E171,RIGHT(VLOOKUP(A171,'2015 constituency results'!A:AB,9,FALSE),LEN(VLOOKUP(A171,'2015 constituency results'!A:AB,9,FALSE))-SEARCH("from",VLOOKUP(A171,'2015 constituency results'!A:AB,9,FALSE),1)-4))</f>
        <v>Lab</v>
      </c>
      <c r="H171">
        <f t="shared" si="10"/>
        <v>8828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0</v>
      </c>
      <c r="M171" t="s">
        <v>74</v>
      </c>
      <c r="N171" t="s">
        <v>75</v>
      </c>
      <c r="O171" t="s">
        <v>59</v>
      </c>
      <c r="P171" t="s">
        <v>46</v>
      </c>
    </row>
    <row r="172" spans="1:16" x14ac:dyDescent="0.2">
      <c r="A172" t="s">
        <v>470</v>
      </c>
      <c r="B172" t="s">
        <v>471</v>
      </c>
      <c r="C172">
        <v>2017</v>
      </c>
      <c r="D172" t="s">
        <v>37</v>
      </c>
      <c r="E172" t="str">
        <f>VLOOKUP(B172,'2015 constituency results'!$C:$AB,8,FALSE)</f>
        <v>Con</v>
      </c>
      <c r="F172">
        <f>VLOOKUP($B172,'2015 constituency results'!$C:$AB,13,FALSE)</f>
        <v>20751</v>
      </c>
      <c r="G172" t="str">
        <f>IF(ISNUMBER(SEARCH("hold",VLOOKUP(A172,'2015 constituency results'!A:AB,9,FALSE),1)),E172,RIGHT(VLOOKUP(A172,'2015 constituency results'!A:AB,9,FALSE),LEN(VLOOKUP(A172,'2015 constituency results'!A:AB,9,FALSE))-SEARCH("from",VLOOKUP(A172,'2015 constituency results'!A:AB,9,FALSE),1)-4))</f>
        <v>Con</v>
      </c>
      <c r="H172">
        <f t="shared" si="10"/>
        <v>0</v>
      </c>
      <c r="I172">
        <f t="shared" si="11"/>
        <v>20751</v>
      </c>
      <c r="J172">
        <f t="shared" si="12"/>
        <v>0</v>
      </c>
      <c r="K172">
        <f t="shared" si="13"/>
        <v>0</v>
      </c>
      <c r="L172">
        <f t="shared" si="14"/>
        <v>0</v>
      </c>
      <c r="M172" t="s">
        <v>394</v>
      </c>
      <c r="N172" t="s">
        <v>133</v>
      </c>
      <c r="O172" t="s">
        <v>59</v>
      </c>
      <c r="P172" t="s">
        <v>34</v>
      </c>
    </row>
    <row r="173" spans="1:16" x14ac:dyDescent="0.2">
      <c r="A173" t="s">
        <v>472</v>
      </c>
      <c r="B173" t="s">
        <v>473</v>
      </c>
      <c r="C173">
        <v>2017</v>
      </c>
      <c r="D173" t="s">
        <v>36</v>
      </c>
      <c r="E173" t="str">
        <f>VLOOKUP(B173,'2015 constituency results'!$C:$AB,8,FALSE)</f>
        <v>Lab</v>
      </c>
      <c r="F173">
        <f>VLOOKUP($B173,'2015 constituency results'!$C:$AB,13,FALSE)</f>
        <v>1451</v>
      </c>
      <c r="G173" t="str">
        <f>IF(ISNUMBER(SEARCH("hold",VLOOKUP(A173,'2015 constituency results'!A:AB,9,FALSE),1)),E173,RIGHT(VLOOKUP(A173,'2015 constituency results'!A:AB,9,FALSE),LEN(VLOOKUP(A173,'2015 constituency results'!A:AB,9,FALSE))-SEARCH("from",VLOOKUP(A173,'2015 constituency results'!A:AB,9,FALSE),1)-4))</f>
        <v>Con</v>
      </c>
      <c r="H173">
        <f t="shared" si="10"/>
        <v>1451</v>
      </c>
      <c r="I173">
        <f t="shared" si="11"/>
        <v>0</v>
      </c>
      <c r="J173">
        <f t="shared" si="12"/>
        <v>0</v>
      </c>
      <c r="K173">
        <f t="shared" si="13"/>
        <v>0</v>
      </c>
      <c r="L173">
        <f t="shared" si="14"/>
        <v>0</v>
      </c>
      <c r="M173" t="s">
        <v>138</v>
      </c>
      <c r="N173" t="s">
        <v>114</v>
      </c>
      <c r="O173" t="s">
        <v>59</v>
      </c>
      <c r="P173" t="s">
        <v>34</v>
      </c>
    </row>
    <row r="174" spans="1:16" x14ac:dyDescent="0.2">
      <c r="A174" t="s">
        <v>474</v>
      </c>
      <c r="B174" t="s">
        <v>475</v>
      </c>
      <c r="C174">
        <v>2017</v>
      </c>
      <c r="D174" t="s">
        <v>36</v>
      </c>
      <c r="E174" t="str">
        <f>VLOOKUP(B174,'2015 constituency results'!$C:$AB,8,FALSE)</f>
        <v>Lab</v>
      </c>
      <c r="F174">
        <f>VLOOKUP($B174,'2015 constituency results'!$C:$AB,13,FALSE)</f>
        <v>10093</v>
      </c>
      <c r="G174" t="str">
        <f>IF(ISNUMBER(SEARCH("hold",VLOOKUP(A174,'2015 constituency results'!A:AB,9,FALSE),1)),E174,RIGHT(VLOOKUP(A174,'2015 constituency results'!A:AB,9,FALSE),LEN(VLOOKUP(A174,'2015 constituency results'!A:AB,9,FALSE))-SEARCH("from",VLOOKUP(A174,'2015 constituency results'!A:AB,9,FALSE),1)-4))</f>
        <v>Lab</v>
      </c>
      <c r="H174">
        <f t="shared" si="10"/>
        <v>10093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0</v>
      </c>
      <c r="M174" t="s">
        <v>113</v>
      </c>
      <c r="N174" t="s">
        <v>114</v>
      </c>
      <c r="O174" t="s">
        <v>59</v>
      </c>
      <c r="P174" t="s">
        <v>46</v>
      </c>
    </row>
    <row r="175" spans="1:16" x14ac:dyDescent="0.2">
      <c r="A175" t="s">
        <v>476</v>
      </c>
      <c r="B175" t="s">
        <v>477</v>
      </c>
      <c r="C175">
        <v>2017</v>
      </c>
      <c r="D175" t="s">
        <v>36</v>
      </c>
      <c r="E175" t="str">
        <f>VLOOKUP(B175,'2015 constituency results'!$C:$AB,8,FALSE)</f>
        <v>Lab</v>
      </c>
      <c r="F175">
        <f>VLOOKUP($B175,'2015 constituency results'!$C:$AB,13,FALSE)</f>
        <v>11780</v>
      </c>
      <c r="G175" t="str">
        <f>IF(ISNUMBER(SEARCH("hold",VLOOKUP(A175,'2015 constituency results'!A:AB,9,FALSE),1)),E175,RIGHT(VLOOKUP(A175,'2015 constituency results'!A:AB,9,FALSE),LEN(VLOOKUP(A175,'2015 constituency results'!A:AB,9,FALSE))-SEARCH("from",VLOOKUP(A175,'2015 constituency results'!A:AB,9,FALSE),1)-4))</f>
        <v>Lab</v>
      </c>
      <c r="H175">
        <f t="shared" si="10"/>
        <v>11780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0</v>
      </c>
      <c r="M175" t="s">
        <v>113</v>
      </c>
      <c r="N175" t="s">
        <v>114</v>
      </c>
      <c r="O175" t="s">
        <v>59</v>
      </c>
      <c r="P175" t="s">
        <v>34</v>
      </c>
    </row>
    <row r="176" spans="1:16" x14ac:dyDescent="0.2">
      <c r="A176" t="s">
        <v>478</v>
      </c>
      <c r="B176" t="s">
        <v>479</v>
      </c>
      <c r="C176">
        <v>2017</v>
      </c>
      <c r="D176" t="s">
        <v>36</v>
      </c>
      <c r="E176" t="str">
        <f>VLOOKUP(B176,'2015 constituency results'!$C:$AB,8,FALSE)</f>
        <v>Lab</v>
      </c>
      <c r="F176">
        <f>VLOOKUP($B176,'2015 constituency results'!$C:$AB,13,FALSE)</f>
        <v>8885</v>
      </c>
      <c r="G176" t="str">
        <f>IF(ISNUMBER(SEARCH("hold",VLOOKUP(A176,'2015 constituency results'!A:AB,9,FALSE),1)),E176,RIGHT(VLOOKUP(A176,'2015 constituency results'!A:AB,9,FALSE),LEN(VLOOKUP(A176,'2015 constituency results'!A:AB,9,FALSE))-SEARCH("from",VLOOKUP(A176,'2015 constituency results'!A:AB,9,FALSE),1)-4))</f>
        <v>Lab</v>
      </c>
      <c r="H176">
        <f t="shared" si="10"/>
        <v>8885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0</v>
      </c>
      <c r="M176" t="s">
        <v>113</v>
      </c>
      <c r="N176" t="s">
        <v>114</v>
      </c>
      <c r="O176" t="s">
        <v>59</v>
      </c>
      <c r="P176" t="s">
        <v>34</v>
      </c>
    </row>
    <row r="177" spans="1:16" x14ac:dyDescent="0.2">
      <c r="A177" t="s">
        <v>480</v>
      </c>
      <c r="B177" t="s">
        <v>481</v>
      </c>
      <c r="C177">
        <v>2017</v>
      </c>
      <c r="D177" t="s">
        <v>37</v>
      </c>
      <c r="E177" t="str">
        <f>VLOOKUP(B177,'2015 constituency results'!$C:$AB,8,FALSE)</f>
        <v>Con</v>
      </c>
      <c r="F177">
        <f>VLOOKUP($B177,'2015 constituency results'!$C:$AB,13,FALSE)</f>
        <v>6294</v>
      </c>
      <c r="G177" t="str">
        <f>IF(ISNUMBER(SEARCH("hold",VLOOKUP(A177,'2015 constituency results'!A:AB,9,FALSE),1)),E177,RIGHT(VLOOKUP(A177,'2015 constituency results'!A:AB,9,FALSE),LEN(VLOOKUP(A177,'2015 constituency results'!A:AB,9,FALSE))-SEARCH("from",VLOOKUP(A177,'2015 constituency results'!A:AB,9,FALSE),1)-4))</f>
        <v>Con</v>
      </c>
      <c r="H177">
        <f t="shared" si="10"/>
        <v>0</v>
      </c>
      <c r="I177">
        <f t="shared" si="11"/>
        <v>6294</v>
      </c>
      <c r="J177">
        <f t="shared" si="12"/>
        <v>0</v>
      </c>
      <c r="K177">
        <f t="shared" si="13"/>
        <v>0</v>
      </c>
      <c r="L177">
        <f t="shared" si="14"/>
        <v>0</v>
      </c>
      <c r="M177" t="s">
        <v>93</v>
      </c>
      <c r="N177" t="s">
        <v>58</v>
      </c>
      <c r="O177" t="s">
        <v>59</v>
      </c>
      <c r="P177" t="s">
        <v>34</v>
      </c>
    </row>
    <row r="178" spans="1:16" x14ac:dyDescent="0.2">
      <c r="A178" t="s">
        <v>482</v>
      </c>
      <c r="B178" t="s">
        <v>483</v>
      </c>
      <c r="C178">
        <v>2017</v>
      </c>
      <c r="D178" t="s">
        <v>36</v>
      </c>
      <c r="E178" t="str">
        <f>VLOOKUP(B178,'2015 constituency results'!$C:$AB,8,FALSE)</f>
        <v>Lab</v>
      </c>
      <c r="F178">
        <f>VLOOKUP($B178,'2015 constituency results'!$C:$AB,13,FALSE)</f>
        <v>4181</v>
      </c>
      <c r="G178" t="str">
        <f>IF(ISNUMBER(SEARCH("hold",VLOOKUP(A178,'2015 constituency results'!A:AB,9,FALSE),1)),E178,RIGHT(VLOOKUP(A178,'2015 constituency results'!A:AB,9,FALSE),LEN(VLOOKUP(A178,'2015 constituency results'!A:AB,9,FALSE))-SEARCH("from",VLOOKUP(A178,'2015 constituency results'!A:AB,9,FALSE),1)-4))</f>
        <v>Lab</v>
      </c>
      <c r="H178">
        <f t="shared" si="10"/>
        <v>4181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0</v>
      </c>
      <c r="M178" t="s">
        <v>63</v>
      </c>
      <c r="N178" t="s">
        <v>63</v>
      </c>
      <c r="O178" t="s">
        <v>59</v>
      </c>
      <c r="P178" t="s">
        <v>46</v>
      </c>
    </row>
    <row r="179" spans="1:16" x14ac:dyDescent="0.2">
      <c r="A179" t="s">
        <v>484</v>
      </c>
      <c r="B179" t="s">
        <v>485</v>
      </c>
      <c r="C179">
        <v>2017</v>
      </c>
      <c r="D179" t="s">
        <v>37</v>
      </c>
      <c r="E179" t="str">
        <f>VLOOKUP(B179,'2015 constituency results'!$C:$AB,8,FALSE)</f>
        <v>Con</v>
      </c>
      <c r="F179">
        <f>VLOOKUP($B179,'2015 constituency results'!$C:$AB,13,FALSE)</f>
        <v>4270</v>
      </c>
      <c r="G179" t="str">
        <f>IF(ISNUMBER(SEARCH("hold",VLOOKUP(A179,'2015 constituency results'!A:AB,9,FALSE),1)),E179,RIGHT(VLOOKUP(A179,'2015 constituency results'!A:AB,9,FALSE),LEN(VLOOKUP(A179,'2015 constituency results'!A:AB,9,FALSE))-SEARCH("from",VLOOKUP(A179,'2015 constituency results'!A:AB,9,FALSE),1)-4))</f>
        <v>Con</v>
      </c>
      <c r="H179">
        <f t="shared" si="10"/>
        <v>0</v>
      </c>
      <c r="I179">
        <f t="shared" si="11"/>
        <v>4270</v>
      </c>
      <c r="J179">
        <f t="shared" si="12"/>
        <v>0</v>
      </c>
      <c r="K179">
        <f t="shared" si="13"/>
        <v>0</v>
      </c>
      <c r="L179">
        <f t="shared" si="14"/>
        <v>0</v>
      </c>
      <c r="M179" t="s">
        <v>63</v>
      </c>
      <c r="N179" t="s">
        <v>63</v>
      </c>
      <c r="O179" t="s">
        <v>59</v>
      </c>
      <c r="P179" t="s">
        <v>46</v>
      </c>
    </row>
    <row r="180" spans="1:16" x14ac:dyDescent="0.2">
      <c r="A180" t="s">
        <v>486</v>
      </c>
      <c r="B180" t="s">
        <v>487</v>
      </c>
      <c r="C180">
        <v>2017</v>
      </c>
      <c r="D180" t="s">
        <v>36</v>
      </c>
      <c r="E180" t="str">
        <f>VLOOKUP(B180,'2015 constituency results'!$C:$AB,8,FALSE)</f>
        <v>Lab</v>
      </c>
      <c r="F180">
        <f>VLOOKUP($B180,'2015 constituency results'!$C:$AB,13,FALSE)</f>
        <v>16122</v>
      </c>
      <c r="G180" t="str">
        <f>IF(ISNUMBER(SEARCH("hold",VLOOKUP(A180,'2015 constituency results'!A:AB,9,FALSE),1)),E180,RIGHT(VLOOKUP(A180,'2015 constituency results'!A:AB,9,FALSE),LEN(VLOOKUP(A180,'2015 constituency results'!A:AB,9,FALSE))-SEARCH("from",VLOOKUP(A180,'2015 constituency results'!A:AB,9,FALSE),1)-4))</f>
        <v>Lab</v>
      </c>
      <c r="H180">
        <f t="shared" si="10"/>
        <v>16122</v>
      </c>
      <c r="I180">
        <f t="shared" si="11"/>
        <v>0</v>
      </c>
      <c r="J180">
        <f t="shared" si="12"/>
        <v>0</v>
      </c>
      <c r="K180">
        <f t="shared" si="13"/>
        <v>0</v>
      </c>
      <c r="L180">
        <f t="shared" si="14"/>
        <v>0</v>
      </c>
      <c r="M180" t="s">
        <v>109</v>
      </c>
      <c r="N180" t="s">
        <v>109</v>
      </c>
      <c r="O180" t="s">
        <v>59</v>
      </c>
      <c r="P180" t="s">
        <v>46</v>
      </c>
    </row>
    <row r="181" spans="1:16" x14ac:dyDescent="0.2">
      <c r="A181" t="s">
        <v>488</v>
      </c>
      <c r="B181" t="s">
        <v>489</v>
      </c>
      <c r="C181">
        <v>2017</v>
      </c>
      <c r="D181" t="s">
        <v>37</v>
      </c>
      <c r="E181" t="str">
        <f>VLOOKUP(B181,'2015 constituency results'!$C:$AB,8,FALSE)</f>
        <v>SNP</v>
      </c>
      <c r="F181">
        <f>VLOOKUP($B181,'2015 constituency results'!$C:$AB,13,FALSE)</f>
        <v>6514</v>
      </c>
      <c r="G181" t="str">
        <f>IF(ISNUMBER(SEARCH("hold",VLOOKUP(A181,'2015 constituency results'!A:AB,9,FALSE),1)),E181,RIGHT(VLOOKUP(A181,'2015 constituency results'!A:AB,9,FALSE),LEN(VLOOKUP(A181,'2015 constituency results'!A:AB,9,FALSE))-SEARCH("from",VLOOKUP(A181,'2015 constituency results'!A:AB,9,FALSE),1)-4))</f>
        <v>Lab</v>
      </c>
      <c r="H181">
        <f t="shared" si="10"/>
        <v>0</v>
      </c>
      <c r="I181">
        <f t="shared" si="11"/>
        <v>0</v>
      </c>
      <c r="J181">
        <f t="shared" si="12"/>
        <v>6514</v>
      </c>
      <c r="K181">
        <f t="shared" si="13"/>
        <v>0</v>
      </c>
      <c r="L181">
        <f t="shared" si="14"/>
        <v>0</v>
      </c>
      <c r="M181" t="s">
        <v>45</v>
      </c>
      <c r="N181" t="s">
        <v>45</v>
      </c>
      <c r="O181" t="s">
        <v>45</v>
      </c>
      <c r="P181" t="s">
        <v>34</v>
      </c>
    </row>
    <row r="182" spans="1:16" x14ac:dyDescent="0.2">
      <c r="A182" t="s">
        <v>490</v>
      </c>
      <c r="B182" t="s">
        <v>491</v>
      </c>
      <c r="C182">
        <v>2017</v>
      </c>
      <c r="D182" t="s">
        <v>37</v>
      </c>
      <c r="E182" t="str">
        <f>VLOOKUP(B182,'2015 constituency results'!$C:$AB,8,FALSE)</f>
        <v>Con</v>
      </c>
      <c r="F182">
        <f>VLOOKUP($B182,'2015 constituency results'!$C:$AB,13,FALSE)</f>
        <v>798</v>
      </c>
      <c r="G182" t="str">
        <f>IF(ISNUMBER(SEARCH("hold",VLOOKUP(A182,'2015 constituency results'!A:AB,9,FALSE),1)),E182,RIGHT(VLOOKUP(A182,'2015 constituency results'!A:AB,9,FALSE),LEN(VLOOKUP(A182,'2015 constituency results'!A:AB,9,FALSE))-SEARCH("from",VLOOKUP(A182,'2015 constituency results'!A:AB,9,FALSE),1)-4))</f>
        <v>Con</v>
      </c>
      <c r="H182">
        <f t="shared" si="10"/>
        <v>0</v>
      </c>
      <c r="I182">
        <f t="shared" si="11"/>
        <v>798</v>
      </c>
      <c r="J182">
        <f t="shared" si="12"/>
        <v>0</v>
      </c>
      <c r="K182">
        <f t="shared" si="13"/>
        <v>0</v>
      </c>
      <c r="L182">
        <f t="shared" si="14"/>
        <v>0</v>
      </c>
      <c r="M182" t="s">
        <v>45</v>
      </c>
      <c r="N182" t="s">
        <v>45</v>
      </c>
      <c r="O182" t="s">
        <v>45</v>
      </c>
      <c r="P182" t="s">
        <v>34</v>
      </c>
    </row>
    <row r="183" spans="1:16" x14ac:dyDescent="0.2">
      <c r="A183" t="s">
        <v>492</v>
      </c>
      <c r="B183" t="s">
        <v>493</v>
      </c>
      <c r="C183">
        <v>2017</v>
      </c>
      <c r="D183" t="s">
        <v>48</v>
      </c>
      <c r="E183" t="str">
        <f>VLOOKUP(B183,'2015 constituency results'!$C:$AB,8,FALSE)</f>
        <v>SNP</v>
      </c>
      <c r="F183">
        <f>VLOOKUP($B183,'2015 constituency results'!$C:$AB,13,FALSE)</f>
        <v>19162</v>
      </c>
      <c r="G183" t="str">
        <f>IF(ISNUMBER(SEARCH("hold",VLOOKUP(A183,'2015 constituency results'!A:AB,9,FALSE),1)),E183,RIGHT(VLOOKUP(A183,'2015 constituency results'!A:AB,9,FALSE),LEN(VLOOKUP(A183,'2015 constituency results'!A:AB,9,FALSE))-SEARCH("from",VLOOKUP(A183,'2015 constituency results'!A:AB,9,FALSE),1)-4))</f>
        <v>SNP</v>
      </c>
      <c r="H183">
        <f t="shared" si="10"/>
        <v>0</v>
      </c>
      <c r="I183">
        <f t="shared" si="11"/>
        <v>0</v>
      </c>
      <c r="J183">
        <f t="shared" si="12"/>
        <v>19162</v>
      </c>
      <c r="K183">
        <f t="shared" si="13"/>
        <v>0</v>
      </c>
      <c r="L183">
        <f t="shared" si="14"/>
        <v>0</v>
      </c>
      <c r="M183" t="s">
        <v>45</v>
      </c>
      <c r="N183" t="s">
        <v>45</v>
      </c>
      <c r="O183" t="s">
        <v>45</v>
      </c>
      <c r="P183" t="s">
        <v>46</v>
      </c>
    </row>
    <row r="184" spans="1:16" x14ac:dyDescent="0.2">
      <c r="A184" t="s">
        <v>494</v>
      </c>
      <c r="B184" t="s">
        <v>495</v>
      </c>
      <c r="C184">
        <v>2017</v>
      </c>
      <c r="D184" t="s">
        <v>48</v>
      </c>
      <c r="E184" t="str">
        <f>VLOOKUP(B184,'2015 constituency results'!$C:$AB,8,FALSE)</f>
        <v>SNP</v>
      </c>
      <c r="F184">
        <f>VLOOKUP($B184,'2015 constituency results'!$C:$AB,13,FALSE)</f>
        <v>17092</v>
      </c>
      <c r="G184" t="str">
        <f>IF(ISNUMBER(SEARCH("hold",VLOOKUP(A184,'2015 constituency results'!A:AB,9,FALSE),1)),E184,RIGHT(VLOOKUP(A184,'2015 constituency results'!A:AB,9,FALSE),LEN(VLOOKUP(A184,'2015 constituency results'!A:AB,9,FALSE))-SEARCH("from",VLOOKUP(A184,'2015 constituency results'!A:AB,9,FALSE),1)-4))</f>
        <v>Lab</v>
      </c>
      <c r="H184">
        <f t="shared" si="10"/>
        <v>0</v>
      </c>
      <c r="I184">
        <f t="shared" si="11"/>
        <v>0</v>
      </c>
      <c r="J184">
        <f t="shared" si="12"/>
        <v>17092</v>
      </c>
      <c r="K184">
        <f t="shared" si="13"/>
        <v>0</v>
      </c>
      <c r="L184">
        <f t="shared" si="14"/>
        <v>0</v>
      </c>
      <c r="M184" t="s">
        <v>45</v>
      </c>
      <c r="N184" t="s">
        <v>45</v>
      </c>
      <c r="O184" t="s">
        <v>45</v>
      </c>
      <c r="P184" t="s">
        <v>46</v>
      </c>
    </row>
    <row r="185" spans="1:16" x14ac:dyDescent="0.2">
      <c r="A185" t="s">
        <v>496</v>
      </c>
      <c r="B185" t="s">
        <v>497</v>
      </c>
      <c r="C185">
        <v>2017</v>
      </c>
      <c r="D185" t="s">
        <v>48</v>
      </c>
      <c r="E185" t="str">
        <f>VLOOKUP(B185,'2015 constituency results'!$C:$AB,8,FALSE)</f>
        <v>SNP</v>
      </c>
      <c r="F185">
        <f>VLOOKUP($B185,'2015 constituency results'!$C:$AB,13,FALSE)</f>
        <v>10352</v>
      </c>
      <c r="G185" t="str">
        <f>IF(ISNUMBER(SEARCH("hold",VLOOKUP(A185,'2015 constituency results'!A:AB,9,FALSE),1)),E185,RIGHT(VLOOKUP(A185,'2015 constituency results'!A:AB,9,FALSE),LEN(VLOOKUP(A185,'2015 constituency results'!A:AB,9,FALSE))-SEARCH("from",VLOOKUP(A185,'2015 constituency results'!A:AB,9,FALSE),1)-4))</f>
        <v>Lab</v>
      </c>
      <c r="H185">
        <f t="shared" si="10"/>
        <v>0</v>
      </c>
      <c r="I185">
        <f t="shared" si="11"/>
        <v>0</v>
      </c>
      <c r="J185">
        <f t="shared" si="12"/>
        <v>10352</v>
      </c>
      <c r="K185">
        <f t="shared" si="13"/>
        <v>0</v>
      </c>
      <c r="L185">
        <f t="shared" si="14"/>
        <v>0</v>
      </c>
      <c r="M185" t="s">
        <v>45</v>
      </c>
      <c r="N185" t="s">
        <v>45</v>
      </c>
      <c r="O185" t="s">
        <v>45</v>
      </c>
      <c r="P185" t="s">
        <v>34</v>
      </c>
    </row>
    <row r="186" spans="1:16" x14ac:dyDescent="0.2">
      <c r="A186" t="s">
        <v>498</v>
      </c>
      <c r="B186" t="s">
        <v>499</v>
      </c>
      <c r="C186">
        <v>2017</v>
      </c>
      <c r="D186" t="s">
        <v>82</v>
      </c>
      <c r="E186" t="str">
        <f>VLOOKUP(B186,'2015 constituency results'!$C:$AB,8,FALSE)</f>
        <v>PC</v>
      </c>
      <c r="F186">
        <f>VLOOKUP($B186,'2015 constituency results'!$C:$AB,13,FALSE)</f>
        <v>5261</v>
      </c>
      <c r="G186" t="str">
        <f>IF(ISNUMBER(SEARCH("hold",VLOOKUP(A186,'2015 constituency results'!A:AB,9,FALSE),1)),E186,RIGHT(VLOOKUP(A186,'2015 constituency results'!A:AB,9,FALSE),LEN(VLOOKUP(A186,'2015 constituency results'!A:AB,9,FALSE))-SEARCH("from",VLOOKUP(A186,'2015 constituency results'!A:AB,9,FALSE),1)-4))</f>
        <v>PC</v>
      </c>
      <c r="H186">
        <f t="shared" si="10"/>
        <v>0</v>
      </c>
      <c r="I186">
        <f t="shared" si="11"/>
        <v>0</v>
      </c>
      <c r="J186">
        <f t="shared" si="12"/>
        <v>0</v>
      </c>
      <c r="K186">
        <f t="shared" si="13"/>
        <v>0</v>
      </c>
      <c r="L186">
        <f t="shared" si="14"/>
        <v>0</v>
      </c>
      <c r="M186" t="s">
        <v>80</v>
      </c>
      <c r="N186" t="s">
        <v>33</v>
      </c>
      <c r="O186" t="s">
        <v>33</v>
      </c>
      <c r="P186" t="s">
        <v>34</v>
      </c>
    </row>
    <row r="187" spans="1:16" x14ac:dyDescent="0.2">
      <c r="A187" t="s">
        <v>500</v>
      </c>
      <c r="B187" t="s">
        <v>501</v>
      </c>
      <c r="C187">
        <v>2017</v>
      </c>
      <c r="D187" t="s">
        <v>36</v>
      </c>
      <c r="E187" t="str">
        <f>VLOOKUP(B187,'2015 constituency results'!$C:$AB,8,FALSE)</f>
        <v>Lab</v>
      </c>
      <c r="F187">
        <f>VLOOKUP($B187,'2015 constituency results'!$C:$AB,13,FALSE)</f>
        <v>274</v>
      </c>
      <c r="G187" t="str">
        <f>IF(ISNUMBER(SEARCH("hold",VLOOKUP(A187,'2015 constituency results'!A:AB,9,FALSE),1)),E187,RIGHT(VLOOKUP(A187,'2015 constituency results'!A:AB,9,FALSE),LEN(VLOOKUP(A187,'2015 constituency results'!A:AB,9,FALSE))-SEARCH("from",VLOOKUP(A187,'2015 constituency results'!A:AB,9,FALSE),1)-4))</f>
        <v>Con</v>
      </c>
      <c r="H187">
        <f t="shared" si="10"/>
        <v>274</v>
      </c>
      <c r="I187">
        <f t="shared" si="11"/>
        <v>0</v>
      </c>
      <c r="J187">
        <f t="shared" si="12"/>
        <v>0</v>
      </c>
      <c r="K187">
        <f t="shared" si="13"/>
        <v>0</v>
      </c>
      <c r="L187">
        <f t="shared" si="14"/>
        <v>0</v>
      </c>
      <c r="M187" t="s">
        <v>109</v>
      </c>
      <c r="N187" t="s">
        <v>109</v>
      </c>
      <c r="O187" t="s">
        <v>59</v>
      </c>
      <c r="P187" t="s">
        <v>46</v>
      </c>
    </row>
    <row r="188" spans="1:16" x14ac:dyDescent="0.2">
      <c r="A188" t="s">
        <v>502</v>
      </c>
      <c r="B188" t="s">
        <v>503</v>
      </c>
      <c r="C188">
        <v>2017</v>
      </c>
      <c r="D188" t="s">
        <v>36</v>
      </c>
      <c r="E188" t="str">
        <f>VLOOKUP(B188,'2015 constituency results'!$C:$AB,8,FALSE)</f>
        <v>Lab</v>
      </c>
      <c r="F188">
        <f>VLOOKUP($B188,'2015 constituency results'!$C:$AB,13,FALSE)</f>
        <v>12326</v>
      </c>
      <c r="G188" t="str">
        <f>IF(ISNUMBER(SEARCH("hold",VLOOKUP(A188,'2015 constituency results'!A:AB,9,FALSE),1)),E188,RIGHT(VLOOKUP(A188,'2015 constituency results'!A:AB,9,FALSE),LEN(VLOOKUP(A188,'2015 constituency results'!A:AB,9,FALSE))-SEARCH("from",VLOOKUP(A188,'2015 constituency results'!A:AB,9,FALSE),1)-4))</f>
        <v>Lab</v>
      </c>
      <c r="H188">
        <f t="shared" si="10"/>
        <v>12326</v>
      </c>
      <c r="I188">
        <f t="shared" si="11"/>
        <v>0</v>
      </c>
      <c r="J188">
        <f t="shared" si="12"/>
        <v>0</v>
      </c>
      <c r="K188">
        <f t="shared" si="13"/>
        <v>0</v>
      </c>
      <c r="L188">
        <f t="shared" si="14"/>
        <v>0</v>
      </c>
      <c r="M188" t="s">
        <v>109</v>
      </c>
      <c r="N188" t="s">
        <v>109</v>
      </c>
      <c r="O188" t="s">
        <v>59</v>
      </c>
      <c r="P188" t="s">
        <v>46</v>
      </c>
    </row>
    <row r="189" spans="1:16" x14ac:dyDescent="0.2">
      <c r="A189" t="s">
        <v>504</v>
      </c>
      <c r="B189" t="s">
        <v>505</v>
      </c>
      <c r="C189">
        <v>2017</v>
      </c>
      <c r="D189" t="s">
        <v>36</v>
      </c>
      <c r="E189" t="str">
        <f>VLOOKUP(B189,'2015 constituency results'!$C:$AB,8,FALSE)</f>
        <v>Lab</v>
      </c>
      <c r="F189">
        <f>VLOOKUP($B189,'2015 constituency results'!$C:$AB,13,FALSE)</f>
        <v>18760</v>
      </c>
      <c r="G189" t="str">
        <f>IF(ISNUMBER(SEARCH("hold",VLOOKUP(A189,'2015 constituency results'!A:AB,9,FALSE),1)),E189,RIGHT(VLOOKUP(A189,'2015 constituency results'!A:AB,9,FALSE),LEN(VLOOKUP(A189,'2015 constituency results'!A:AB,9,FALSE))-SEARCH("from",VLOOKUP(A189,'2015 constituency results'!A:AB,9,FALSE),1)-4))</f>
        <v>Lab</v>
      </c>
      <c r="H189">
        <f t="shared" si="10"/>
        <v>18760</v>
      </c>
      <c r="I189">
        <f t="shared" si="11"/>
        <v>0</v>
      </c>
      <c r="J189">
        <f t="shared" si="12"/>
        <v>0</v>
      </c>
      <c r="K189">
        <f t="shared" si="13"/>
        <v>0</v>
      </c>
      <c r="L189">
        <f t="shared" si="14"/>
        <v>0</v>
      </c>
      <c r="M189" t="s">
        <v>109</v>
      </c>
      <c r="N189" t="s">
        <v>109</v>
      </c>
      <c r="O189" t="s">
        <v>59</v>
      </c>
      <c r="P189" t="s">
        <v>46</v>
      </c>
    </row>
    <row r="190" spans="1:16" x14ac:dyDescent="0.2">
      <c r="A190" t="s">
        <v>506</v>
      </c>
      <c r="B190" t="s">
        <v>507</v>
      </c>
      <c r="C190">
        <v>2017</v>
      </c>
      <c r="D190" t="s">
        <v>36</v>
      </c>
      <c r="E190" t="str">
        <f>VLOOKUP(B190,'2015 constituency results'!$C:$AB,8,FALSE)</f>
        <v>Lab</v>
      </c>
      <c r="F190">
        <f>VLOOKUP($B190,'2015 constituency results'!$C:$AB,13,FALSE)</f>
        <v>14641</v>
      </c>
      <c r="G190" t="str">
        <f>IF(ISNUMBER(SEARCH("hold",VLOOKUP(A190,'2015 constituency results'!A:AB,9,FALSE),1)),E190,RIGHT(VLOOKUP(A190,'2015 constituency results'!A:AB,9,FALSE),LEN(VLOOKUP(A190,'2015 constituency results'!A:AB,9,FALSE))-SEARCH("from",VLOOKUP(A190,'2015 constituency results'!A:AB,9,FALSE),1)-4))</f>
        <v>Lab</v>
      </c>
      <c r="H190">
        <f t="shared" si="10"/>
        <v>14641</v>
      </c>
      <c r="I190">
        <f t="shared" si="11"/>
        <v>0</v>
      </c>
      <c r="J190">
        <f t="shared" si="12"/>
        <v>0</v>
      </c>
      <c r="K190">
        <f t="shared" si="13"/>
        <v>0</v>
      </c>
      <c r="L190">
        <f t="shared" si="14"/>
        <v>0</v>
      </c>
      <c r="M190" t="s">
        <v>208</v>
      </c>
      <c r="N190" t="s">
        <v>174</v>
      </c>
      <c r="O190" t="s">
        <v>59</v>
      </c>
      <c r="P190" t="s">
        <v>34</v>
      </c>
    </row>
    <row r="191" spans="1:16" x14ac:dyDescent="0.2">
      <c r="A191" t="s">
        <v>508</v>
      </c>
      <c r="B191" t="s">
        <v>509</v>
      </c>
      <c r="C191">
        <v>2017</v>
      </c>
      <c r="D191" t="s">
        <v>154</v>
      </c>
      <c r="E191" t="str">
        <f>VLOOKUP(B191,'2015 constituency results'!$C:$AB,8,FALSE)</f>
        <v>DUP</v>
      </c>
      <c r="F191">
        <f>VLOOKUP($B191,'2015 constituency results'!$C:$AB,13,FALSE)</f>
        <v>5795</v>
      </c>
      <c r="G191" t="str">
        <f>IF(ISNUMBER(SEARCH("hold",VLOOKUP(A191,'2015 constituency results'!A:AB,9,FALSE),1)),E191,RIGHT(VLOOKUP(A191,'2015 constituency results'!A:AB,9,FALSE),LEN(VLOOKUP(A191,'2015 constituency results'!A:AB,9,FALSE))-SEARCH("from",VLOOKUP(A191,'2015 constituency results'!A:AB,9,FALSE),1)-4))</f>
        <v>DUP</v>
      </c>
      <c r="H191">
        <f t="shared" si="10"/>
        <v>0</v>
      </c>
      <c r="I191">
        <f t="shared" si="11"/>
        <v>0</v>
      </c>
      <c r="J191">
        <f t="shared" si="12"/>
        <v>0</v>
      </c>
      <c r="K191">
        <f t="shared" si="13"/>
        <v>0</v>
      </c>
      <c r="L191">
        <f t="shared" si="14"/>
        <v>5795</v>
      </c>
      <c r="M191" t="s">
        <v>152</v>
      </c>
      <c r="N191" t="s">
        <v>152</v>
      </c>
      <c r="O191" t="s">
        <v>152</v>
      </c>
      <c r="P191" t="s">
        <v>34</v>
      </c>
    </row>
    <row r="192" spans="1:16" x14ac:dyDescent="0.2">
      <c r="A192" t="s">
        <v>510</v>
      </c>
      <c r="B192" t="s">
        <v>511</v>
      </c>
      <c r="C192">
        <v>2017</v>
      </c>
      <c r="D192" t="s">
        <v>135</v>
      </c>
      <c r="E192" t="str">
        <f>VLOOKUP(B192,'2015 constituency results'!$C:$AB,8,FALSE)</f>
        <v>Con</v>
      </c>
      <c r="F192">
        <f>VLOOKUP($B192,'2015 constituency results'!$C:$AB,13,FALSE)</f>
        <v>733</v>
      </c>
      <c r="G192" t="str">
        <f>IF(ISNUMBER(SEARCH("hold",VLOOKUP(A192,'2015 constituency results'!A:AB,9,FALSE),1)),E192,RIGHT(VLOOKUP(A192,'2015 constituency results'!A:AB,9,FALSE),LEN(VLOOKUP(A192,'2015 constituency results'!A:AB,9,FALSE))-SEARCH("from",VLOOKUP(A192,'2015 constituency results'!A:AB,9,FALSE),1)-4))</f>
        <v>LD</v>
      </c>
      <c r="H192">
        <f t="shared" si="10"/>
        <v>0</v>
      </c>
      <c r="I192">
        <f t="shared" si="11"/>
        <v>733</v>
      </c>
      <c r="J192">
        <f t="shared" si="12"/>
        <v>0</v>
      </c>
      <c r="K192">
        <f t="shared" si="13"/>
        <v>0</v>
      </c>
      <c r="L192">
        <f t="shared" si="14"/>
        <v>0</v>
      </c>
      <c r="M192" t="s">
        <v>182</v>
      </c>
      <c r="N192" t="s">
        <v>58</v>
      </c>
      <c r="O192" t="s">
        <v>59</v>
      </c>
      <c r="P192" t="s">
        <v>46</v>
      </c>
    </row>
    <row r="193" spans="1:16" x14ac:dyDescent="0.2">
      <c r="A193" t="s">
        <v>512</v>
      </c>
      <c r="B193" t="s">
        <v>513</v>
      </c>
      <c r="C193">
        <v>2017</v>
      </c>
      <c r="D193" t="s">
        <v>37</v>
      </c>
      <c r="E193" t="str">
        <f>VLOOKUP(B193,'2015 constituency results'!$C:$AB,8,FALSE)</f>
        <v>Con</v>
      </c>
      <c r="F193">
        <f>VLOOKUP($B193,'2015 constituency results'!$C:$AB,13,FALSE)</f>
        <v>12261</v>
      </c>
      <c r="G193" t="str">
        <f>IF(ISNUMBER(SEARCH("hold",VLOOKUP(A193,'2015 constituency results'!A:AB,9,FALSE),1)),E193,RIGHT(VLOOKUP(A193,'2015 constituency results'!A:AB,9,FALSE),LEN(VLOOKUP(A193,'2015 constituency results'!A:AB,9,FALSE))-SEARCH("from",VLOOKUP(A193,'2015 constituency results'!A:AB,9,FALSE),1)-4))</f>
        <v>Con</v>
      </c>
      <c r="H193">
        <f t="shared" si="10"/>
        <v>0</v>
      </c>
      <c r="I193">
        <f t="shared" si="11"/>
        <v>12261</v>
      </c>
      <c r="J193">
        <f t="shared" si="12"/>
        <v>0</v>
      </c>
      <c r="K193">
        <f t="shared" si="13"/>
        <v>0</v>
      </c>
      <c r="L193">
        <f t="shared" si="14"/>
        <v>0</v>
      </c>
      <c r="M193" t="s">
        <v>365</v>
      </c>
      <c r="N193" t="s">
        <v>133</v>
      </c>
      <c r="O193" t="s">
        <v>59</v>
      </c>
      <c r="P193" t="s">
        <v>34</v>
      </c>
    </row>
    <row r="194" spans="1:16" x14ac:dyDescent="0.2">
      <c r="A194" t="s">
        <v>515</v>
      </c>
      <c r="B194" t="s">
        <v>516</v>
      </c>
      <c r="C194">
        <v>2017</v>
      </c>
      <c r="D194" t="s">
        <v>135</v>
      </c>
      <c r="E194" t="str">
        <f>VLOOKUP(B194,'2015 constituency results'!$C:$AB,8,FALSE)</f>
        <v>SNP</v>
      </c>
      <c r="F194">
        <f>VLOOKUP($B194,'2015 constituency results'!$C:$AB,13,FALSE)</f>
        <v>2167</v>
      </c>
      <c r="G194" t="str">
        <f>IF(ISNUMBER(SEARCH("hold",VLOOKUP(A194,'2015 constituency results'!A:AB,9,FALSE),1)),E194,RIGHT(VLOOKUP(A194,'2015 constituency results'!A:AB,9,FALSE),LEN(VLOOKUP(A194,'2015 constituency results'!A:AB,9,FALSE))-SEARCH("from",VLOOKUP(A194,'2015 constituency results'!A:AB,9,FALSE),1)-4))</f>
        <v>LD</v>
      </c>
      <c r="H194">
        <f t="shared" si="10"/>
        <v>0</v>
      </c>
      <c r="I194">
        <f t="shared" si="11"/>
        <v>0</v>
      </c>
      <c r="J194">
        <f t="shared" si="12"/>
        <v>2167</v>
      </c>
      <c r="K194">
        <f t="shared" si="13"/>
        <v>0</v>
      </c>
      <c r="L194">
        <f t="shared" si="14"/>
        <v>0</v>
      </c>
      <c r="M194" t="s">
        <v>45</v>
      </c>
      <c r="N194" t="s">
        <v>45</v>
      </c>
      <c r="O194" t="s">
        <v>45</v>
      </c>
      <c r="P194" t="s">
        <v>34</v>
      </c>
    </row>
    <row r="195" spans="1:16" x14ac:dyDescent="0.2">
      <c r="A195" t="s">
        <v>517</v>
      </c>
      <c r="B195" t="s">
        <v>518</v>
      </c>
      <c r="C195">
        <v>2017</v>
      </c>
      <c r="D195" t="s">
        <v>36</v>
      </c>
      <c r="E195" t="str">
        <f>VLOOKUP(B195,'2015 constituency results'!$C:$AB,8,FALSE)</f>
        <v>Lab</v>
      </c>
      <c r="F195">
        <f>VLOOKUP($B195,'2015 constituency results'!$C:$AB,13,FALSE)</f>
        <v>34252</v>
      </c>
      <c r="G195" t="str">
        <f>IF(ISNUMBER(SEARCH("hold",VLOOKUP(A195,'2015 constituency results'!A:AB,9,FALSE),1)),E195,RIGHT(VLOOKUP(A195,'2015 constituency results'!A:AB,9,FALSE),LEN(VLOOKUP(A195,'2015 constituency results'!A:AB,9,FALSE))-SEARCH("from",VLOOKUP(A195,'2015 constituency results'!A:AB,9,FALSE),1)-4))</f>
        <v>Lab</v>
      </c>
      <c r="H195">
        <f t="shared" ref="H195:H258" si="15">IF(E195="Lab",F195,0)</f>
        <v>34252</v>
      </c>
      <c r="I195">
        <f t="shared" ref="I195:I258" si="16">IF($E195="Con",$F195,0)</f>
        <v>0</v>
      </c>
      <c r="J195">
        <f t="shared" ref="J195:J258" si="17">IF($E195="SNP",$F195,0)</f>
        <v>0</v>
      </c>
      <c r="K195">
        <f t="shared" ref="K195:K258" si="18">IF($E195="LD",$F195,0)</f>
        <v>0</v>
      </c>
      <c r="L195">
        <f t="shared" ref="L195:L258" si="19">IF($E195="DUP",$F195,0)</f>
        <v>0</v>
      </c>
      <c r="M195" t="s">
        <v>109</v>
      </c>
      <c r="N195" t="s">
        <v>109</v>
      </c>
      <c r="O195" t="s">
        <v>59</v>
      </c>
      <c r="P195" t="s">
        <v>46</v>
      </c>
    </row>
    <row r="196" spans="1:16" x14ac:dyDescent="0.2">
      <c r="A196" t="s">
        <v>519</v>
      </c>
      <c r="B196" t="s">
        <v>520</v>
      </c>
      <c r="C196">
        <v>2017</v>
      </c>
      <c r="D196" t="s">
        <v>37</v>
      </c>
      <c r="E196" t="str">
        <f>VLOOKUP(B196,'2015 constituency results'!$C:$AB,8,FALSE)</f>
        <v>Con</v>
      </c>
      <c r="F196">
        <f>VLOOKUP($B196,'2015 constituency results'!$C:$AB,13,FALSE)</f>
        <v>25147</v>
      </c>
      <c r="G196" t="str">
        <f>IF(ISNUMBER(SEARCH("hold",VLOOKUP(A196,'2015 constituency results'!A:AB,9,FALSE),1)),E196,RIGHT(VLOOKUP(A196,'2015 constituency results'!A:AB,9,FALSE),LEN(VLOOKUP(A196,'2015 constituency results'!A:AB,9,FALSE))-SEARCH("from",VLOOKUP(A196,'2015 constituency results'!A:AB,9,FALSE),1)-4))</f>
        <v>Con</v>
      </c>
      <c r="H196">
        <f t="shared" si="15"/>
        <v>0</v>
      </c>
      <c r="I196">
        <f t="shared" si="16"/>
        <v>25147</v>
      </c>
      <c r="J196">
        <f t="shared" si="17"/>
        <v>0</v>
      </c>
      <c r="K196">
        <f t="shared" si="18"/>
        <v>0</v>
      </c>
      <c r="L196">
        <f t="shared" si="19"/>
        <v>0</v>
      </c>
      <c r="M196" t="s">
        <v>57</v>
      </c>
      <c r="N196" t="s">
        <v>58</v>
      </c>
      <c r="O196" t="s">
        <v>59</v>
      </c>
      <c r="P196" t="s">
        <v>34</v>
      </c>
    </row>
    <row r="197" spans="1:16" x14ac:dyDescent="0.2">
      <c r="A197" t="s">
        <v>521</v>
      </c>
      <c r="B197" t="s">
        <v>522</v>
      </c>
      <c r="C197">
        <v>2017</v>
      </c>
      <c r="D197" t="s">
        <v>48</v>
      </c>
      <c r="E197" t="str">
        <f>VLOOKUP(B197,'2015 constituency results'!$C:$AB,8,FALSE)</f>
        <v>SNP</v>
      </c>
      <c r="F197">
        <f>VLOOKUP($B197,'2015 constituency results'!$C:$AB,13,FALSE)</f>
        <v>16527</v>
      </c>
      <c r="G197" t="str">
        <f>IF(ISNUMBER(SEARCH("hold",VLOOKUP(A197,'2015 constituency results'!A:AB,9,FALSE),1)),E197,RIGHT(VLOOKUP(A197,'2015 constituency results'!A:AB,9,FALSE),LEN(VLOOKUP(A197,'2015 constituency results'!A:AB,9,FALSE))-SEARCH("from",VLOOKUP(A197,'2015 constituency results'!A:AB,9,FALSE),1)-4))</f>
        <v>Lab</v>
      </c>
      <c r="H197">
        <f t="shared" si="15"/>
        <v>0</v>
      </c>
      <c r="I197">
        <f t="shared" si="16"/>
        <v>0</v>
      </c>
      <c r="J197">
        <f t="shared" si="17"/>
        <v>16527</v>
      </c>
      <c r="K197">
        <f t="shared" si="18"/>
        <v>0</v>
      </c>
      <c r="L197">
        <f t="shared" si="19"/>
        <v>0</v>
      </c>
      <c r="M197" t="s">
        <v>45</v>
      </c>
      <c r="N197" t="s">
        <v>45</v>
      </c>
      <c r="O197" t="s">
        <v>45</v>
      </c>
      <c r="P197" t="s">
        <v>34</v>
      </c>
    </row>
    <row r="198" spans="1:16" x14ac:dyDescent="0.2">
      <c r="A198" t="s">
        <v>523</v>
      </c>
      <c r="B198" t="s">
        <v>524</v>
      </c>
      <c r="C198">
        <v>2017</v>
      </c>
      <c r="D198" t="s">
        <v>37</v>
      </c>
      <c r="E198" t="str">
        <f>VLOOKUP(B198,'2015 constituency results'!$C:$AB,8,FALSE)</f>
        <v>Con</v>
      </c>
      <c r="F198">
        <f>VLOOKUP($B198,'2015 constituency results'!$C:$AB,13,FALSE)</f>
        <v>9147</v>
      </c>
      <c r="G198" t="str">
        <f>IF(ISNUMBER(SEARCH("hold",VLOOKUP(A198,'2015 constituency results'!A:AB,9,FALSE),1)),E198,RIGHT(VLOOKUP(A198,'2015 constituency results'!A:AB,9,FALSE),LEN(VLOOKUP(A198,'2015 constituency results'!A:AB,9,FALSE))-SEARCH("from",VLOOKUP(A198,'2015 constituency results'!A:AB,9,FALSE),1)-4))</f>
        <v>LD</v>
      </c>
      <c r="H198">
        <f t="shared" si="15"/>
        <v>0</v>
      </c>
      <c r="I198">
        <f t="shared" si="16"/>
        <v>9147</v>
      </c>
      <c r="J198">
        <f t="shared" si="17"/>
        <v>0</v>
      </c>
      <c r="K198">
        <f t="shared" si="18"/>
        <v>0</v>
      </c>
      <c r="L198">
        <f t="shared" si="19"/>
        <v>0</v>
      </c>
      <c r="M198" t="s">
        <v>57</v>
      </c>
      <c r="N198" t="s">
        <v>58</v>
      </c>
      <c r="O198" t="s">
        <v>59</v>
      </c>
      <c r="P198" t="s">
        <v>46</v>
      </c>
    </row>
    <row r="199" spans="1:16" x14ac:dyDescent="0.2">
      <c r="A199" t="s">
        <v>525</v>
      </c>
      <c r="B199" t="s">
        <v>526</v>
      </c>
      <c r="C199">
        <v>2017</v>
      </c>
      <c r="D199" t="s">
        <v>154</v>
      </c>
      <c r="E199" t="str">
        <f>VLOOKUP(B199,'2015 constituency results'!$C:$AB,8,FALSE)</f>
        <v>DUP</v>
      </c>
      <c r="F199">
        <f>VLOOKUP($B199,'2015 constituency results'!$C:$AB,13,FALSE)</f>
        <v>7804</v>
      </c>
      <c r="G199" t="str">
        <f>IF(ISNUMBER(SEARCH("hold",VLOOKUP(A199,'2015 constituency results'!A:AB,9,FALSE),1)),E199,RIGHT(VLOOKUP(A199,'2015 constituency results'!A:AB,9,FALSE),LEN(VLOOKUP(A199,'2015 constituency results'!A:AB,9,FALSE))-SEARCH("from",VLOOKUP(A199,'2015 constituency results'!A:AB,9,FALSE),1)-4))</f>
        <v>DUP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>
        <f t="shared" si="19"/>
        <v>7804</v>
      </c>
      <c r="M199" t="s">
        <v>152</v>
      </c>
      <c r="N199" t="s">
        <v>152</v>
      </c>
      <c r="O199" t="s">
        <v>152</v>
      </c>
      <c r="P199" t="s">
        <v>34</v>
      </c>
    </row>
    <row r="200" spans="1:16" x14ac:dyDescent="0.2">
      <c r="A200" t="s">
        <v>527</v>
      </c>
      <c r="B200" t="s">
        <v>528</v>
      </c>
      <c r="C200">
        <v>2017</v>
      </c>
      <c r="D200" t="s">
        <v>36</v>
      </c>
      <c r="E200" t="str">
        <f>VLOOKUP(B200,'2015 constituency results'!$C:$AB,8,FALSE)</f>
        <v>SNP</v>
      </c>
      <c r="F200">
        <f>VLOOKUP($B200,'2015 constituency results'!$C:$AB,13,FALSE)</f>
        <v>6803</v>
      </c>
      <c r="G200" t="str">
        <f>IF(ISNUMBER(SEARCH("hold",VLOOKUP(A200,'2015 constituency results'!A:AB,9,FALSE),1)),E200,RIGHT(VLOOKUP(A200,'2015 constituency results'!A:AB,9,FALSE),LEN(VLOOKUP(A200,'2015 constituency results'!A:AB,9,FALSE))-SEARCH("from",VLOOKUP(A200,'2015 constituency results'!A:AB,9,FALSE),1)-4))</f>
        <v>Lab</v>
      </c>
      <c r="H200">
        <f t="shared" si="15"/>
        <v>0</v>
      </c>
      <c r="I200">
        <f t="shared" si="16"/>
        <v>0</v>
      </c>
      <c r="J200">
        <f t="shared" si="17"/>
        <v>6803</v>
      </c>
      <c r="K200">
        <f t="shared" si="18"/>
        <v>0</v>
      </c>
      <c r="L200">
        <f t="shared" si="19"/>
        <v>0</v>
      </c>
      <c r="M200" t="s">
        <v>45</v>
      </c>
      <c r="N200" t="s">
        <v>45</v>
      </c>
      <c r="O200" t="s">
        <v>45</v>
      </c>
      <c r="P200" t="s">
        <v>34</v>
      </c>
    </row>
    <row r="201" spans="1:16" x14ac:dyDescent="0.2">
      <c r="A201" t="s">
        <v>529</v>
      </c>
      <c r="B201" t="s">
        <v>530</v>
      </c>
      <c r="C201">
        <v>2017</v>
      </c>
      <c r="D201" t="s">
        <v>37</v>
      </c>
      <c r="E201" t="str">
        <f>VLOOKUP(B201,'2015 constituency results'!$C:$AB,8,FALSE)</f>
        <v>SNP</v>
      </c>
      <c r="F201">
        <f>VLOOKUP($B201,'2015 constituency results'!$C:$AB,13,FALSE)</f>
        <v>3718</v>
      </c>
      <c r="G201" t="str">
        <f>IF(ISNUMBER(SEARCH("hold",VLOOKUP(A201,'2015 constituency results'!A:AB,9,FALSE),1)),E201,RIGHT(VLOOKUP(A201,'2015 constituency results'!A:AB,9,FALSE),LEN(VLOOKUP(A201,'2015 constituency results'!A:AB,9,FALSE))-SEARCH("from",VLOOKUP(A201,'2015 constituency results'!A:AB,9,FALSE),1)-4))</f>
        <v>Lab</v>
      </c>
      <c r="H201">
        <f t="shared" si="15"/>
        <v>0</v>
      </c>
      <c r="I201">
        <f t="shared" si="16"/>
        <v>0</v>
      </c>
      <c r="J201">
        <f t="shared" si="17"/>
        <v>3718</v>
      </c>
      <c r="K201">
        <f t="shared" si="18"/>
        <v>0</v>
      </c>
      <c r="L201">
        <f t="shared" si="19"/>
        <v>0</v>
      </c>
      <c r="M201" t="s">
        <v>45</v>
      </c>
      <c r="N201" t="s">
        <v>45</v>
      </c>
      <c r="O201" t="s">
        <v>45</v>
      </c>
      <c r="P201" t="s">
        <v>34</v>
      </c>
    </row>
    <row r="202" spans="1:16" x14ac:dyDescent="0.2">
      <c r="A202" t="s">
        <v>531</v>
      </c>
      <c r="B202" t="s">
        <v>532</v>
      </c>
      <c r="C202">
        <v>2017</v>
      </c>
      <c r="D202" t="s">
        <v>37</v>
      </c>
      <c r="E202" t="str">
        <f>VLOOKUP(B202,'2015 constituency results'!$C:$AB,8,FALSE)</f>
        <v>Con</v>
      </c>
      <c r="F202">
        <f>VLOOKUP($B202,'2015 constituency results'!$C:$AB,13,FALSE)</f>
        <v>22658</v>
      </c>
      <c r="G202" t="str">
        <f>IF(ISNUMBER(SEARCH("hold",VLOOKUP(A202,'2015 constituency results'!A:AB,9,FALSE),1)),E202,RIGHT(VLOOKUP(A202,'2015 constituency results'!A:AB,9,FALSE),LEN(VLOOKUP(A202,'2015 constituency results'!A:AB,9,FALSE))-SEARCH("from",VLOOKUP(A202,'2015 constituency results'!A:AB,9,FALSE),1)-4))</f>
        <v>Con</v>
      </c>
      <c r="H202">
        <f t="shared" si="15"/>
        <v>0</v>
      </c>
      <c r="I202">
        <f t="shared" si="16"/>
        <v>22658</v>
      </c>
      <c r="J202">
        <f t="shared" si="17"/>
        <v>0</v>
      </c>
      <c r="K202">
        <f t="shared" si="18"/>
        <v>0</v>
      </c>
      <c r="L202">
        <f t="shared" si="19"/>
        <v>0</v>
      </c>
      <c r="M202" t="s">
        <v>533</v>
      </c>
      <c r="N202" t="s">
        <v>58</v>
      </c>
      <c r="O202" t="s">
        <v>59</v>
      </c>
      <c r="P202" t="s">
        <v>34</v>
      </c>
    </row>
    <row r="203" spans="1:16" x14ac:dyDescent="0.2">
      <c r="A203" t="s">
        <v>534</v>
      </c>
      <c r="B203" t="s">
        <v>535</v>
      </c>
      <c r="C203">
        <v>2017</v>
      </c>
      <c r="D203" t="s">
        <v>37</v>
      </c>
      <c r="E203" t="str">
        <f>VLOOKUP(B203,'2015 constituency results'!$C:$AB,8,FALSE)</f>
        <v>Con</v>
      </c>
      <c r="F203">
        <f>VLOOKUP($B203,'2015 constituency results'!$C:$AB,13,FALSE)</f>
        <v>14949</v>
      </c>
      <c r="G203" t="str">
        <f>IF(ISNUMBER(SEARCH("hold",VLOOKUP(A203,'2015 constituency results'!A:AB,9,FALSE),1)),E203,RIGHT(VLOOKUP(A203,'2015 constituency results'!A:AB,9,FALSE),LEN(VLOOKUP(A203,'2015 constituency results'!A:AB,9,FALSE))-SEARCH("from",VLOOKUP(A203,'2015 constituency results'!A:AB,9,FALSE),1)-4))</f>
        <v>Con</v>
      </c>
      <c r="H203">
        <f t="shared" si="15"/>
        <v>0</v>
      </c>
      <c r="I203">
        <f t="shared" si="16"/>
        <v>14949</v>
      </c>
      <c r="J203">
        <f t="shared" si="17"/>
        <v>0</v>
      </c>
      <c r="K203">
        <f t="shared" si="18"/>
        <v>0</v>
      </c>
      <c r="L203">
        <f t="shared" si="19"/>
        <v>0</v>
      </c>
      <c r="M203" t="s">
        <v>87</v>
      </c>
      <c r="N203" t="s">
        <v>58</v>
      </c>
      <c r="O203" t="s">
        <v>59</v>
      </c>
      <c r="P203" t="s">
        <v>34</v>
      </c>
    </row>
    <row r="204" spans="1:16" x14ac:dyDescent="0.2">
      <c r="A204" t="s">
        <v>536</v>
      </c>
      <c r="B204" t="s">
        <v>537</v>
      </c>
      <c r="C204">
        <v>2017</v>
      </c>
      <c r="D204" t="s">
        <v>37</v>
      </c>
      <c r="E204" t="str">
        <f>VLOOKUP(B204,'2015 constituency results'!$C:$AB,8,FALSE)</f>
        <v>Con</v>
      </c>
      <c r="F204">
        <f>VLOOKUP($B204,'2015 constituency results'!$C:$AB,13,FALSE)</f>
        <v>14933</v>
      </c>
      <c r="G204" t="str">
        <f>IF(ISNUMBER(SEARCH("hold",VLOOKUP(A204,'2015 constituency results'!A:AB,9,FALSE),1)),E204,RIGHT(VLOOKUP(A204,'2015 constituency results'!A:AB,9,FALSE),LEN(VLOOKUP(A204,'2015 constituency results'!A:AB,9,FALSE))-SEARCH("from",VLOOKUP(A204,'2015 constituency results'!A:AB,9,FALSE),1)-4))</f>
        <v>Con</v>
      </c>
      <c r="H204">
        <f t="shared" si="15"/>
        <v>0</v>
      </c>
      <c r="I204">
        <f t="shared" si="16"/>
        <v>14933</v>
      </c>
      <c r="J204">
        <f t="shared" si="17"/>
        <v>0</v>
      </c>
      <c r="K204">
        <f t="shared" si="18"/>
        <v>0</v>
      </c>
      <c r="L204">
        <f t="shared" si="19"/>
        <v>0</v>
      </c>
      <c r="M204" t="s">
        <v>179</v>
      </c>
      <c r="N204" t="s">
        <v>114</v>
      </c>
      <c r="O204" t="s">
        <v>59</v>
      </c>
      <c r="P204" t="s">
        <v>34</v>
      </c>
    </row>
    <row r="205" spans="1:16" x14ac:dyDescent="0.2">
      <c r="A205" t="s">
        <v>538</v>
      </c>
      <c r="B205" t="s">
        <v>539</v>
      </c>
      <c r="C205">
        <v>2017</v>
      </c>
      <c r="D205" t="s">
        <v>37</v>
      </c>
      <c r="E205" t="str">
        <f>VLOOKUP(B205,'2015 constituency results'!$C:$AB,8,FALSE)</f>
        <v>Con</v>
      </c>
      <c r="F205">
        <f>VLOOKUP($B205,'2015 constituency results'!$C:$AB,13,FALSE)</f>
        <v>12974</v>
      </c>
      <c r="G205" t="str">
        <f>IF(ISNUMBER(SEARCH("hold",VLOOKUP(A205,'2015 constituency results'!A:AB,9,FALSE),1)),E205,RIGHT(VLOOKUP(A205,'2015 constituency results'!A:AB,9,FALSE),LEN(VLOOKUP(A205,'2015 constituency results'!A:AB,9,FALSE))-SEARCH("from",VLOOKUP(A205,'2015 constituency results'!A:AB,9,FALSE),1)-4))</f>
        <v>Con</v>
      </c>
      <c r="H205">
        <f t="shared" si="15"/>
        <v>0</v>
      </c>
      <c r="I205">
        <f t="shared" si="16"/>
        <v>12974</v>
      </c>
      <c r="J205">
        <f t="shared" si="17"/>
        <v>0</v>
      </c>
      <c r="K205">
        <f t="shared" si="18"/>
        <v>0</v>
      </c>
      <c r="L205">
        <f t="shared" si="19"/>
        <v>0</v>
      </c>
      <c r="M205" t="s">
        <v>405</v>
      </c>
      <c r="N205" t="s">
        <v>68</v>
      </c>
      <c r="O205" t="s">
        <v>59</v>
      </c>
      <c r="P205" t="s">
        <v>34</v>
      </c>
    </row>
    <row r="206" spans="1:16" x14ac:dyDescent="0.2">
      <c r="A206" t="s">
        <v>540</v>
      </c>
      <c r="B206" t="s">
        <v>541</v>
      </c>
      <c r="C206">
        <v>2017</v>
      </c>
      <c r="D206" t="s">
        <v>48</v>
      </c>
      <c r="E206" t="str">
        <f>VLOOKUP(B206,'2015 constituency results'!$C:$AB,8,FALSE)</f>
        <v>SNP</v>
      </c>
      <c r="F206">
        <f>VLOOKUP($B206,'2015 constituency results'!$C:$AB,13,FALSE)</f>
        <v>9106</v>
      </c>
      <c r="G206" t="str">
        <f>IF(ISNUMBER(SEARCH("hold",VLOOKUP(A206,'2015 constituency results'!A:AB,9,FALSE),1)),E206,RIGHT(VLOOKUP(A206,'2015 constituency results'!A:AB,9,FALSE),LEN(VLOOKUP(A206,'2015 constituency results'!A:AB,9,FALSE))-SEARCH("from",VLOOKUP(A206,'2015 constituency results'!A:AB,9,FALSE),1)-4))</f>
        <v>Lab</v>
      </c>
      <c r="H206">
        <f t="shared" si="15"/>
        <v>0</v>
      </c>
      <c r="I206">
        <f t="shared" si="16"/>
        <v>0</v>
      </c>
      <c r="J206">
        <f t="shared" si="17"/>
        <v>9106</v>
      </c>
      <c r="K206">
        <f t="shared" si="18"/>
        <v>0</v>
      </c>
      <c r="L206">
        <f t="shared" si="19"/>
        <v>0</v>
      </c>
      <c r="M206" t="s">
        <v>45</v>
      </c>
      <c r="N206" t="s">
        <v>45</v>
      </c>
      <c r="O206" t="s">
        <v>45</v>
      </c>
      <c r="P206" t="s">
        <v>46</v>
      </c>
    </row>
    <row r="207" spans="1:16" x14ac:dyDescent="0.2">
      <c r="A207" t="s">
        <v>542</v>
      </c>
      <c r="B207" t="s">
        <v>543</v>
      </c>
      <c r="C207">
        <v>2017</v>
      </c>
      <c r="D207" t="s">
        <v>48</v>
      </c>
      <c r="E207" t="str">
        <f>VLOOKUP(B207,'2015 constituency results'!$C:$AB,8,FALSE)</f>
        <v>SNP</v>
      </c>
      <c r="F207">
        <f>VLOOKUP($B207,'2015 constituency results'!$C:$AB,13,FALSE)</f>
        <v>5597</v>
      </c>
      <c r="G207" t="str">
        <f>IF(ISNUMBER(SEARCH("hold",VLOOKUP(A207,'2015 constituency results'!A:AB,9,FALSE),1)),E207,RIGHT(VLOOKUP(A207,'2015 constituency results'!A:AB,9,FALSE),LEN(VLOOKUP(A207,'2015 constituency results'!A:AB,9,FALSE))-SEARCH("from",VLOOKUP(A207,'2015 constituency results'!A:AB,9,FALSE),1)-4))</f>
        <v>Lab Coop</v>
      </c>
      <c r="H207">
        <f t="shared" si="15"/>
        <v>0</v>
      </c>
      <c r="I207">
        <f t="shared" si="16"/>
        <v>0</v>
      </c>
      <c r="J207">
        <f t="shared" si="17"/>
        <v>5597</v>
      </c>
      <c r="K207">
        <f t="shared" si="18"/>
        <v>0</v>
      </c>
      <c r="L207">
        <f t="shared" si="19"/>
        <v>0</v>
      </c>
      <c r="M207" t="s">
        <v>45</v>
      </c>
      <c r="N207" t="s">
        <v>45</v>
      </c>
      <c r="O207" t="s">
        <v>45</v>
      </c>
      <c r="P207" t="s">
        <v>46</v>
      </c>
    </row>
    <row r="208" spans="1:16" x14ac:dyDescent="0.2">
      <c r="A208" t="s">
        <v>544</v>
      </c>
      <c r="B208" t="s">
        <v>545</v>
      </c>
      <c r="C208">
        <v>2017</v>
      </c>
      <c r="D208" t="s">
        <v>36</v>
      </c>
      <c r="E208" t="str">
        <f>VLOOKUP(B208,'2015 constituency results'!$C:$AB,8,FALSE)</f>
        <v>Lab</v>
      </c>
      <c r="F208">
        <f>VLOOKUP($B208,'2015 constituency results'!$C:$AB,13,FALSE)</f>
        <v>2637</v>
      </c>
      <c r="G208" t="str">
        <f>IF(ISNUMBER(SEARCH("hold",VLOOKUP(A208,'2015 constituency results'!A:AB,9,FALSE),1)),E208,RIGHT(VLOOKUP(A208,'2015 constituency results'!A:AB,9,FALSE),LEN(VLOOKUP(A208,'2015 constituency results'!A:AB,9,FALSE))-SEARCH("from",VLOOKUP(A208,'2015 constituency results'!A:AB,9,FALSE),1)-4))</f>
        <v>Lab</v>
      </c>
      <c r="H208">
        <f t="shared" si="15"/>
        <v>2637</v>
      </c>
      <c r="I208">
        <f t="shared" si="16"/>
        <v>0</v>
      </c>
      <c r="J208">
        <f t="shared" si="17"/>
        <v>0</v>
      </c>
      <c r="K208">
        <f t="shared" si="18"/>
        <v>0</v>
      </c>
      <c r="L208">
        <f t="shared" si="19"/>
        <v>0</v>
      </c>
      <c r="M208" t="s">
        <v>45</v>
      </c>
      <c r="N208" t="s">
        <v>45</v>
      </c>
      <c r="O208" t="s">
        <v>45</v>
      </c>
      <c r="P208" t="s">
        <v>46</v>
      </c>
    </row>
    <row r="209" spans="1:16" x14ac:dyDescent="0.2">
      <c r="A209" t="s">
        <v>546</v>
      </c>
      <c r="B209" t="s">
        <v>547</v>
      </c>
      <c r="C209">
        <v>2017</v>
      </c>
      <c r="D209" t="s">
        <v>48</v>
      </c>
      <c r="E209" t="str">
        <f>VLOOKUP(B209,'2015 constituency results'!$C:$AB,8,FALSE)</f>
        <v>SNP</v>
      </c>
      <c r="F209">
        <f>VLOOKUP($B209,'2015 constituency results'!$C:$AB,13,FALSE)</f>
        <v>8135</v>
      </c>
      <c r="G209" t="str">
        <f>IF(ISNUMBER(SEARCH("hold",VLOOKUP(A209,'2015 constituency results'!A:AB,9,FALSE),1)),E209,RIGHT(VLOOKUP(A209,'2015 constituency results'!A:AB,9,FALSE),LEN(VLOOKUP(A209,'2015 constituency results'!A:AB,9,FALSE))-SEARCH("from",VLOOKUP(A209,'2015 constituency results'!A:AB,9,FALSE),1)-4))</f>
        <v>Lab</v>
      </c>
      <c r="H209">
        <f t="shared" si="15"/>
        <v>0</v>
      </c>
      <c r="I209">
        <f t="shared" si="16"/>
        <v>0</v>
      </c>
      <c r="J209">
        <f t="shared" si="17"/>
        <v>8135</v>
      </c>
      <c r="K209">
        <f t="shared" si="18"/>
        <v>0</v>
      </c>
      <c r="L209">
        <f t="shared" si="19"/>
        <v>0</v>
      </c>
      <c r="M209" t="s">
        <v>45</v>
      </c>
      <c r="N209" t="s">
        <v>45</v>
      </c>
      <c r="O209" t="s">
        <v>45</v>
      </c>
      <c r="P209" t="s">
        <v>46</v>
      </c>
    </row>
    <row r="210" spans="1:16" x14ac:dyDescent="0.2">
      <c r="A210" t="s">
        <v>548</v>
      </c>
      <c r="B210" t="s">
        <v>549</v>
      </c>
      <c r="C210">
        <v>2017</v>
      </c>
      <c r="D210" t="s">
        <v>135</v>
      </c>
      <c r="E210" t="str">
        <f>VLOOKUP(B210,'2015 constituency results'!$C:$AB,8,FALSE)</f>
        <v>SNP</v>
      </c>
      <c r="F210">
        <f>VLOOKUP($B210,'2015 constituency results'!$C:$AB,13,FALSE)</f>
        <v>3210</v>
      </c>
      <c r="G210" t="str">
        <f>IF(ISNUMBER(SEARCH("hold",VLOOKUP(A210,'2015 constituency results'!A:AB,9,FALSE),1)),E210,RIGHT(VLOOKUP(A210,'2015 constituency results'!A:AB,9,FALSE),LEN(VLOOKUP(A210,'2015 constituency results'!A:AB,9,FALSE))-SEARCH("from",VLOOKUP(A210,'2015 constituency results'!A:AB,9,FALSE),1)-4))</f>
        <v>LD</v>
      </c>
      <c r="H210">
        <f t="shared" si="15"/>
        <v>0</v>
      </c>
      <c r="I210">
        <f t="shared" si="16"/>
        <v>0</v>
      </c>
      <c r="J210">
        <f t="shared" si="17"/>
        <v>3210</v>
      </c>
      <c r="K210">
        <f t="shared" si="18"/>
        <v>0</v>
      </c>
      <c r="L210">
        <f t="shared" si="19"/>
        <v>0</v>
      </c>
      <c r="M210" t="s">
        <v>45</v>
      </c>
      <c r="N210" t="s">
        <v>45</v>
      </c>
      <c r="O210" t="s">
        <v>45</v>
      </c>
      <c r="P210" t="s">
        <v>46</v>
      </c>
    </row>
    <row r="211" spans="1:16" x14ac:dyDescent="0.2">
      <c r="A211" t="s">
        <v>550</v>
      </c>
      <c r="B211" t="s">
        <v>551</v>
      </c>
      <c r="C211">
        <v>2017</v>
      </c>
      <c r="D211" t="s">
        <v>36</v>
      </c>
      <c r="E211" t="str">
        <f>VLOOKUP(B211,'2015 constituency results'!$C:$AB,8,FALSE)</f>
        <v>Lab</v>
      </c>
      <c r="F211">
        <f>VLOOKUP($B211,'2015 constituency results'!$C:$AB,13,FALSE)</f>
        <v>15419</v>
      </c>
      <c r="G211" t="str">
        <f>IF(ISNUMBER(SEARCH("hold",VLOOKUP(A211,'2015 constituency results'!A:AB,9,FALSE),1)),E211,RIGHT(VLOOKUP(A211,'2015 constituency results'!A:AB,9,FALSE),LEN(VLOOKUP(A211,'2015 constituency results'!A:AB,9,FALSE))-SEARCH("from",VLOOKUP(A211,'2015 constituency results'!A:AB,9,FALSE),1)-4))</f>
        <v>Lab</v>
      </c>
      <c r="H211">
        <f t="shared" si="15"/>
        <v>15419</v>
      </c>
      <c r="I211">
        <f t="shared" si="16"/>
        <v>0</v>
      </c>
      <c r="J211">
        <f t="shared" si="17"/>
        <v>0</v>
      </c>
      <c r="K211">
        <f t="shared" si="18"/>
        <v>0</v>
      </c>
      <c r="L211">
        <f t="shared" si="19"/>
        <v>0</v>
      </c>
      <c r="M211" t="s">
        <v>109</v>
      </c>
      <c r="N211" t="s">
        <v>109</v>
      </c>
      <c r="O211" t="s">
        <v>59</v>
      </c>
      <c r="P211" t="s">
        <v>46</v>
      </c>
    </row>
    <row r="212" spans="1:16" x14ac:dyDescent="0.2">
      <c r="A212" t="s">
        <v>552</v>
      </c>
      <c r="B212" t="s">
        <v>553</v>
      </c>
      <c r="C212">
        <v>2017</v>
      </c>
      <c r="D212" t="s">
        <v>36</v>
      </c>
      <c r="E212" t="str">
        <f>VLOOKUP(B212,'2015 constituency results'!$C:$AB,8,FALSE)</f>
        <v>Lab</v>
      </c>
      <c r="F212">
        <f>VLOOKUP($B212,'2015 constituency results'!$C:$AB,13,FALSE)</f>
        <v>6275</v>
      </c>
      <c r="G212" t="str">
        <f>IF(ISNUMBER(SEARCH("hold",VLOOKUP(A212,'2015 constituency results'!A:AB,9,FALSE),1)),E212,RIGHT(VLOOKUP(A212,'2015 constituency results'!A:AB,9,FALSE),LEN(VLOOKUP(A212,'2015 constituency results'!A:AB,9,FALSE))-SEARCH("from",VLOOKUP(A212,'2015 constituency results'!A:AB,9,FALSE),1)-4))</f>
        <v>Lab</v>
      </c>
      <c r="H212">
        <f t="shared" si="15"/>
        <v>6275</v>
      </c>
      <c r="I212">
        <f t="shared" si="16"/>
        <v>0</v>
      </c>
      <c r="J212">
        <f t="shared" si="17"/>
        <v>0</v>
      </c>
      <c r="K212">
        <f t="shared" si="18"/>
        <v>0</v>
      </c>
      <c r="L212">
        <f t="shared" si="19"/>
        <v>0</v>
      </c>
      <c r="M212" t="s">
        <v>405</v>
      </c>
      <c r="N212" t="s">
        <v>68</v>
      </c>
      <c r="O212" t="s">
        <v>59</v>
      </c>
      <c r="P212" t="s">
        <v>34</v>
      </c>
    </row>
    <row r="213" spans="1:16" x14ac:dyDescent="0.2">
      <c r="A213" t="s">
        <v>554</v>
      </c>
      <c r="B213" t="s">
        <v>555</v>
      </c>
      <c r="C213">
        <v>2017</v>
      </c>
      <c r="D213" t="s">
        <v>37</v>
      </c>
      <c r="E213" t="str">
        <f>VLOOKUP(B213,'2015 constituency results'!$C:$AB,8,FALSE)</f>
        <v>Con</v>
      </c>
      <c r="F213">
        <f>VLOOKUP($B213,'2015 constituency results'!$C:$AB,13,FALSE)</f>
        <v>8490</v>
      </c>
      <c r="G213" t="str">
        <f>IF(ISNUMBER(SEARCH("hold",VLOOKUP(A213,'2015 constituency results'!A:AB,9,FALSE),1)),E213,RIGHT(VLOOKUP(A213,'2015 constituency results'!A:AB,9,FALSE),LEN(VLOOKUP(A213,'2015 constituency results'!A:AB,9,FALSE))-SEARCH("from",VLOOKUP(A213,'2015 constituency results'!A:AB,9,FALSE),1)-4))</f>
        <v>Con</v>
      </c>
      <c r="H213">
        <f t="shared" si="15"/>
        <v>0</v>
      </c>
      <c r="I213">
        <f t="shared" si="16"/>
        <v>8490</v>
      </c>
      <c r="J213">
        <f t="shared" si="17"/>
        <v>0</v>
      </c>
      <c r="K213">
        <f t="shared" si="18"/>
        <v>0</v>
      </c>
      <c r="L213">
        <f t="shared" si="19"/>
        <v>0</v>
      </c>
      <c r="M213" t="s">
        <v>138</v>
      </c>
      <c r="N213" t="s">
        <v>114</v>
      </c>
      <c r="O213" t="s">
        <v>59</v>
      </c>
      <c r="P213" t="s">
        <v>34</v>
      </c>
    </row>
    <row r="214" spans="1:16" x14ac:dyDescent="0.2">
      <c r="A214" t="s">
        <v>556</v>
      </c>
      <c r="B214" t="s">
        <v>557</v>
      </c>
      <c r="C214">
        <v>2017</v>
      </c>
      <c r="D214" t="s">
        <v>36</v>
      </c>
      <c r="E214" t="str">
        <f>VLOOKUP(B214,'2015 constituency results'!$C:$AB,8,FALSE)</f>
        <v>Lab</v>
      </c>
      <c r="F214">
        <f>VLOOKUP($B214,'2015 constituency results'!$C:$AB,13,FALSE)</f>
        <v>2693</v>
      </c>
      <c r="G214" t="str">
        <f>IF(ISNUMBER(SEARCH("hold",VLOOKUP(A214,'2015 constituency results'!A:AB,9,FALSE),1)),E214,RIGHT(VLOOKUP(A214,'2015 constituency results'!A:AB,9,FALSE),LEN(VLOOKUP(A214,'2015 constituency results'!A:AB,9,FALSE))-SEARCH("from",VLOOKUP(A214,'2015 constituency results'!A:AB,9,FALSE),1)-4))</f>
        <v>Lab</v>
      </c>
      <c r="H214">
        <f t="shared" si="15"/>
        <v>2693</v>
      </c>
      <c r="I214">
        <f t="shared" si="16"/>
        <v>0</v>
      </c>
      <c r="J214">
        <f t="shared" si="17"/>
        <v>0</v>
      </c>
      <c r="K214">
        <f t="shared" si="18"/>
        <v>0</v>
      </c>
      <c r="L214">
        <f t="shared" si="19"/>
        <v>0</v>
      </c>
      <c r="M214" t="s">
        <v>109</v>
      </c>
      <c r="N214" t="s">
        <v>109</v>
      </c>
      <c r="O214" t="s">
        <v>59</v>
      </c>
      <c r="P214" t="s">
        <v>46</v>
      </c>
    </row>
    <row r="215" spans="1:16" x14ac:dyDescent="0.2">
      <c r="A215" t="s">
        <v>558</v>
      </c>
      <c r="B215" t="s">
        <v>559</v>
      </c>
      <c r="C215">
        <v>2017</v>
      </c>
      <c r="D215" t="s">
        <v>36</v>
      </c>
      <c r="E215" t="str">
        <f>VLOOKUP(B215,'2015 constituency results'!$C:$AB,8,FALSE)</f>
        <v>Lab</v>
      </c>
      <c r="F215">
        <f>VLOOKUP($B215,'2015 constituency results'!$C:$AB,13,FALSE)</f>
        <v>1086</v>
      </c>
      <c r="G215" t="str">
        <f>IF(ISNUMBER(SEARCH("hold",VLOOKUP(A215,'2015 constituency results'!A:AB,9,FALSE),1)),E215,RIGHT(VLOOKUP(A215,'2015 constituency results'!A:AB,9,FALSE),LEN(VLOOKUP(A215,'2015 constituency results'!A:AB,9,FALSE))-SEARCH("from",VLOOKUP(A215,'2015 constituency results'!A:AB,9,FALSE),1)-4))</f>
        <v>Con</v>
      </c>
      <c r="H215">
        <f t="shared" si="15"/>
        <v>1086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0</v>
      </c>
      <c r="M215" t="s">
        <v>109</v>
      </c>
      <c r="N215" t="s">
        <v>109</v>
      </c>
      <c r="O215" t="s">
        <v>59</v>
      </c>
      <c r="P215" t="s">
        <v>46</v>
      </c>
    </row>
    <row r="216" spans="1:16" x14ac:dyDescent="0.2">
      <c r="A216" t="s">
        <v>560</v>
      </c>
      <c r="B216" t="s">
        <v>561</v>
      </c>
      <c r="C216">
        <v>2017</v>
      </c>
      <c r="D216" t="s">
        <v>36</v>
      </c>
      <c r="E216" t="str">
        <f>VLOOKUP(B216,'2015 constituency results'!$C:$AB,8,FALSE)</f>
        <v>Con</v>
      </c>
      <c r="F216">
        <f>VLOOKUP($B216,'2015 constituency results'!$C:$AB,13,FALSE)</f>
        <v>4753</v>
      </c>
      <c r="G216" t="str">
        <f>IF(ISNUMBER(SEARCH("hold",VLOOKUP(A216,'2015 constituency results'!A:AB,9,FALSE),1)),E216,RIGHT(VLOOKUP(A216,'2015 constituency results'!A:AB,9,FALSE),LEN(VLOOKUP(A216,'2015 constituency results'!A:AB,9,FALSE))-SEARCH("from",VLOOKUP(A216,'2015 constituency results'!A:AB,9,FALSE),1)-4))</f>
        <v>Con</v>
      </c>
      <c r="H216">
        <f t="shared" si="15"/>
        <v>0</v>
      </c>
      <c r="I216">
        <f t="shared" si="16"/>
        <v>4753</v>
      </c>
      <c r="J216">
        <f t="shared" si="17"/>
        <v>0</v>
      </c>
      <c r="K216">
        <f t="shared" si="18"/>
        <v>0</v>
      </c>
      <c r="L216">
        <f t="shared" si="19"/>
        <v>0</v>
      </c>
      <c r="M216" t="s">
        <v>109</v>
      </c>
      <c r="N216" t="s">
        <v>109</v>
      </c>
      <c r="O216" t="s">
        <v>59</v>
      </c>
      <c r="P216" t="s">
        <v>46</v>
      </c>
    </row>
    <row r="217" spans="1:16" x14ac:dyDescent="0.2">
      <c r="A217" t="s">
        <v>562</v>
      </c>
      <c r="B217" t="s">
        <v>563</v>
      </c>
      <c r="C217">
        <v>2017</v>
      </c>
      <c r="D217" t="s">
        <v>37</v>
      </c>
      <c r="E217" t="str">
        <f>VLOOKUP(B217,'2015 constituency results'!$C:$AB,8,FALSE)</f>
        <v>Con</v>
      </c>
      <c r="F217">
        <f>VLOOKUP($B217,'2015 constituency results'!$C:$AB,13,FALSE)</f>
        <v>17978</v>
      </c>
      <c r="G217" t="str">
        <f>IF(ISNUMBER(SEARCH("hold",VLOOKUP(A217,'2015 constituency results'!A:AB,9,FALSE),1)),E217,RIGHT(VLOOKUP(A217,'2015 constituency results'!A:AB,9,FALSE),LEN(VLOOKUP(A217,'2015 constituency results'!A:AB,9,FALSE))-SEARCH("from",VLOOKUP(A217,'2015 constituency results'!A:AB,9,FALSE),1)-4))</f>
        <v>Con</v>
      </c>
      <c r="H217">
        <f t="shared" si="15"/>
        <v>0</v>
      </c>
      <c r="I217">
        <f t="shared" si="16"/>
        <v>17978</v>
      </c>
      <c r="J217">
        <f t="shared" si="17"/>
        <v>0</v>
      </c>
      <c r="K217">
        <f t="shared" si="18"/>
        <v>0</v>
      </c>
      <c r="L217">
        <f t="shared" si="19"/>
        <v>0</v>
      </c>
      <c r="M217" t="s">
        <v>123</v>
      </c>
      <c r="N217" t="s">
        <v>124</v>
      </c>
      <c r="O217" t="s">
        <v>59</v>
      </c>
      <c r="P217" t="s">
        <v>34</v>
      </c>
    </row>
    <row r="218" spans="1:16" x14ac:dyDescent="0.2">
      <c r="A218" t="s">
        <v>564</v>
      </c>
      <c r="B218" t="s">
        <v>565</v>
      </c>
      <c r="C218">
        <v>2017</v>
      </c>
      <c r="D218" t="s">
        <v>37</v>
      </c>
      <c r="E218" t="str">
        <f>VLOOKUP(B218,'2015 constituency results'!$C:$AB,8,FALSE)</f>
        <v>Con</v>
      </c>
      <c r="F218">
        <f>VLOOKUP($B218,'2015 constituency results'!$C:$AB,13,FALSE)</f>
        <v>24443</v>
      </c>
      <c r="G218" t="str">
        <f>IF(ISNUMBER(SEARCH("hold",VLOOKUP(A218,'2015 constituency results'!A:AB,9,FALSE),1)),E218,RIGHT(VLOOKUP(A218,'2015 constituency results'!A:AB,9,FALSE),LEN(VLOOKUP(A218,'2015 constituency results'!A:AB,9,FALSE))-SEARCH("from",VLOOKUP(A218,'2015 constituency results'!A:AB,9,FALSE),1)-4))</f>
        <v>Con</v>
      </c>
      <c r="H218">
        <f t="shared" si="15"/>
        <v>0</v>
      </c>
      <c r="I218">
        <f t="shared" si="16"/>
        <v>24443</v>
      </c>
      <c r="J218">
        <f t="shared" si="17"/>
        <v>0</v>
      </c>
      <c r="K218">
        <f t="shared" si="18"/>
        <v>0</v>
      </c>
      <c r="L218">
        <f t="shared" si="19"/>
        <v>0</v>
      </c>
      <c r="M218" t="s">
        <v>533</v>
      </c>
      <c r="N218" t="s">
        <v>58</v>
      </c>
      <c r="O218" t="s">
        <v>59</v>
      </c>
      <c r="P218" t="s">
        <v>46</v>
      </c>
    </row>
    <row r="219" spans="1:16" x14ac:dyDescent="0.2">
      <c r="A219" t="s">
        <v>566</v>
      </c>
      <c r="B219" t="s">
        <v>567</v>
      </c>
      <c r="C219">
        <v>2017</v>
      </c>
      <c r="D219" t="s">
        <v>37</v>
      </c>
      <c r="E219" t="str">
        <f>VLOOKUP(B219,'2015 constituency results'!$C:$AB,8,FALSE)</f>
        <v>Con</v>
      </c>
      <c r="F219">
        <f>VLOOKUP($B219,'2015 constituency results'!$C:$AB,13,FALSE)</f>
        <v>3584</v>
      </c>
      <c r="G219" t="str">
        <f>IF(ISNUMBER(SEARCH("hold",VLOOKUP(A219,'2015 constituency results'!A:AB,9,FALSE),1)),E219,RIGHT(VLOOKUP(A219,'2015 constituency results'!A:AB,9,FALSE),LEN(VLOOKUP(A219,'2015 constituency results'!A:AB,9,FALSE))-SEARCH("from",VLOOKUP(A219,'2015 constituency results'!A:AB,9,FALSE),1)-4))</f>
        <v>Con</v>
      </c>
      <c r="H219">
        <f t="shared" si="15"/>
        <v>0</v>
      </c>
      <c r="I219">
        <f t="shared" si="16"/>
        <v>3584</v>
      </c>
      <c r="J219">
        <f t="shared" si="17"/>
        <v>0</v>
      </c>
      <c r="K219">
        <f t="shared" si="18"/>
        <v>0</v>
      </c>
      <c r="L219">
        <f t="shared" si="19"/>
        <v>0</v>
      </c>
      <c r="M219" t="s">
        <v>74</v>
      </c>
      <c r="N219" t="s">
        <v>75</v>
      </c>
      <c r="O219" t="s">
        <v>59</v>
      </c>
      <c r="P219" t="s">
        <v>34</v>
      </c>
    </row>
    <row r="220" spans="1:16" x14ac:dyDescent="0.2">
      <c r="A220" t="s">
        <v>568</v>
      </c>
      <c r="B220" t="s">
        <v>569</v>
      </c>
      <c r="C220">
        <v>2017</v>
      </c>
      <c r="D220" t="s">
        <v>36</v>
      </c>
      <c r="E220" t="str">
        <f>VLOOKUP(B220,'2015 constituency results'!$C:$AB,8,FALSE)</f>
        <v>Lab</v>
      </c>
      <c r="F220">
        <f>VLOOKUP($B220,'2015 constituency results'!$C:$AB,13,FALSE)</f>
        <v>9525</v>
      </c>
      <c r="G220" t="str">
        <f>IF(ISNUMBER(SEARCH("hold",VLOOKUP(A220,'2015 constituency results'!A:AB,9,FALSE),1)),E220,RIGHT(VLOOKUP(A220,'2015 constituency results'!A:AB,9,FALSE),LEN(VLOOKUP(A220,'2015 constituency results'!A:AB,9,FALSE))-SEARCH("from",VLOOKUP(A220,'2015 constituency results'!A:AB,9,FALSE),1)-4))</f>
        <v>Lab</v>
      </c>
      <c r="H220">
        <f t="shared" si="15"/>
        <v>9525</v>
      </c>
      <c r="I220">
        <f t="shared" si="16"/>
        <v>0</v>
      </c>
      <c r="J220">
        <f t="shared" si="17"/>
        <v>0</v>
      </c>
      <c r="K220">
        <f t="shared" si="18"/>
        <v>0</v>
      </c>
      <c r="L220">
        <f t="shared" si="19"/>
        <v>0</v>
      </c>
      <c r="M220" t="s">
        <v>109</v>
      </c>
      <c r="N220" t="s">
        <v>109</v>
      </c>
      <c r="O220" t="s">
        <v>59</v>
      </c>
      <c r="P220" t="s">
        <v>46</v>
      </c>
    </row>
    <row r="221" spans="1:16" x14ac:dyDescent="0.2">
      <c r="A221" t="s">
        <v>570</v>
      </c>
      <c r="B221" t="s">
        <v>571</v>
      </c>
      <c r="C221">
        <v>2017</v>
      </c>
      <c r="D221" t="s">
        <v>37</v>
      </c>
      <c r="E221" t="str">
        <f>VLOOKUP(B221,'2015 constituency results'!$C:$AB,8,FALSE)</f>
        <v>Con</v>
      </c>
      <c r="F221">
        <f>VLOOKUP($B221,'2015 constituency results'!$C:$AB,13,FALSE)</f>
        <v>28616</v>
      </c>
      <c r="G221" t="str">
        <f>IF(ISNUMBER(SEARCH("hold",VLOOKUP(A221,'2015 constituency results'!A:AB,9,FALSE),1)),E221,RIGHT(VLOOKUP(A221,'2015 constituency results'!A:AB,9,FALSE),LEN(VLOOKUP(A221,'2015 constituency results'!A:AB,9,FALSE))-SEARCH("from",VLOOKUP(A221,'2015 constituency results'!A:AB,9,FALSE),1)-4))</f>
        <v>Con</v>
      </c>
      <c r="H221">
        <f t="shared" si="15"/>
        <v>0</v>
      </c>
      <c r="I221">
        <f t="shared" si="16"/>
        <v>28616</v>
      </c>
      <c r="J221">
        <f t="shared" si="17"/>
        <v>0</v>
      </c>
      <c r="K221">
        <f t="shared" si="18"/>
        <v>0</v>
      </c>
      <c r="L221">
        <f t="shared" si="19"/>
        <v>0</v>
      </c>
      <c r="M221" t="s">
        <v>533</v>
      </c>
      <c r="N221" t="s">
        <v>58</v>
      </c>
      <c r="O221" t="s">
        <v>59</v>
      </c>
      <c r="P221" t="s">
        <v>46</v>
      </c>
    </row>
    <row r="222" spans="1:16" x14ac:dyDescent="0.2">
      <c r="A222" t="s">
        <v>572</v>
      </c>
      <c r="B222" t="s">
        <v>573</v>
      </c>
      <c r="C222">
        <v>2017</v>
      </c>
      <c r="D222" t="s">
        <v>36</v>
      </c>
      <c r="E222" t="str">
        <f>VLOOKUP(B222,'2015 constituency results'!$C:$AB,8,FALSE)</f>
        <v>Lab</v>
      </c>
      <c r="F222">
        <f>VLOOKUP($B222,'2015 constituency results'!$C:$AB,13,FALSE)</f>
        <v>7183</v>
      </c>
      <c r="G222" t="str">
        <f>IF(ISNUMBER(SEARCH("hold",VLOOKUP(A222,'2015 constituency results'!A:AB,9,FALSE),1)),E222,RIGHT(VLOOKUP(A222,'2015 constituency results'!A:AB,9,FALSE),LEN(VLOOKUP(A222,'2015 constituency results'!A:AB,9,FALSE))-SEARCH("from",VLOOKUP(A222,'2015 constituency results'!A:AB,9,FALSE),1)-4))</f>
        <v>Lab</v>
      </c>
      <c r="H222">
        <f t="shared" si="15"/>
        <v>7183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0</v>
      </c>
      <c r="M222" t="s">
        <v>365</v>
      </c>
      <c r="N222" t="s">
        <v>133</v>
      </c>
      <c r="O222" t="s">
        <v>59</v>
      </c>
      <c r="P222" t="s">
        <v>46</v>
      </c>
    </row>
    <row r="223" spans="1:16" x14ac:dyDescent="0.2">
      <c r="A223" t="s">
        <v>574</v>
      </c>
      <c r="B223" t="s">
        <v>575</v>
      </c>
      <c r="C223">
        <v>2017</v>
      </c>
      <c r="D223" t="s">
        <v>48</v>
      </c>
      <c r="E223" t="str">
        <f>VLOOKUP(B223,'2015 constituency results'!$C:$AB,8,FALSE)</f>
        <v>SNP</v>
      </c>
      <c r="F223">
        <f>VLOOKUP($B223,'2015 constituency results'!$C:$AB,13,FALSE)</f>
        <v>19701</v>
      </c>
      <c r="G223" t="str">
        <f>IF(ISNUMBER(SEARCH("hold",VLOOKUP(A223,'2015 constituency results'!A:AB,9,FALSE),1)),E223,RIGHT(VLOOKUP(A223,'2015 constituency results'!A:AB,9,FALSE),LEN(VLOOKUP(A223,'2015 constituency results'!A:AB,9,FALSE))-SEARCH("from",VLOOKUP(A223,'2015 constituency results'!A:AB,9,FALSE),1)-4))</f>
        <v>Lab</v>
      </c>
      <c r="H223">
        <f t="shared" si="15"/>
        <v>0</v>
      </c>
      <c r="I223">
        <f t="shared" si="16"/>
        <v>0</v>
      </c>
      <c r="J223">
        <f t="shared" si="17"/>
        <v>19701</v>
      </c>
      <c r="K223">
        <f t="shared" si="18"/>
        <v>0</v>
      </c>
      <c r="L223">
        <f t="shared" si="19"/>
        <v>0</v>
      </c>
      <c r="M223" t="s">
        <v>45</v>
      </c>
      <c r="N223" t="s">
        <v>45</v>
      </c>
      <c r="O223" t="s">
        <v>45</v>
      </c>
      <c r="P223" t="s">
        <v>34</v>
      </c>
    </row>
    <row r="224" spans="1:16" x14ac:dyDescent="0.2">
      <c r="A224" t="s">
        <v>576</v>
      </c>
      <c r="B224" t="s">
        <v>577</v>
      </c>
      <c r="C224">
        <v>2017</v>
      </c>
      <c r="D224" t="s">
        <v>37</v>
      </c>
      <c r="E224" t="str">
        <f>VLOOKUP(B224,'2015 constituency results'!$C:$AB,8,FALSE)</f>
        <v>Con</v>
      </c>
      <c r="F224">
        <f>VLOOKUP($B224,'2015 constituency results'!$C:$AB,13,FALSE)</f>
        <v>22262</v>
      </c>
      <c r="G224" t="str">
        <f>IF(ISNUMBER(SEARCH("hold",VLOOKUP(A224,'2015 constituency results'!A:AB,9,FALSE),1)),E224,RIGHT(VLOOKUP(A224,'2015 constituency results'!A:AB,9,FALSE),LEN(VLOOKUP(A224,'2015 constituency results'!A:AB,9,FALSE))-SEARCH("from",VLOOKUP(A224,'2015 constituency results'!A:AB,9,FALSE),1)-4))</f>
        <v>Con</v>
      </c>
      <c r="H224">
        <f t="shared" si="15"/>
        <v>0</v>
      </c>
      <c r="I224">
        <f t="shared" si="16"/>
        <v>22262</v>
      </c>
      <c r="J224">
        <f t="shared" si="17"/>
        <v>0</v>
      </c>
      <c r="K224">
        <f t="shared" si="18"/>
        <v>0</v>
      </c>
      <c r="L224">
        <f t="shared" si="19"/>
        <v>0</v>
      </c>
      <c r="M224" t="s">
        <v>57</v>
      </c>
      <c r="N224" t="s">
        <v>58</v>
      </c>
      <c r="O224" t="s">
        <v>59</v>
      </c>
      <c r="P224" t="s">
        <v>34</v>
      </c>
    </row>
    <row r="225" spans="1:16" x14ac:dyDescent="0.2">
      <c r="A225" t="s">
        <v>578</v>
      </c>
      <c r="B225" t="s">
        <v>579</v>
      </c>
      <c r="C225">
        <v>2017</v>
      </c>
      <c r="D225" t="s">
        <v>37</v>
      </c>
      <c r="E225" t="str">
        <f>VLOOKUP(B225,'2015 constituency results'!$C:$AB,8,FALSE)</f>
        <v>Con</v>
      </c>
      <c r="F225">
        <f>VLOOKUP($B225,'2015 constituency results'!$C:$AB,13,FALSE)</f>
        <v>16652</v>
      </c>
      <c r="G225" t="str">
        <f>IF(ISNUMBER(SEARCH("hold",VLOOKUP(A225,'2015 constituency results'!A:AB,9,FALSE),1)),E225,RIGHT(VLOOKUP(A225,'2015 constituency results'!A:AB,9,FALSE),LEN(VLOOKUP(A225,'2015 constituency results'!A:AB,9,FALSE))-SEARCH("from",VLOOKUP(A225,'2015 constituency results'!A:AB,9,FALSE),1)-4))</f>
        <v>Con</v>
      </c>
      <c r="H225">
        <f t="shared" si="15"/>
        <v>0</v>
      </c>
      <c r="I225">
        <f t="shared" si="16"/>
        <v>16652</v>
      </c>
      <c r="J225">
        <f t="shared" si="17"/>
        <v>0</v>
      </c>
      <c r="K225">
        <f t="shared" si="18"/>
        <v>0</v>
      </c>
      <c r="L225">
        <f t="shared" si="19"/>
        <v>0</v>
      </c>
      <c r="M225" t="s">
        <v>93</v>
      </c>
      <c r="N225" t="s">
        <v>58</v>
      </c>
      <c r="O225" t="s">
        <v>59</v>
      </c>
      <c r="P225" t="s">
        <v>34</v>
      </c>
    </row>
    <row r="226" spans="1:16" x14ac:dyDescent="0.2">
      <c r="A226" t="s">
        <v>580</v>
      </c>
      <c r="B226" t="s">
        <v>581</v>
      </c>
      <c r="C226">
        <v>2017</v>
      </c>
      <c r="D226" t="s">
        <v>36</v>
      </c>
      <c r="E226" t="str">
        <f>VLOOKUP(B226,'2015 constituency results'!$C:$AB,8,FALSE)</f>
        <v>Lab</v>
      </c>
      <c r="F226">
        <f>VLOOKUP($B226,'2015 constituency results'!$C:$AB,13,FALSE)</f>
        <v>11463</v>
      </c>
      <c r="G226" t="str">
        <f>IF(ISNUMBER(SEARCH("hold",VLOOKUP(A226,'2015 constituency results'!A:AB,9,FALSE),1)),E226,RIGHT(VLOOKUP(A226,'2015 constituency results'!A:AB,9,FALSE),LEN(VLOOKUP(A226,'2015 constituency results'!A:AB,9,FALSE))-SEARCH("from",VLOOKUP(A226,'2015 constituency results'!A:AB,9,FALSE),1)-4))</f>
        <v>Lab</v>
      </c>
      <c r="H226">
        <f t="shared" si="15"/>
        <v>11463</v>
      </c>
      <c r="I226">
        <f t="shared" si="16"/>
        <v>0</v>
      </c>
      <c r="J226">
        <f t="shared" si="17"/>
        <v>0</v>
      </c>
      <c r="K226">
        <f t="shared" si="18"/>
        <v>0</v>
      </c>
      <c r="L226">
        <f t="shared" si="19"/>
        <v>0</v>
      </c>
      <c r="M226" t="s">
        <v>109</v>
      </c>
      <c r="N226" t="s">
        <v>109</v>
      </c>
      <c r="O226" t="s">
        <v>59</v>
      </c>
      <c r="P226" t="s">
        <v>46</v>
      </c>
    </row>
    <row r="227" spans="1:16" x14ac:dyDescent="0.2">
      <c r="A227" t="s">
        <v>582</v>
      </c>
      <c r="B227" t="s">
        <v>583</v>
      </c>
      <c r="C227">
        <v>2017</v>
      </c>
      <c r="D227" t="s">
        <v>158</v>
      </c>
      <c r="E227" t="str">
        <f>VLOOKUP(B227,'2015 constituency results'!$C:$AB,8,FALSE)</f>
        <v>UUP</v>
      </c>
      <c r="F227">
        <f>VLOOKUP($B227,'2015 constituency results'!$C:$AB,13,FALSE)</f>
        <v>530</v>
      </c>
      <c r="G227" t="str">
        <f>IF(ISNUMBER(SEARCH("hold",VLOOKUP(A227,'2015 constituency results'!A:AB,9,FALSE),1)),E227,RIGHT(VLOOKUP(A227,'2015 constituency results'!A:AB,9,FALSE),LEN(VLOOKUP(A227,'2015 constituency results'!A:AB,9,FALSE))-SEARCH("from",VLOOKUP(A227,'2015 constituency results'!A:AB,9,FALSE),1)-4))</f>
        <v>SF</v>
      </c>
      <c r="H227">
        <f t="shared" si="15"/>
        <v>0</v>
      </c>
      <c r="I227">
        <f t="shared" si="16"/>
        <v>0</v>
      </c>
      <c r="J227">
        <f t="shared" si="17"/>
        <v>0</v>
      </c>
      <c r="K227">
        <f t="shared" si="18"/>
        <v>0</v>
      </c>
      <c r="L227">
        <f t="shared" si="19"/>
        <v>0</v>
      </c>
      <c r="M227" t="s">
        <v>152</v>
      </c>
      <c r="N227" t="s">
        <v>152</v>
      </c>
      <c r="O227" t="s">
        <v>152</v>
      </c>
      <c r="P227" t="s">
        <v>34</v>
      </c>
    </row>
    <row r="228" spans="1:16" x14ac:dyDescent="0.2">
      <c r="A228" t="s">
        <v>586</v>
      </c>
      <c r="B228" t="s">
        <v>587</v>
      </c>
      <c r="C228">
        <v>2017</v>
      </c>
      <c r="D228" t="s">
        <v>37</v>
      </c>
      <c r="E228" t="str">
        <f>VLOOKUP(B228,'2015 constituency results'!$C:$AB,8,FALSE)</f>
        <v>Con</v>
      </c>
      <c r="F228">
        <f>VLOOKUP($B228,'2015 constituency results'!$C:$AB,13,FALSE)</f>
        <v>9838</v>
      </c>
      <c r="G228" t="str">
        <f>IF(ISNUMBER(SEARCH("hold",VLOOKUP(A228,'2015 constituency results'!A:AB,9,FALSE),1)),E228,RIGHT(VLOOKUP(A228,'2015 constituency results'!A:AB,9,FALSE),LEN(VLOOKUP(A228,'2015 constituency results'!A:AB,9,FALSE))-SEARCH("from",VLOOKUP(A228,'2015 constituency results'!A:AB,9,FALSE),1)-4))</f>
        <v>Con</v>
      </c>
      <c r="H228">
        <f t="shared" si="15"/>
        <v>0</v>
      </c>
      <c r="I228">
        <f t="shared" si="16"/>
        <v>9838</v>
      </c>
      <c r="J228">
        <f t="shared" si="17"/>
        <v>0</v>
      </c>
      <c r="K228">
        <f t="shared" si="18"/>
        <v>0</v>
      </c>
      <c r="L228">
        <f t="shared" si="19"/>
        <v>0</v>
      </c>
      <c r="M228" t="s">
        <v>132</v>
      </c>
      <c r="N228" t="s">
        <v>133</v>
      </c>
      <c r="O228" t="s">
        <v>59</v>
      </c>
      <c r="P228" t="s">
        <v>34</v>
      </c>
    </row>
    <row r="229" spans="1:16" x14ac:dyDescent="0.2">
      <c r="A229" t="s">
        <v>588</v>
      </c>
      <c r="B229" t="s">
        <v>589</v>
      </c>
      <c r="C229">
        <v>2017</v>
      </c>
      <c r="D229" t="s">
        <v>37</v>
      </c>
      <c r="E229" t="str">
        <f>VLOOKUP(B229,'2015 constituency results'!$C:$AB,8,FALSE)</f>
        <v>Con</v>
      </c>
      <c r="F229">
        <f>VLOOKUP($B229,'2015 constituency results'!$C:$AB,13,FALSE)</f>
        <v>5662</v>
      </c>
      <c r="G229" t="str">
        <f>IF(ISNUMBER(SEARCH("hold",VLOOKUP(A229,'2015 constituency results'!A:AB,9,FALSE),1)),E229,RIGHT(VLOOKUP(A229,'2015 constituency results'!A:AB,9,FALSE),LEN(VLOOKUP(A229,'2015 constituency results'!A:AB,9,FALSE))-SEARCH("from",VLOOKUP(A229,'2015 constituency results'!A:AB,9,FALSE),1)-4))</f>
        <v>Con</v>
      </c>
      <c r="H229">
        <f t="shared" si="15"/>
        <v>0</v>
      </c>
      <c r="I229">
        <f t="shared" si="16"/>
        <v>5662</v>
      </c>
      <c r="J229">
        <f t="shared" si="17"/>
        <v>0</v>
      </c>
      <c r="K229">
        <f t="shared" si="18"/>
        <v>0</v>
      </c>
      <c r="L229">
        <f t="shared" si="19"/>
        <v>0</v>
      </c>
      <c r="M229" t="s">
        <v>109</v>
      </c>
      <c r="N229" t="s">
        <v>109</v>
      </c>
      <c r="O229" t="s">
        <v>59</v>
      </c>
      <c r="P229" t="s">
        <v>46</v>
      </c>
    </row>
    <row r="230" spans="1:16" x14ac:dyDescent="0.2">
      <c r="A230" t="s">
        <v>590</v>
      </c>
      <c r="B230" t="s">
        <v>591</v>
      </c>
      <c r="C230">
        <v>2017</v>
      </c>
      <c r="D230" t="s">
        <v>37</v>
      </c>
      <c r="E230" t="str">
        <f>VLOOKUP(B230,'2015 constituency results'!$C:$AB,8,FALSE)</f>
        <v>Con</v>
      </c>
      <c r="F230">
        <f>VLOOKUP($B230,'2015 constituency results'!$C:$AB,13,FALSE)</f>
        <v>13797</v>
      </c>
      <c r="G230" t="str">
        <f>IF(ISNUMBER(SEARCH("hold",VLOOKUP(A230,'2015 constituency results'!A:AB,9,FALSE),1)),E230,RIGHT(VLOOKUP(A230,'2015 constituency results'!A:AB,9,FALSE),LEN(VLOOKUP(A230,'2015 constituency results'!A:AB,9,FALSE))-SEARCH("from",VLOOKUP(A230,'2015 constituency results'!A:AB,9,FALSE),1)-4))</f>
        <v>Con</v>
      </c>
      <c r="H230">
        <f t="shared" si="15"/>
        <v>0</v>
      </c>
      <c r="I230">
        <f t="shared" si="16"/>
        <v>13797</v>
      </c>
      <c r="J230">
        <f t="shared" si="17"/>
        <v>0</v>
      </c>
      <c r="K230">
        <f t="shared" si="18"/>
        <v>0</v>
      </c>
      <c r="L230">
        <f t="shared" si="19"/>
        <v>0</v>
      </c>
      <c r="M230" t="s">
        <v>93</v>
      </c>
      <c r="N230" t="s">
        <v>58</v>
      </c>
      <c r="O230" t="s">
        <v>59</v>
      </c>
      <c r="P230" t="s">
        <v>34</v>
      </c>
    </row>
    <row r="231" spans="1:16" x14ac:dyDescent="0.2">
      <c r="A231" t="s">
        <v>592</v>
      </c>
      <c r="B231" t="s">
        <v>593</v>
      </c>
      <c r="C231">
        <v>2017</v>
      </c>
      <c r="D231" t="s">
        <v>37</v>
      </c>
      <c r="E231" t="str">
        <f>VLOOKUP(B231,'2015 constituency results'!$C:$AB,8,FALSE)</f>
        <v>Con</v>
      </c>
      <c r="F231">
        <f>VLOOKUP($B231,'2015 constituency results'!$C:$AB,13,FALSE)</f>
        <v>10987</v>
      </c>
      <c r="G231" t="str">
        <f>IF(ISNUMBER(SEARCH("hold",VLOOKUP(A231,'2015 constituency results'!A:AB,9,FALSE),1)),E231,RIGHT(VLOOKUP(A231,'2015 constituency results'!A:AB,9,FALSE),LEN(VLOOKUP(A231,'2015 constituency results'!A:AB,9,FALSE))-SEARCH("from",VLOOKUP(A231,'2015 constituency results'!A:AB,9,FALSE),1)-4))</f>
        <v>Con</v>
      </c>
      <c r="H231">
        <f t="shared" si="15"/>
        <v>0</v>
      </c>
      <c r="I231">
        <f t="shared" si="16"/>
        <v>10987</v>
      </c>
      <c r="J231">
        <f t="shared" si="17"/>
        <v>0</v>
      </c>
      <c r="K231">
        <f t="shared" si="18"/>
        <v>0</v>
      </c>
      <c r="L231">
        <f t="shared" si="19"/>
        <v>0</v>
      </c>
      <c r="M231" t="s">
        <v>383</v>
      </c>
      <c r="N231" t="s">
        <v>133</v>
      </c>
      <c r="O231" t="s">
        <v>59</v>
      </c>
      <c r="P231" t="s">
        <v>34</v>
      </c>
    </row>
    <row r="232" spans="1:16" x14ac:dyDescent="0.2">
      <c r="A232" t="s">
        <v>594</v>
      </c>
      <c r="B232" t="s">
        <v>595</v>
      </c>
      <c r="C232">
        <v>2017</v>
      </c>
      <c r="D232" t="s">
        <v>158</v>
      </c>
      <c r="E232" t="str">
        <f>VLOOKUP(B232,'2015 constituency results'!$C:$AB,8,FALSE)</f>
        <v>SDLP</v>
      </c>
      <c r="F232">
        <f>VLOOKUP($B232,'2015 constituency results'!$C:$AB,13,FALSE)</f>
        <v>6046</v>
      </c>
      <c r="G232" t="str">
        <f>IF(ISNUMBER(SEARCH("hold",VLOOKUP(A232,'2015 constituency results'!A:AB,9,FALSE),1)),E232,RIGHT(VLOOKUP(A232,'2015 constituency results'!A:AB,9,FALSE),LEN(VLOOKUP(A232,'2015 constituency results'!A:AB,9,FALSE))-SEARCH("from",VLOOKUP(A232,'2015 constituency results'!A:AB,9,FALSE),1)-4))</f>
        <v>SDLP</v>
      </c>
      <c r="H232">
        <f t="shared" si="15"/>
        <v>0</v>
      </c>
      <c r="I232">
        <f t="shared" si="16"/>
        <v>0</v>
      </c>
      <c r="J232">
        <f t="shared" si="17"/>
        <v>0</v>
      </c>
      <c r="K232">
        <f t="shared" si="18"/>
        <v>0</v>
      </c>
      <c r="L232">
        <f t="shared" si="19"/>
        <v>0</v>
      </c>
      <c r="M232" t="s">
        <v>152</v>
      </c>
      <c r="N232" t="s">
        <v>152</v>
      </c>
      <c r="O232" t="s">
        <v>152</v>
      </c>
      <c r="P232" t="s">
        <v>34</v>
      </c>
    </row>
    <row r="233" spans="1:16" x14ac:dyDescent="0.2">
      <c r="A233" t="s">
        <v>597</v>
      </c>
      <c r="B233" t="s">
        <v>598</v>
      </c>
      <c r="C233">
        <v>2017</v>
      </c>
      <c r="D233" t="s">
        <v>37</v>
      </c>
      <c r="E233" t="str">
        <f>VLOOKUP(B233,'2015 constituency results'!$C:$AB,8,FALSE)</f>
        <v>Con</v>
      </c>
      <c r="F233">
        <f>VLOOKUP($B233,'2015 constituency results'!$C:$AB,13,FALSE)</f>
        <v>13224</v>
      </c>
      <c r="G233" t="str">
        <f>IF(ISNUMBER(SEARCH("hold",VLOOKUP(A233,'2015 constituency results'!A:AB,9,FALSE),1)),E233,RIGHT(VLOOKUP(A233,'2015 constituency results'!A:AB,9,FALSE),LEN(VLOOKUP(A233,'2015 constituency results'!A:AB,9,FALSE))-SEARCH("from",VLOOKUP(A233,'2015 constituency results'!A:AB,9,FALSE),1)-4))</f>
        <v>Con</v>
      </c>
      <c r="H233">
        <f t="shared" si="15"/>
        <v>0</v>
      </c>
      <c r="I233">
        <f t="shared" si="16"/>
        <v>13224</v>
      </c>
      <c r="J233">
        <f t="shared" si="17"/>
        <v>0</v>
      </c>
      <c r="K233">
        <f t="shared" si="18"/>
        <v>0</v>
      </c>
      <c r="L233">
        <f t="shared" si="19"/>
        <v>0</v>
      </c>
      <c r="M233" t="s">
        <v>211</v>
      </c>
      <c r="N233" t="s">
        <v>68</v>
      </c>
      <c r="O233" t="s">
        <v>59</v>
      </c>
      <c r="P233" t="s">
        <v>34</v>
      </c>
    </row>
    <row r="234" spans="1:16" x14ac:dyDescent="0.2">
      <c r="A234" t="s">
        <v>599</v>
      </c>
      <c r="B234" t="s">
        <v>600</v>
      </c>
      <c r="C234">
        <v>2017</v>
      </c>
      <c r="D234" t="s">
        <v>37</v>
      </c>
      <c r="E234" t="str">
        <f>VLOOKUP(B234,'2015 constituency results'!$C:$AB,8,FALSE)</f>
        <v>Con</v>
      </c>
      <c r="F234">
        <f>VLOOKUP($B234,'2015 constituency results'!$C:$AB,13,FALSE)</f>
        <v>15449</v>
      </c>
      <c r="G234" t="str">
        <f>IF(ISNUMBER(SEARCH("hold",VLOOKUP(A234,'2015 constituency results'!A:AB,9,FALSE),1)),E234,RIGHT(VLOOKUP(A234,'2015 constituency results'!A:AB,9,FALSE),LEN(VLOOKUP(A234,'2015 constituency results'!A:AB,9,FALSE))-SEARCH("from",VLOOKUP(A234,'2015 constituency results'!A:AB,9,FALSE),1)-4))</f>
        <v>Con</v>
      </c>
      <c r="H234">
        <f t="shared" si="15"/>
        <v>0</v>
      </c>
      <c r="I234">
        <f t="shared" si="16"/>
        <v>15449</v>
      </c>
      <c r="J234">
        <f t="shared" si="17"/>
        <v>0</v>
      </c>
      <c r="K234">
        <f t="shared" si="18"/>
        <v>0</v>
      </c>
      <c r="L234">
        <f t="shared" si="19"/>
        <v>0</v>
      </c>
      <c r="M234" t="s">
        <v>240</v>
      </c>
      <c r="N234" t="s">
        <v>75</v>
      </c>
      <c r="O234" t="s">
        <v>59</v>
      </c>
      <c r="P234" t="s">
        <v>34</v>
      </c>
    </row>
    <row r="235" spans="1:16" x14ac:dyDescent="0.2">
      <c r="A235" t="s">
        <v>601</v>
      </c>
      <c r="B235" t="s">
        <v>602</v>
      </c>
      <c r="C235">
        <v>2017</v>
      </c>
      <c r="D235" t="s">
        <v>36</v>
      </c>
      <c r="E235" t="str">
        <f>VLOOKUP(B235,'2015 constituency results'!$C:$AB,8,FALSE)</f>
        <v>Lab</v>
      </c>
      <c r="F235">
        <f>VLOOKUP($B235,'2015 constituency results'!$C:$AB,13,FALSE)</f>
        <v>27146</v>
      </c>
      <c r="G235" t="str">
        <f>IF(ISNUMBER(SEARCH("hold",VLOOKUP(A235,'2015 constituency results'!A:AB,9,FALSE),1)),E235,RIGHT(VLOOKUP(A235,'2015 constituency results'!A:AB,9,FALSE),LEN(VLOOKUP(A235,'2015 constituency results'!A:AB,9,FALSE))-SEARCH("from",VLOOKUP(A235,'2015 constituency results'!A:AB,9,FALSE),1)-4))</f>
        <v>Lab</v>
      </c>
      <c r="H235">
        <f t="shared" si="15"/>
        <v>27146</v>
      </c>
      <c r="I235">
        <f t="shared" si="16"/>
        <v>0</v>
      </c>
      <c r="J235">
        <f t="shared" si="17"/>
        <v>0</v>
      </c>
      <c r="K235">
        <f t="shared" si="18"/>
        <v>0</v>
      </c>
      <c r="L235">
        <f t="shared" si="19"/>
        <v>0</v>
      </c>
      <c r="M235" t="s">
        <v>187</v>
      </c>
      <c r="N235" t="s">
        <v>68</v>
      </c>
      <c r="O235" t="s">
        <v>59</v>
      </c>
      <c r="P235" t="s">
        <v>46</v>
      </c>
    </row>
    <row r="236" spans="1:16" x14ac:dyDescent="0.2">
      <c r="A236" t="s">
        <v>603</v>
      </c>
      <c r="B236" t="s">
        <v>604</v>
      </c>
      <c r="C236">
        <v>2017</v>
      </c>
      <c r="D236" t="s">
        <v>36</v>
      </c>
      <c r="E236" t="str">
        <f>VLOOKUP(B236,'2015 constituency results'!$C:$AB,8,FALSE)</f>
        <v>Lab</v>
      </c>
      <c r="F236">
        <f>VLOOKUP($B236,'2015 constituency results'!$C:$AB,13,FALSE)</f>
        <v>14784</v>
      </c>
      <c r="G236" t="str">
        <f>IF(ISNUMBER(SEARCH("hold",VLOOKUP(A236,'2015 constituency results'!A:AB,9,FALSE),1)),E236,RIGHT(VLOOKUP(A236,'2015 constituency results'!A:AB,9,FALSE),LEN(VLOOKUP(A236,'2015 constituency results'!A:AB,9,FALSE))-SEARCH("from",VLOOKUP(A236,'2015 constituency results'!A:AB,9,FALSE),1)-4))</f>
        <v>Lab</v>
      </c>
      <c r="H236">
        <f t="shared" si="15"/>
        <v>14784</v>
      </c>
      <c r="I236">
        <f t="shared" si="16"/>
        <v>0</v>
      </c>
      <c r="J236">
        <f t="shared" si="17"/>
        <v>0</v>
      </c>
      <c r="K236">
        <f t="shared" si="18"/>
        <v>0</v>
      </c>
      <c r="L236">
        <f t="shared" si="19"/>
        <v>0</v>
      </c>
      <c r="M236" t="s">
        <v>223</v>
      </c>
      <c r="N236" t="s">
        <v>174</v>
      </c>
      <c r="O236" t="s">
        <v>59</v>
      </c>
      <c r="P236" t="s">
        <v>46</v>
      </c>
    </row>
    <row r="237" spans="1:16" x14ac:dyDescent="0.2">
      <c r="A237" t="s">
        <v>605</v>
      </c>
      <c r="B237" t="s">
        <v>606</v>
      </c>
      <c r="C237">
        <v>2017</v>
      </c>
      <c r="D237" t="s">
        <v>36</v>
      </c>
      <c r="E237" t="str">
        <f>VLOOKUP(B237,'2015 constituency results'!$C:$AB,8,FALSE)</f>
        <v>Lab</v>
      </c>
      <c r="F237">
        <f>VLOOKUP($B237,'2015 constituency results'!$C:$AB,13,FALSE)</f>
        <v>2986</v>
      </c>
      <c r="G237" t="str">
        <f>IF(ISNUMBER(SEARCH("hold",VLOOKUP(A237,'2015 constituency results'!A:AB,9,FALSE),1)),E237,RIGHT(VLOOKUP(A237,'2015 constituency results'!A:AB,9,FALSE),LEN(VLOOKUP(A237,'2015 constituency results'!A:AB,9,FALSE))-SEARCH("from",VLOOKUP(A237,'2015 constituency results'!A:AB,9,FALSE),1)-4))</f>
        <v>Lab</v>
      </c>
      <c r="H237">
        <f t="shared" si="15"/>
        <v>2986</v>
      </c>
      <c r="I237">
        <f t="shared" si="16"/>
        <v>0</v>
      </c>
      <c r="J237">
        <f t="shared" si="17"/>
        <v>0</v>
      </c>
      <c r="K237">
        <f t="shared" si="18"/>
        <v>0</v>
      </c>
      <c r="L237">
        <f t="shared" si="19"/>
        <v>0</v>
      </c>
      <c r="M237" t="s">
        <v>90</v>
      </c>
      <c r="N237" t="s">
        <v>75</v>
      </c>
      <c r="O237" t="s">
        <v>59</v>
      </c>
      <c r="P237" t="s">
        <v>34</v>
      </c>
    </row>
    <row r="238" spans="1:16" x14ac:dyDescent="0.2">
      <c r="A238" t="s">
        <v>607</v>
      </c>
      <c r="B238" t="s">
        <v>608</v>
      </c>
      <c r="C238">
        <v>2017</v>
      </c>
      <c r="D238" t="s">
        <v>37</v>
      </c>
      <c r="E238" t="str">
        <f>VLOOKUP(B238,'2015 constituency results'!$C:$AB,8,FALSE)</f>
        <v>Con</v>
      </c>
      <c r="F238">
        <f>VLOOKUP($B238,'2015 constituency results'!$C:$AB,13,FALSE)</f>
        <v>10530</v>
      </c>
      <c r="G238" t="str">
        <f>IF(ISNUMBER(SEARCH("hold",VLOOKUP(A238,'2015 constituency results'!A:AB,9,FALSE),1)),E238,RIGHT(VLOOKUP(A238,'2015 constituency results'!A:AB,9,FALSE),LEN(VLOOKUP(A238,'2015 constituency results'!A:AB,9,FALSE))-SEARCH("from",VLOOKUP(A238,'2015 constituency results'!A:AB,9,FALSE),1)-4))</f>
        <v>Con</v>
      </c>
      <c r="H238">
        <f t="shared" si="15"/>
        <v>0</v>
      </c>
      <c r="I238">
        <f t="shared" si="16"/>
        <v>10530</v>
      </c>
      <c r="J238">
        <f t="shared" si="17"/>
        <v>0</v>
      </c>
      <c r="K238">
        <f t="shared" si="18"/>
        <v>0</v>
      </c>
      <c r="L238">
        <f t="shared" si="19"/>
        <v>0</v>
      </c>
      <c r="M238" t="s">
        <v>93</v>
      </c>
      <c r="N238" t="s">
        <v>58</v>
      </c>
      <c r="O238" t="s">
        <v>59</v>
      </c>
      <c r="P238" t="s">
        <v>46</v>
      </c>
    </row>
    <row r="239" spans="1:16" x14ac:dyDescent="0.2">
      <c r="A239" t="s">
        <v>609</v>
      </c>
      <c r="B239" t="s">
        <v>610</v>
      </c>
      <c r="C239">
        <v>2017</v>
      </c>
      <c r="D239" t="s">
        <v>48</v>
      </c>
      <c r="E239" t="str">
        <f>VLOOKUP(B239,'2015 constituency results'!$C:$AB,8,FALSE)</f>
        <v>SNP</v>
      </c>
      <c r="F239">
        <f>VLOOKUP($B239,'2015 constituency results'!$C:$AB,13,FALSE)</f>
        <v>7662</v>
      </c>
      <c r="G239" t="str">
        <f>IF(ISNUMBER(SEARCH("hold",VLOOKUP(A239,'2015 constituency results'!A:AB,9,FALSE),1)),E239,RIGHT(VLOOKUP(A239,'2015 constituency results'!A:AB,9,FALSE),LEN(VLOOKUP(A239,'2015 constituency results'!A:AB,9,FALSE))-SEARCH("from",VLOOKUP(A239,'2015 constituency results'!A:AB,9,FALSE),1)-4))</f>
        <v>Lab</v>
      </c>
      <c r="H239">
        <f t="shared" si="15"/>
        <v>0</v>
      </c>
      <c r="I239">
        <f t="shared" si="16"/>
        <v>0</v>
      </c>
      <c r="J239">
        <f t="shared" si="17"/>
        <v>7662</v>
      </c>
      <c r="K239">
        <f t="shared" si="18"/>
        <v>0</v>
      </c>
      <c r="L239">
        <f t="shared" si="19"/>
        <v>0</v>
      </c>
      <c r="M239" t="s">
        <v>45</v>
      </c>
      <c r="N239" t="s">
        <v>45</v>
      </c>
      <c r="O239" t="s">
        <v>45</v>
      </c>
      <c r="P239" t="s">
        <v>46</v>
      </c>
    </row>
    <row r="240" spans="1:16" x14ac:dyDescent="0.2">
      <c r="A240" t="s">
        <v>611</v>
      </c>
      <c r="B240" t="s">
        <v>612</v>
      </c>
      <c r="C240">
        <v>2017</v>
      </c>
      <c r="D240" t="s">
        <v>48</v>
      </c>
      <c r="E240" t="str">
        <f>VLOOKUP(B240,'2015 constituency results'!$C:$AB,8,FALSE)</f>
        <v>SNP</v>
      </c>
      <c r="F240">
        <f>VLOOKUP($B240,'2015 constituency results'!$C:$AB,13,FALSE)</f>
        <v>10387</v>
      </c>
      <c r="G240" t="str">
        <f>IF(ISNUMBER(SEARCH("hold",VLOOKUP(A240,'2015 constituency results'!A:AB,9,FALSE),1)),E240,RIGHT(VLOOKUP(A240,'2015 constituency results'!A:AB,9,FALSE),LEN(VLOOKUP(A240,'2015 constituency results'!A:AB,9,FALSE))-SEARCH("from",VLOOKUP(A240,'2015 constituency results'!A:AB,9,FALSE),1)-4))</f>
        <v>Lab</v>
      </c>
      <c r="H240">
        <f t="shared" si="15"/>
        <v>0</v>
      </c>
      <c r="I240">
        <f t="shared" si="16"/>
        <v>0</v>
      </c>
      <c r="J240">
        <f t="shared" si="17"/>
        <v>10387</v>
      </c>
      <c r="K240">
        <f t="shared" si="18"/>
        <v>0</v>
      </c>
      <c r="L240">
        <f t="shared" si="19"/>
        <v>0</v>
      </c>
      <c r="M240" t="s">
        <v>45</v>
      </c>
      <c r="N240" t="s">
        <v>45</v>
      </c>
      <c r="O240" t="s">
        <v>45</v>
      </c>
      <c r="P240" t="s">
        <v>46</v>
      </c>
    </row>
    <row r="241" spans="1:16" x14ac:dyDescent="0.2">
      <c r="A241" t="s">
        <v>613</v>
      </c>
      <c r="B241" t="s">
        <v>614</v>
      </c>
      <c r="C241">
        <v>2017</v>
      </c>
      <c r="D241" t="s">
        <v>48</v>
      </c>
      <c r="E241" t="str">
        <f>VLOOKUP(B241,'2015 constituency results'!$C:$AB,8,FALSE)</f>
        <v>SNP</v>
      </c>
      <c r="F241">
        <f>VLOOKUP($B241,'2015 constituency results'!$C:$AB,13,FALSE)</f>
        <v>9295</v>
      </c>
      <c r="G241" t="str">
        <f>IF(ISNUMBER(SEARCH("hold",VLOOKUP(A241,'2015 constituency results'!A:AB,9,FALSE),1)),E241,RIGHT(VLOOKUP(A241,'2015 constituency results'!A:AB,9,FALSE),LEN(VLOOKUP(A241,'2015 constituency results'!A:AB,9,FALSE))-SEARCH("from",VLOOKUP(A241,'2015 constituency results'!A:AB,9,FALSE),1)-4))</f>
        <v>Lab</v>
      </c>
      <c r="H241">
        <f t="shared" si="15"/>
        <v>0</v>
      </c>
      <c r="I241">
        <f t="shared" si="16"/>
        <v>0</v>
      </c>
      <c r="J241">
        <f t="shared" si="17"/>
        <v>9295</v>
      </c>
      <c r="K241">
        <f t="shared" si="18"/>
        <v>0</v>
      </c>
      <c r="L241">
        <f t="shared" si="19"/>
        <v>0</v>
      </c>
      <c r="M241" t="s">
        <v>45</v>
      </c>
      <c r="N241" t="s">
        <v>45</v>
      </c>
      <c r="O241" t="s">
        <v>45</v>
      </c>
      <c r="P241" t="s">
        <v>46</v>
      </c>
    </row>
    <row r="242" spans="1:16" x14ac:dyDescent="0.2">
      <c r="A242" t="s">
        <v>615</v>
      </c>
      <c r="B242" t="s">
        <v>616</v>
      </c>
      <c r="C242">
        <v>2017</v>
      </c>
      <c r="D242" t="s">
        <v>36</v>
      </c>
      <c r="E242" t="str">
        <f>VLOOKUP(B242,'2015 constituency results'!$C:$AB,8,FALSE)</f>
        <v>SNP</v>
      </c>
      <c r="F242">
        <f>VLOOKUP($B242,'2015 constituency results'!$C:$AB,13,FALSE)</f>
        <v>9222</v>
      </c>
      <c r="G242" t="str">
        <f>IF(ISNUMBER(SEARCH("hold",VLOOKUP(A242,'2015 constituency results'!A:AB,9,FALSE),1)),E242,RIGHT(VLOOKUP(A242,'2015 constituency results'!A:AB,9,FALSE),LEN(VLOOKUP(A242,'2015 constituency results'!A:AB,9,FALSE))-SEARCH("from",VLOOKUP(A242,'2015 constituency results'!A:AB,9,FALSE),1)-4))</f>
        <v>Lab</v>
      </c>
      <c r="H242">
        <f t="shared" si="15"/>
        <v>0</v>
      </c>
      <c r="I242">
        <f t="shared" si="16"/>
        <v>0</v>
      </c>
      <c r="J242">
        <f t="shared" si="17"/>
        <v>9222</v>
      </c>
      <c r="K242">
        <f t="shared" si="18"/>
        <v>0</v>
      </c>
      <c r="L242">
        <f t="shared" si="19"/>
        <v>0</v>
      </c>
      <c r="M242" t="s">
        <v>45</v>
      </c>
      <c r="N242" t="s">
        <v>45</v>
      </c>
      <c r="O242" t="s">
        <v>45</v>
      </c>
      <c r="P242" t="s">
        <v>46</v>
      </c>
    </row>
    <row r="243" spans="1:16" x14ac:dyDescent="0.2">
      <c r="A243" t="s">
        <v>617</v>
      </c>
      <c r="B243" t="s">
        <v>618</v>
      </c>
      <c r="C243">
        <v>2017</v>
      </c>
      <c r="D243" t="s">
        <v>48</v>
      </c>
      <c r="E243" t="str">
        <f>VLOOKUP(B243,'2015 constituency results'!$C:$AB,8,FALSE)</f>
        <v>SNP</v>
      </c>
      <c r="F243">
        <f>VLOOKUP($B243,'2015 constituency results'!$C:$AB,13,FALSE)</f>
        <v>10364</v>
      </c>
      <c r="G243" t="str">
        <f>IF(ISNUMBER(SEARCH("hold",VLOOKUP(A243,'2015 constituency results'!A:AB,9,FALSE),1)),E243,RIGHT(VLOOKUP(A243,'2015 constituency results'!A:AB,9,FALSE),LEN(VLOOKUP(A243,'2015 constituency results'!A:AB,9,FALSE))-SEARCH("from",VLOOKUP(A243,'2015 constituency results'!A:AB,9,FALSE),1)-4))</f>
        <v>Lab</v>
      </c>
      <c r="H243">
        <f t="shared" si="15"/>
        <v>0</v>
      </c>
      <c r="I243">
        <f t="shared" si="16"/>
        <v>0</v>
      </c>
      <c r="J243">
        <f t="shared" si="17"/>
        <v>10364</v>
      </c>
      <c r="K243">
        <f t="shared" si="18"/>
        <v>0</v>
      </c>
      <c r="L243">
        <f t="shared" si="19"/>
        <v>0</v>
      </c>
      <c r="M243" t="s">
        <v>45</v>
      </c>
      <c r="N243" t="s">
        <v>45</v>
      </c>
      <c r="O243" t="s">
        <v>45</v>
      </c>
      <c r="P243" t="s">
        <v>46</v>
      </c>
    </row>
    <row r="244" spans="1:16" x14ac:dyDescent="0.2">
      <c r="A244" t="s">
        <v>619</v>
      </c>
      <c r="B244" t="s">
        <v>620</v>
      </c>
      <c r="C244">
        <v>2017</v>
      </c>
      <c r="D244" t="s">
        <v>48</v>
      </c>
      <c r="E244" t="str">
        <f>VLOOKUP(B244,'2015 constituency results'!$C:$AB,8,FALSE)</f>
        <v>SNP</v>
      </c>
      <c r="F244">
        <f>VLOOKUP($B244,'2015 constituency results'!$C:$AB,13,FALSE)</f>
        <v>12269</v>
      </c>
      <c r="G244" t="str">
        <f>IF(ISNUMBER(SEARCH("hold",VLOOKUP(A244,'2015 constituency results'!A:AB,9,FALSE),1)),E244,RIGHT(VLOOKUP(A244,'2015 constituency results'!A:AB,9,FALSE),LEN(VLOOKUP(A244,'2015 constituency results'!A:AB,9,FALSE))-SEARCH("from",VLOOKUP(A244,'2015 constituency results'!A:AB,9,FALSE),1)-4))</f>
        <v>Lab</v>
      </c>
      <c r="H244">
        <f t="shared" si="15"/>
        <v>0</v>
      </c>
      <c r="I244">
        <f t="shared" si="16"/>
        <v>0</v>
      </c>
      <c r="J244">
        <f t="shared" si="17"/>
        <v>12269</v>
      </c>
      <c r="K244">
        <f t="shared" si="18"/>
        <v>0</v>
      </c>
      <c r="L244">
        <f t="shared" si="19"/>
        <v>0</v>
      </c>
      <c r="M244" t="s">
        <v>45</v>
      </c>
      <c r="N244" t="s">
        <v>45</v>
      </c>
      <c r="O244" t="s">
        <v>45</v>
      </c>
      <c r="P244" t="s">
        <v>46</v>
      </c>
    </row>
    <row r="245" spans="1:16" x14ac:dyDescent="0.2">
      <c r="A245" t="s">
        <v>621</v>
      </c>
      <c r="B245" t="s">
        <v>622</v>
      </c>
      <c r="C245">
        <v>2017</v>
      </c>
      <c r="D245" t="s">
        <v>48</v>
      </c>
      <c r="E245" t="str">
        <f>VLOOKUP(B245,'2015 constituency results'!$C:$AB,8,FALSE)</f>
        <v>SNP</v>
      </c>
      <c r="F245">
        <f>VLOOKUP($B245,'2015 constituency results'!$C:$AB,13,FALSE)</f>
        <v>9950</v>
      </c>
      <c r="G245" t="str">
        <f>IF(ISNUMBER(SEARCH("hold",VLOOKUP(A245,'2015 constituency results'!A:AB,9,FALSE),1)),E245,RIGHT(VLOOKUP(A245,'2015 constituency results'!A:AB,9,FALSE),LEN(VLOOKUP(A245,'2015 constituency results'!A:AB,9,FALSE))-SEARCH("from",VLOOKUP(A245,'2015 constituency results'!A:AB,9,FALSE),1)-4))</f>
        <v>Lab Coop</v>
      </c>
      <c r="H245">
        <f t="shared" si="15"/>
        <v>0</v>
      </c>
      <c r="I245">
        <f t="shared" si="16"/>
        <v>0</v>
      </c>
      <c r="J245">
        <f t="shared" si="17"/>
        <v>9950</v>
      </c>
      <c r="K245">
        <f t="shared" si="18"/>
        <v>0</v>
      </c>
      <c r="L245">
        <f t="shared" si="19"/>
        <v>0</v>
      </c>
      <c r="M245" t="s">
        <v>45</v>
      </c>
      <c r="N245" t="s">
        <v>45</v>
      </c>
      <c r="O245" t="s">
        <v>45</v>
      </c>
      <c r="P245" t="s">
        <v>46</v>
      </c>
    </row>
    <row r="246" spans="1:16" x14ac:dyDescent="0.2">
      <c r="A246" t="s">
        <v>623</v>
      </c>
      <c r="B246" t="s">
        <v>624</v>
      </c>
      <c r="C246">
        <v>2017</v>
      </c>
      <c r="D246" t="s">
        <v>48</v>
      </c>
      <c r="E246" t="str">
        <f>VLOOKUP(B246,'2015 constituency results'!$C:$AB,8,FALSE)</f>
        <v>SNP</v>
      </c>
      <c r="F246">
        <f>VLOOKUP($B246,'2015 constituency results'!$C:$AB,13,FALSE)</f>
        <v>13897</v>
      </c>
      <c r="G246" t="str">
        <f>IF(ISNUMBER(SEARCH("hold",VLOOKUP(A246,'2015 constituency results'!A:AB,9,FALSE),1)),E246,RIGHT(VLOOKUP(A246,'2015 constituency results'!A:AB,9,FALSE),LEN(VLOOKUP(A246,'2015 constituency results'!A:AB,9,FALSE))-SEARCH("from",VLOOKUP(A246,'2015 constituency results'!A:AB,9,FALSE),1)-4))</f>
        <v>Lab</v>
      </c>
      <c r="H246">
        <f t="shared" si="15"/>
        <v>0</v>
      </c>
      <c r="I246">
        <f t="shared" si="16"/>
        <v>0</v>
      </c>
      <c r="J246">
        <f t="shared" si="17"/>
        <v>13897</v>
      </c>
      <c r="K246">
        <f t="shared" si="18"/>
        <v>0</v>
      </c>
      <c r="L246">
        <f t="shared" si="19"/>
        <v>0</v>
      </c>
      <c r="M246" t="s">
        <v>45</v>
      </c>
      <c r="N246" t="s">
        <v>45</v>
      </c>
      <c r="O246" t="s">
        <v>45</v>
      </c>
      <c r="P246" t="s">
        <v>34</v>
      </c>
    </row>
    <row r="247" spans="1:16" x14ac:dyDescent="0.2">
      <c r="A247" t="s">
        <v>625</v>
      </c>
      <c r="B247" t="s">
        <v>626</v>
      </c>
      <c r="C247">
        <v>2017</v>
      </c>
      <c r="D247" t="s">
        <v>37</v>
      </c>
      <c r="E247" t="str">
        <f>VLOOKUP(B247,'2015 constituency results'!$C:$AB,8,FALSE)</f>
        <v>Con</v>
      </c>
      <c r="F247">
        <f>VLOOKUP($B247,'2015 constituency results'!$C:$AB,13,FALSE)</f>
        <v>7251</v>
      </c>
      <c r="G247" t="str">
        <f>IF(ISNUMBER(SEARCH("hold",VLOOKUP(A247,'2015 constituency results'!A:AB,9,FALSE),1)),E247,RIGHT(VLOOKUP(A247,'2015 constituency results'!A:AB,9,FALSE),LEN(VLOOKUP(A247,'2015 constituency results'!A:AB,9,FALSE))-SEARCH("from",VLOOKUP(A247,'2015 constituency results'!A:AB,9,FALSE),1)-4))</f>
        <v>Con</v>
      </c>
      <c r="H247">
        <f t="shared" si="15"/>
        <v>0</v>
      </c>
      <c r="I247">
        <f t="shared" si="16"/>
        <v>7251</v>
      </c>
      <c r="J247">
        <f t="shared" si="17"/>
        <v>0</v>
      </c>
      <c r="K247">
        <f t="shared" si="18"/>
        <v>0</v>
      </c>
      <c r="L247">
        <f t="shared" si="19"/>
        <v>0</v>
      </c>
      <c r="M247" t="s">
        <v>383</v>
      </c>
      <c r="N247" t="s">
        <v>133</v>
      </c>
      <c r="O247" t="s">
        <v>59</v>
      </c>
      <c r="P247" t="s">
        <v>46</v>
      </c>
    </row>
    <row r="248" spans="1:16" x14ac:dyDescent="0.2">
      <c r="A248" t="s">
        <v>627</v>
      </c>
      <c r="B248" t="s">
        <v>628</v>
      </c>
      <c r="C248">
        <v>2017</v>
      </c>
      <c r="D248" t="s">
        <v>37</v>
      </c>
      <c r="E248" t="str">
        <f>VLOOKUP(B248,'2015 constituency results'!$C:$AB,8,FALSE)</f>
        <v>SNP</v>
      </c>
      <c r="F248">
        <f>VLOOKUP($B248,'2015 constituency results'!$C:$AB,13,FALSE)</f>
        <v>8687</v>
      </c>
      <c r="G248" t="str">
        <f>IF(ISNUMBER(SEARCH("hold",VLOOKUP(A248,'2015 constituency results'!A:AB,9,FALSE),1)),E248,RIGHT(VLOOKUP(A248,'2015 constituency results'!A:AB,9,FALSE),LEN(VLOOKUP(A248,'2015 constituency results'!A:AB,9,FALSE))-SEARCH("from",VLOOKUP(A248,'2015 constituency results'!A:AB,9,FALSE),1)-4))</f>
        <v>LD</v>
      </c>
      <c r="H248">
        <f t="shared" si="15"/>
        <v>0</v>
      </c>
      <c r="I248">
        <f t="shared" si="16"/>
        <v>0</v>
      </c>
      <c r="J248">
        <f t="shared" si="17"/>
        <v>8687</v>
      </c>
      <c r="K248">
        <f t="shared" si="18"/>
        <v>0</v>
      </c>
      <c r="L248">
        <f t="shared" si="19"/>
        <v>0</v>
      </c>
      <c r="M248" t="s">
        <v>45</v>
      </c>
      <c r="N248" t="s">
        <v>45</v>
      </c>
      <c r="O248" t="s">
        <v>45</v>
      </c>
      <c r="P248" t="s">
        <v>34</v>
      </c>
    </row>
    <row r="249" spans="1:16" x14ac:dyDescent="0.2">
      <c r="A249" t="s">
        <v>629</v>
      </c>
      <c r="B249" t="s">
        <v>630</v>
      </c>
      <c r="C249">
        <v>2017</v>
      </c>
      <c r="D249" t="s">
        <v>37</v>
      </c>
      <c r="E249" t="str">
        <f>VLOOKUP(B249,'2015 constituency results'!$C:$AB,8,FALSE)</f>
        <v>Con</v>
      </c>
      <c r="F249">
        <f>VLOOKUP($B249,'2015 constituency results'!$C:$AB,13,FALSE)</f>
        <v>17098</v>
      </c>
      <c r="G249" t="str">
        <f>IF(ISNUMBER(SEARCH("hold",VLOOKUP(A249,'2015 constituency results'!A:AB,9,FALSE),1)),E249,RIGHT(VLOOKUP(A249,'2015 constituency results'!A:AB,9,FALSE),LEN(VLOOKUP(A249,'2015 constituency results'!A:AB,9,FALSE))-SEARCH("from",VLOOKUP(A249,'2015 constituency results'!A:AB,9,FALSE),1)-4))</f>
        <v>Con</v>
      </c>
      <c r="H249">
        <f t="shared" si="15"/>
        <v>0</v>
      </c>
      <c r="I249">
        <f t="shared" si="16"/>
        <v>17098</v>
      </c>
      <c r="J249">
        <f t="shared" si="17"/>
        <v>0</v>
      </c>
      <c r="K249">
        <f t="shared" si="18"/>
        <v>0</v>
      </c>
      <c r="L249">
        <f t="shared" si="19"/>
        <v>0</v>
      </c>
      <c r="M249" t="s">
        <v>57</v>
      </c>
      <c r="N249" t="s">
        <v>58</v>
      </c>
      <c r="O249" t="s">
        <v>59</v>
      </c>
      <c r="P249" t="s">
        <v>46</v>
      </c>
    </row>
    <row r="250" spans="1:16" x14ac:dyDescent="0.2">
      <c r="A250" t="s">
        <v>631</v>
      </c>
      <c r="B250" t="s">
        <v>632</v>
      </c>
      <c r="C250">
        <v>2017</v>
      </c>
      <c r="D250" t="s">
        <v>36</v>
      </c>
      <c r="E250" t="str">
        <f>VLOOKUP(B250,'2015 constituency results'!$C:$AB,8,FALSE)</f>
        <v>Con</v>
      </c>
      <c r="F250">
        <f>VLOOKUP($B250,'2015 constituency results'!$C:$AB,13,FALSE)</f>
        <v>27</v>
      </c>
      <c r="G250" t="str">
        <f>IF(ISNUMBER(SEARCH("hold",VLOOKUP(A250,'2015 constituency results'!A:AB,9,FALSE),1)),E250,RIGHT(VLOOKUP(A250,'2015 constituency results'!A:AB,9,FALSE),LEN(VLOOKUP(A250,'2015 constituency results'!A:AB,9,FALSE))-SEARCH("from",VLOOKUP(A250,'2015 constituency results'!A:AB,9,FALSE),1)-4))</f>
        <v>Lab</v>
      </c>
      <c r="H250">
        <f t="shared" si="15"/>
        <v>0</v>
      </c>
      <c r="I250">
        <f t="shared" si="16"/>
        <v>27</v>
      </c>
      <c r="J250">
        <f t="shared" si="17"/>
        <v>0</v>
      </c>
      <c r="K250">
        <f t="shared" si="18"/>
        <v>0</v>
      </c>
      <c r="L250">
        <f t="shared" si="19"/>
        <v>0</v>
      </c>
      <c r="M250" t="s">
        <v>32</v>
      </c>
      <c r="N250" t="s">
        <v>33</v>
      </c>
      <c r="O250" t="s">
        <v>33</v>
      </c>
      <c r="P250" t="s">
        <v>34</v>
      </c>
    </row>
    <row r="251" spans="1:16" x14ac:dyDescent="0.2">
      <c r="A251" t="s">
        <v>633</v>
      </c>
      <c r="B251" t="s">
        <v>634</v>
      </c>
      <c r="C251">
        <v>2017</v>
      </c>
      <c r="D251" t="s">
        <v>37</v>
      </c>
      <c r="E251" t="str">
        <f>VLOOKUP(B251,'2015 constituency results'!$C:$AB,8,FALSE)</f>
        <v>Con</v>
      </c>
      <c r="F251">
        <f>VLOOKUP($B251,'2015 constituency results'!$C:$AB,13,FALSE)</f>
        <v>18989</v>
      </c>
      <c r="G251" t="str">
        <f>IF(ISNUMBER(SEARCH("hold",VLOOKUP(A251,'2015 constituency results'!A:AB,9,FALSE),1)),E251,RIGHT(VLOOKUP(A251,'2015 constituency results'!A:AB,9,FALSE),LEN(VLOOKUP(A251,'2015 constituency results'!A:AB,9,FALSE))-SEARCH("from",VLOOKUP(A251,'2015 constituency results'!A:AB,9,FALSE),1)-4))</f>
        <v>Con</v>
      </c>
      <c r="H251">
        <f t="shared" si="15"/>
        <v>0</v>
      </c>
      <c r="I251">
        <f t="shared" si="16"/>
        <v>18989</v>
      </c>
      <c r="J251">
        <f t="shared" si="17"/>
        <v>0</v>
      </c>
      <c r="K251">
        <f t="shared" si="18"/>
        <v>0</v>
      </c>
      <c r="L251">
        <f t="shared" si="19"/>
        <v>0</v>
      </c>
      <c r="M251" t="s">
        <v>240</v>
      </c>
      <c r="N251" t="s">
        <v>75</v>
      </c>
      <c r="O251" t="s">
        <v>59</v>
      </c>
      <c r="P251" t="s">
        <v>34</v>
      </c>
    </row>
    <row r="252" spans="1:16" x14ac:dyDescent="0.2">
      <c r="A252" t="s">
        <v>635</v>
      </c>
      <c r="B252" t="s">
        <v>636</v>
      </c>
      <c r="C252">
        <v>2017</v>
      </c>
      <c r="D252" t="s">
        <v>37</v>
      </c>
      <c r="E252" t="str">
        <f>VLOOKUP(B252,'2015 constituency results'!$C:$AB,8,FALSE)</f>
        <v>Con</v>
      </c>
      <c r="F252">
        <f>VLOOKUP($B252,'2015 constituency results'!$C:$AB,13,FALSE)</f>
        <v>8370</v>
      </c>
      <c r="G252" t="str">
        <f>IF(ISNUMBER(SEARCH("hold",VLOOKUP(A252,'2015 constituency results'!A:AB,9,FALSE),1)),E252,RIGHT(VLOOKUP(A252,'2015 constituency results'!A:AB,9,FALSE),LEN(VLOOKUP(A252,'2015 constituency results'!A:AB,9,FALSE))-SEARCH("from",VLOOKUP(A252,'2015 constituency results'!A:AB,9,FALSE),1)-4))</f>
        <v>Con</v>
      </c>
      <c r="H252">
        <f t="shared" si="15"/>
        <v>0</v>
      </c>
      <c r="I252">
        <f t="shared" si="16"/>
        <v>8370</v>
      </c>
      <c r="J252">
        <f t="shared" si="17"/>
        <v>0</v>
      </c>
      <c r="K252">
        <f t="shared" si="18"/>
        <v>0</v>
      </c>
      <c r="L252">
        <f t="shared" si="19"/>
        <v>0</v>
      </c>
      <c r="M252" t="s">
        <v>93</v>
      </c>
      <c r="N252" t="s">
        <v>58</v>
      </c>
      <c r="O252" t="s">
        <v>59</v>
      </c>
      <c r="P252" t="s">
        <v>34</v>
      </c>
    </row>
    <row r="253" spans="1:16" x14ac:dyDescent="0.2">
      <c r="A253" t="s">
        <v>637</v>
      </c>
      <c r="B253" t="s">
        <v>638</v>
      </c>
      <c r="C253">
        <v>2017</v>
      </c>
      <c r="D253" t="s">
        <v>36</v>
      </c>
      <c r="E253" t="str">
        <f>VLOOKUP(B253,'2015 constituency results'!$C:$AB,8,FALSE)</f>
        <v>Lab</v>
      </c>
      <c r="F253">
        <f>VLOOKUP($B253,'2015 constituency results'!$C:$AB,13,FALSE)</f>
        <v>4540</v>
      </c>
      <c r="G253" t="str">
        <f>IF(ISNUMBER(SEARCH("hold",VLOOKUP(A253,'2015 constituency results'!A:AB,9,FALSE),1)),E253,RIGHT(VLOOKUP(A253,'2015 constituency results'!A:AB,9,FALSE),LEN(VLOOKUP(A253,'2015 constituency results'!A:AB,9,FALSE))-SEARCH("from",VLOOKUP(A253,'2015 constituency results'!A:AB,9,FALSE),1)-4))</f>
        <v>Lab</v>
      </c>
      <c r="H253">
        <f t="shared" si="15"/>
        <v>4540</v>
      </c>
      <c r="I253">
        <f t="shared" si="16"/>
        <v>0</v>
      </c>
      <c r="J253">
        <f t="shared" si="17"/>
        <v>0</v>
      </c>
      <c r="K253">
        <f t="shared" si="18"/>
        <v>0</v>
      </c>
      <c r="L253">
        <f t="shared" si="19"/>
        <v>0</v>
      </c>
      <c r="M253" t="s">
        <v>179</v>
      </c>
      <c r="N253" t="s">
        <v>114</v>
      </c>
      <c r="O253" t="s">
        <v>59</v>
      </c>
      <c r="P253" t="s">
        <v>46</v>
      </c>
    </row>
    <row r="254" spans="1:16" x14ac:dyDescent="0.2">
      <c r="A254" t="s">
        <v>639</v>
      </c>
      <c r="B254" t="s">
        <v>640</v>
      </c>
      <c r="C254">
        <v>2017</v>
      </c>
      <c r="D254" t="s">
        <v>37</v>
      </c>
      <c r="E254" t="str">
        <f>VLOOKUP(B254,'2015 constituency results'!$C:$AB,8,FALSE)</f>
        <v>Con</v>
      </c>
      <c r="F254">
        <f>VLOOKUP($B254,'2015 constituency results'!$C:$AB,13,FALSE)</f>
        <v>6154</v>
      </c>
      <c r="G254" t="str">
        <f>IF(ISNUMBER(SEARCH("hold",VLOOKUP(A254,'2015 constituency results'!A:AB,9,FALSE),1)),E254,RIGHT(VLOOKUP(A254,'2015 constituency results'!A:AB,9,FALSE),LEN(VLOOKUP(A254,'2015 constituency results'!A:AB,9,FALSE))-SEARCH("from",VLOOKUP(A254,'2015 constituency results'!A:AB,9,FALSE),1)-4))</f>
        <v>Con</v>
      </c>
      <c r="H254">
        <f t="shared" si="15"/>
        <v>0</v>
      </c>
      <c r="I254">
        <f t="shared" si="16"/>
        <v>6154</v>
      </c>
      <c r="J254">
        <f t="shared" si="17"/>
        <v>0</v>
      </c>
      <c r="K254">
        <f t="shared" si="18"/>
        <v>0</v>
      </c>
      <c r="L254">
        <f t="shared" si="19"/>
        <v>0</v>
      </c>
      <c r="M254" t="s">
        <v>294</v>
      </c>
      <c r="N254" t="s">
        <v>124</v>
      </c>
      <c r="O254" t="s">
        <v>59</v>
      </c>
      <c r="P254" t="s">
        <v>34</v>
      </c>
    </row>
    <row r="255" spans="1:16" x14ac:dyDescent="0.2">
      <c r="A255" t="s">
        <v>641</v>
      </c>
      <c r="B255" t="s">
        <v>642</v>
      </c>
      <c r="C255">
        <v>2017</v>
      </c>
      <c r="D255" t="s">
        <v>36</v>
      </c>
      <c r="E255" t="str">
        <f>VLOOKUP(B255,'2015 constituency results'!$C:$AB,8,FALSE)</f>
        <v>Lab</v>
      </c>
      <c r="F255">
        <f>VLOOKUP($B255,'2015 constituency results'!$C:$AB,13,FALSE)</f>
        <v>11946</v>
      </c>
      <c r="G255" t="str">
        <f>IF(ISNUMBER(SEARCH("hold",VLOOKUP(A255,'2015 constituency results'!A:AB,9,FALSE),1)),E255,RIGHT(VLOOKUP(A255,'2015 constituency results'!A:AB,9,FALSE),LEN(VLOOKUP(A255,'2015 constituency results'!A:AB,9,FALSE))-SEARCH("from",VLOOKUP(A255,'2015 constituency results'!A:AB,9,FALSE),1)-4))</f>
        <v>Lab</v>
      </c>
      <c r="H255">
        <f t="shared" si="15"/>
        <v>11946</v>
      </c>
      <c r="I255">
        <f t="shared" si="16"/>
        <v>0</v>
      </c>
      <c r="J255">
        <f t="shared" si="17"/>
        <v>0</v>
      </c>
      <c r="K255">
        <f t="shared" si="18"/>
        <v>0</v>
      </c>
      <c r="L255">
        <f t="shared" si="19"/>
        <v>0</v>
      </c>
      <c r="M255" t="s">
        <v>109</v>
      </c>
      <c r="N255" t="s">
        <v>109</v>
      </c>
      <c r="O255" t="s">
        <v>59</v>
      </c>
      <c r="P255" t="s">
        <v>46</v>
      </c>
    </row>
    <row r="256" spans="1:16" x14ac:dyDescent="0.2">
      <c r="A256" t="s">
        <v>643</v>
      </c>
      <c r="B256" t="s">
        <v>644</v>
      </c>
      <c r="C256">
        <v>2017</v>
      </c>
      <c r="D256" t="s">
        <v>37</v>
      </c>
      <c r="E256" t="str">
        <f>VLOOKUP(B256,'2015 constituency results'!$C:$AB,8,FALSE)</f>
        <v>Con</v>
      </c>
      <c r="F256">
        <f>VLOOKUP($B256,'2015 constituency results'!$C:$AB,13,FALSE)</f>
        <v>22448</v>
      </c>
      <c r="G256" t="str">
        <f>IF(ISNUMBER(SEARCH("hold",VLOOKUP(A256,'2015 constituency results'!A:AB,9,FALSE),1)),E256,RIGHT(VLOOKUP(A256,'2015 constituency results'!A:AB,9,FALSE),LEN(VLOOKUP(A256,'2015 constituency results'!A:AB,9,FALSE))-SEARCH("from",VLOOKUP(A256,'2015 constituency results'!A:AB,9,FALSE),1)-4))</f>
        <v>Con</v>
      </c>
      <c r="H256">
        <f t="shared" si="15"/>
        <v>0</v>
      </c>
      <c r="I256">
        <f t="shared" si="16"/>
        <v>22448</v>
      </c>
      <c r="J256">
        <f t="shared" si="17"/>
        <v>0</v>
      </c>
      <c r="K256">
        <f t="shared" si="18"/>
        <v>0</v>
      </c>
      <c r="L256">
        <f t="shared" si="19"/>
        <v>0</v>
      </c>
      <c r="M256" t="s">
        <v>533</v>
      </c>
      <c r="N256" t="s">
        <v>58</v>
      </c>
      <c r="O256" t="s">
        <v>59</v>
      </c>
      <c r="P256" t="s">
        <v>34</v>
      </c>
    </row>
    <row r="257" spans="1:16" x14ac:dyDescent="0.2">
      <c r="A257" t="s">
        <v>645</v>
      </c>
      <c r="B257" t="s">
        <v>646</v>
      </c>
      <c r="C257">
        <v>2017</v>
      </c>
      <c r="D257" t="s">
        <v>36</v>
      </c>
      <c r="E257" t="str">
        <f>VLOOKUP(B257,'2015 constituency results'!$C:$AB,8,FALSE)</f>
        <v>Lab</v>
      </c>
      <c r="F257">
        <f>VLOOKUP($B257,'2015 constituency results'!$C:$AB,13,FALSE)</f>
        <v>24008</v>
      </c>
      <c r="G257" t="str">
        <f>IF(ISNUMBER(SEARCH("hold",VLOOKUP(A257,'2015 constituency results'!A:AB,9,FALSE),1)),E257,RIGHT(VLOOKUP(A257,'2015 constituency results'!A:AB,9,FALSE),LEN(VLOOKUP(A257,'2015 constituency results'!A:AB,9,FALSE))-SEARCH("from",VLOOKUP(A257,'2015 constituency results'!A:AB,9,FALSE),1)-4))</f>
        <v>Lab</v>
      </c>
      <c r="H257">
        <f t="shared" si="15"/>
        <v>24008</v>
      </c>
      <c r="I257">
        <f t="shared" si="16"/>
        <v>0</v>
      </c>
      <c r="J257">
        <f t="shared" si="17"/>
        <v>0</v>
      </c>
      <c r="K257">
        <f t="shared" si="18"/>
        <v>0</v>
      </c>
      <c r="L257">
        <f t="shared" si="19"/>
        <v>0</v>
      </c>
      <c r="M257" t="s">
        <v>109</v>
      </c>
      <c r="N257" t="s">
        <v>109</v>
      </c>
      <c r="O257" t="s">
        <v>59</v>
      </c>
      <c r="P257" t="s">
        <v>46</v>
      </c>
    </row>
    <row r="258" spans="1:16" x14ac:dyDescent="0.2">
      <c r="A258" t="s">
        <v>647</v>
      </c>
      <c r="B258" t="s">
        <v>648</v>
      </c>
      <c r="C258">
        <v>2017</v>
      </c>
      <c r="D258" t="s">
        <v>36</v>
      </c>
      <c r="E258" t="str">
        <f>VLOOKUP(B258,'2015 constituency results'!$C:$AB,8,FALSE)</f>
        <v>Lab</v>
      </c>
      <c r="F258">
        <f>VLOOKUP($B258,'2015 constituency results'!$C:$AB,13,FALSE)</f>
        <v>24213</v>
      </c>
      <c r="G258" t="str">
        <f>IF(ISNUMBER(SEARCH("hold",VLOOKUP(A258,'2015 constituency results'!A:AB,9,FALSE),1)),E258,RIGHT(VLOOKUP(A258,'2015 constituency results'!A:AB,9,FALSE),LEN(VLOOKUP(A258,'2015 constituency results'!A:AB,9,FALSE))-SEARCH("from",VLOOKUP(A258,'2015 constituency results'!A:AB,9,FALSE),1)-4))</f>
        <v>Lab</v>
      </c>
      <c r="H258">
        <f t="shared" si="15"/>
        <v>24213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0</v>
      </c>
      <c r="M258" t="s">
        <v>109</v>
      </c>
      <c r="N258" t="s">
        <v>109</v>
      </c>
      <c r="O258" t="s">
        <v>59</v>
      </c>
      <c r="P258" t="s">
        <v>46</v>
      </c>
    </row>
    <row r="259" spans="1:16" x14ac:dyDescent="0.2">
      <c r="A259" t="s">
        <v>649</v>
      </c>
      <c r="B259" t="s">
        <v>650</v>
      </c>
      <c r="C259">
        <v>2017</v>
      </c>
      <c r="D259" t="s">
        <v>37</v>
      </c>
      <c r="E259" t="str">
        <f>VLOOKUP(B259,'2015 constituency results'!$C:$AB,8,FALSE)</f>
        <v>Con</v>
      </c>
      <c r="F259">
        <f>VLOOKUP($B259,'2015 constituency results'!$C:$AB,13,FALSE)</f>
        <v>3082</v>
      </c>
      <c r="G259" t="str">
        <f>IF(ISNUMBER(SEARCH("hold",VLOOKUP(A259,'2015 constituency results'!A:AB,9,FALSE),1)),E259,RIGHT(VLOOKUP(A259,'2015 constituency results'!A:AB,9,FALSE),LEN(VLOOKUP(A259,'2015 constituency results'!A:AB,9,FALSE))-SEARCH("from",VLOOKUP(A259,'2015 constituency results'!A:AB,9,FALSE),1)-4))</f>
        <v>Con</v>
      </c>
      <c r="H259">
        <f t="shared" ref="H259:H322" si="20">IF(E259="Lab",F259,0)</f>
        <v>0</v>
      </c>
      <c r="I259">
        <f t="shared" ref="I259:I322" si="21">IF($E259="Con",$F259,0)</f>
        <v>3082</v>
      </c>
      <c r="J259">
        <f t="shared" ref="J259:J322" si="22">IF($E259="SNP",$F259,0)</f>
        <v>0</v>
      </c>
      <c r="K259">
        <f t="shared" ref="K259:K322" si="23">IF($E259="LD",$F259,0)</f>
        <v>0</v>
      </c>
      <c r="L259">
        <f t="shared" ref="L259:L322" si="24">IF($E259="DUP",$F259,0)</f>
        <v>0</v>
      </c>
      <c r="M259" t="s">
        <v>63</v>
      </c>
      <c r="N259" t="s">
        <v>63</v>
      </c>
      <c r="O259" t="s">
        <v>59</v>
      </c>
      <c r="P259" t="s">
        <v>46</v>
      </c>
    </row>
    <row r="260" spans="1:16" x14ac:dyDescent="0.2">
      <c r="A260" t="s">
        <v>651</v>
      </c>
      <c r="B260" t="s">
        <v>652</v>
      </c>
      <c r="C260">
        <v>2017</v>
      </c>
      <c r="D260" t="s">
        <v>36</v>
      </c>
      <c r="E260" t="str">
        <f>VLOOKUP(B260,'2015 constituency results'!$C:$AB,8,FALSE)</f>
        <v>Lab</v>
      </c>
      <c r="F260">
        <f>VLOOKUP($B260,'2015 constituency results'!$C:$AB,13,FALSE)</f>
        <v>428</v>
      </c>
      <c r="G260" t="str">
        <f>IF(ISNUMBER(SEARCH("hold",VLOOKUP(A260,'2015 constituency results'!A:AB,9,FALSE),1)),E260,RIGHT(VLOOKUP(A260,'2015 constituency results'!A:AB,9,FALSE),LEN(VLOOKUP(A260,'2015 constituency results'!A:AB,9,FALSE))-SEARCH("from",VLOOKUP(A260,'2015 constituency results'!A:AB,9,FALSE),1)-4))</f>
        <v>Lab</v>
      </c>
      <c r="H260">
        <f t="shared" si="20"/>
        <v>428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  <c r="M260" t="s">
        <v>138</v>
      </c>
      <c r="N260" t="s">
        <v>114</v>
      </c>
      <c r="O260" t="s">
        <v>59</v>
      </c>
      <c r="P260" t="s">
        <v>46</v>
      </c>
    </row>
    <row r="261" spans="1:16" x14ac:dyDescent="0.2">
      <c r="A261" t="s">
        <v>653</v>
      </c>
      <c r="B261" t="s">
        <v>654</v>
      </c>
      <c r="C261">
        <v>2017</v>
      </c>
      <c r="D261" t="s">
        <v>37</v>
      </c>
      <c r="E261" t="str">
        <f>VLOOKUP(B261,'2015 constituency results'!$C:$AB,8,FALSE)</f>
        <v>Con</v>
      </c>
      <c r="F261">
        <f>VLOOKUP($B261,'2015 constituency results'!$C:$AB,13,FALSE)</f>
        <v>16195</v>
      </c>
      <c r="G261" t="str">
        <f>IF(ISNUMBER(SEARCH("hold",VLOOKUP(A261,'2015 constituency results'!A:AB,9,FALSE),1)),E261,RIGHT(VLOOKUP(A261,'2015 constituency results'!A:AB,9,FALSE),LEN(VLOOKUP(A261,'2015 constituency results'!A:AB,9,FALSE))-SEARCH("from",VLOOKUP(A261,'2015 constituency results'!A:AB,9,FALSE),1)-4))</f>
        <v>Con</v>
      </c>
      <c r="H261">
        <f t="shared" si="20"/>
        <v>0</v>
      </c>
      <c r="I261">
        <f t="shared" si="21"/>
        <v>16195</v>
      </c>
      <c r="J261">
        <f t="shared" si="22"/>
        <v>0</v>
      </c>
      <c r="K261">
        <f t="shared" si="23"/>
        <v>0</v>
      </c>
      <c r="L261">
        <f t="shared" si="24"/>
        <v>0</v>
      </c>
      <c r="M261" t="s">
        <v>179</v>
      </c>
      <c r="N261" t="s">
        <v>114</v>
      </c>
      <c r="O261" t="s">
        <v>59</v>
      </c>
      <c r="P261" t="s">
        <v>34</v>
      </c>
    </row>
    <row r="262" spans="1:16" x14ac:dyDescent="0.2">
      <c r="A262" t="s">
        <v>655</v>
      </c>
      <c r="B262" t="s">
        <v>656</v>
      </c>
      <c r="C262">
        <v>2017</v>
      </c>
      <c r="D262" t="s">
        <v>36</v>
      </c>
      <c r="E262" t="str">
        <f>VLOOKUP(B262,'2015 constituency results'!$C:$AB,8,FALSE)</f>
        <v>Lab</v>
      </c>
      <c r="F262">
        <f>VLOOKUP($B262,'2015 constituency results'!$C:$AB,13,FALSE)</f>
        <v>20285</v>
      </c>
      <c r="G262" t="str">
        <f>IF(ISNUMBER(SEARCH("hold",VLOOKUP(A262,'2015 constituency results'!A:AB,9,FALSE),1)),E262,RIGHT(VLOOKUP(A262,'2015 constituency results'!A:AB,9,FALSE),LEN(VLOOKUP(A262,'2015 constituency results'!A:AB,9,FALSE))-SEARCH("from",VLOOKUP(A262,'2015 constituency results'!A:AB,9,FALSE),1)-4))</f>
        <v>Lab</v>
      </c>
      <c r="H262">
        <f t="shared" si="20"/>
        <v>20285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  <c r="M262" t="s">
        <v>405</v>
      </c>
      <c r="N262" t="s">
        <v>68</v>
      </c>
      <c r="O262" t="s">
        <v>59</v>
      </c>
      <c r="P262" t="s">
        <v>34</v>
      </c>
    </row>
    <row r="263" spans="1:16" x14ac:dyDescent="0.2">
      <c r="A263" t="s">
        <v>657</v>
      </c>
      <c r="B263" t="s">
        <v>658</v>
      </c>
      <c r="C263">
        <v>2017</v>
      </c>
      <c r="D263" t="s">
        <v>36</v>
      </c>
      <c r="E263" t="str">
        <f>VLOOKUP(B263,'2015 constituency results'!$C:$AB,8,FALSE)</f>
        <v>Lab</v>
      </c>
      <c r="F263">
        <f>VLOOKUP($B263,'2015 constituency results'!$C:$AB,13,FALSE)</f>
        <v>6518</v>
      </c>
      <c r="G263" t="str">
        <f>IF(ISNUMBER(SEARCH("hold",VLOOKUP(A263,'2015 constituency results'!A:AB,9,FALSE),1)),E263,RIGHT(VLOOKUP(A263,'2015 constituency results'!A:AB,9,FALSE),LEN(VLOOKUP(A263,'2015 constituency results'!A:AB,9,FALSE))-SEARCH("from",VLOOKUP(A263,'2015 constituency results'!A:AB,9,FALSE),1)-4))</f>
        <v>Lab</v>
      </c>
      <c r="H263">
        <f t="shared" si="20"/>
        <v>6518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0</v>
      </c>
      <c r="M263" t="s">
        <v>109</v>
      </c>
      <c r="N263" t="s">
        <v>109</v>
      </c>
      <c r="O263" t="s">
        <v>59</v>
      </c>
      <c r="P263" t="s">
        <v>46</v>
      </c>
    </row>
    <row r="264" spans="1:16" x14ac:dyDescent="0.2">
      <c r="A264" t="s">
        <v>659</v>
      </c>
      <c r="B264" t="s">
        <v>660</v>
      </c>
      <c r="C264">
        <v>2017</v>
      </c>
      <c r="D264" t="s">
        <v>36</v>
      </c>
      <c r="E264" t="str">
        <f>VLOOKUP(B264,'2015 constituency results'!$C:$AB,8,FALSE)</f>
        <v>Lab</v>
      </c>
      <c r="F264">
        <f>VLOOKUP($B264,'2015 constituency results'!$C:$AB,13,FALSE)</f>
        <v>1138</v>
      </c>
      <c r="G264" t="str">
        <f>IF(ISNUMBER(SEARCH("hold",VLOOKUP(A264,'2015 constituency results'!A:AB,9,FALSE),1)),E264,RIGHT(VLOOKUP(A264,'2015 constituency results'!A:AB,9,FALSE),LEN(VLOOKUP(A264,'2015 constituency results'!A:AB,9,FALSE))-SEARCH("from",VLOOKUP(A264,'2015 constituency results'!A:AB,9,FALSE),1)-4))</f>
        <v>Lab</v>
      </c>
      <c r="H264">
        <f t="shared" si="20"/>
        <v>1138</v>
      </c>
      <c r="I264">
        <f t="shared" si="21"/>
        <v>0</v>
      </c>
      <c r="J264">
        <f t="shared" si="22"/>
        <v>0</v>
      </c>
      <c r="K264">
        <f t="shared" si="23"/>
        <v>0</v>
      </c>
      <c r="L264">
        <f t="shared" si="24"/>
        <v>0</v>
      </c>
      <c r="M264" t="s">
        <v>109</v>
      </c>
      <c r="N264" t="s">
        <v>109</v>
      </c>
      <c r="O264" t="s">
        <v>59</v>
      </c>
      <c r="P264" t="s">
        <v>46</v>
      </c>
    </row>
    <row r="265" spans="1:16" x14ac:dyDescent="0.2">
      <c r="A265" t="s">
        <v>661</v>
      </c>
      <c r="B265" t="s">
        <v>662</v>
      </c>
      <c r="C265">
        <v>2017</v>
      </c>
      <c r="D265" t="s">
        <v>37</v>
      </c>
      <c r="E265" t="str">
        <f>VLOOKUP(B265,'2015 constituency results'!$C:$AB,8,FALSE)</f>
        <v>Con</v>
      </c>
      <c r="F265">
        <f>VLOOKUP($B265,'2015 constituency results'!$C:$AB,13,FALSE)</f>
        <v>19632</v>
      </c>
      <c r="G265" t="str">
        <f>IF(ISNUMBER(SEARCH("hold",VLOOKUP(A265,'2015 constituency results'!A:AB,9,FALSE),1)),E265,RIGHT(VLOOKUP(A265,'2015 constituency results'!A:AB,9,FALSE),LEN(VLOOKUP(A265,'2015 constituency results'!A:AB,9,FALSE))-SEARCH("from",VLOOKUP(A265,'2015 constituency results'!A:AB,9,FALSE),1)-4))</f>
        <v>Con</v>
      </c>
      <c r="H265">
        <f t="shared" si="20"/>
        <v>0</v>
      </c>
      <c r="I265">
        <f t="shared" si="21"/>
        <v>19632</v>
      </c>
      <c r="J265">
        <f t="shared" si="22"/>
        <v>0</v>
      </c>
      <c r="K265">
        <f t="shared" si="23"/>
        <v>0</v>
      </c>
      <c r="L265">
        <f t="shared" si="24"/>
        <v>0</v>
      </c>
      <c r="M265" t="s">
        <v>243</v>
      </c>
      <c r="N265" t="s">
        <v>75</v>
      </c>
      <c r="O265" t="s">
        <v>59</v>
      </c>
      <c r="P265" t="s">
        <v>34</v>
      </c>
    </row>
    <row r="266" spans="1:16" x14ac:dyDescent="0.2">
      <c r="A266" t="s">
        <v>663</v>
      </c>
      <c r="B266" t="s">
        <v>664</v>
      </c>
      <c r="C266">
        <v>2017</v>
      </c>
      <c r="D266" t="s">
        <v>37</v>
      </c>
      <c r="E266" t="str">
        <f>VLOOKUP(B266,'2015 constituency results'!$C:$AB,8,FALSE)</f>
        <v>Con</v>
      </c>
      <c r="F266">
        <f>VLOOKUP($B266,'2015 constituency results'!$C:$AB,13,FALSE)</f>
        <v>8350</v>
      </c>
      <c r="G266" t="str">
        <f>IF(ISNUMBER(SEARCH("hold",VLOOKUP(A266,'2015 constituency results'!A:AB,9,FALSE),1)),E266,RIGHT(VLOOKUP(A266,'2015 constituency results'!A:AB,9,FALSE),LEN(VLOOKUP(A266,'2015 constituency results'!A:AB,9,FALSE))-SEARCH("from",VLOOKUP(A266,'2015 constituency results'!A:AB,9,FALSE),1)-4))</f>
        <v>Con</v>
      </c>
      <c r="H266">
        <f t="shared" si="20"/>
        <v>0</v>
      </c>
      <c r="I266">
        <f t="shared" si="21"/>
        <v>8350</v>
      </c>
      <c r="J266">
        <f t="shared" si="22"/>
        <v>0</v>
      </c>
      <c r="K266">
        <f t="shared" si="23"/>
        <v>0</v>
      </c>
      <c r="L266">
        <f t="shared" si="24"/>
        <v>0</v>
      </c>
      <c r="M266" t="s">
        <v>123</v>
      </c>
      <c r="N266" t="s">
        <v>124</v>
      </c>
      <c r="O266" t="s">
        <v>59</v>
      </c>
      <c r="P266" t="s">
        <v>34</v>
      </c>
    </row>
    <row r="267" spans="1:16" x14ac:dyDescent="0.2">
      <c r="A267" t="s">
        <v>665</v>
      </c>
      <c r="B267" t="s">
        <v>666</v>
      </c>
      <c r="C267">
        <v>2017</v>
      </c>
      <c r="D267" t="s">
        <v>37</v>
      </c>
      <c r="E267" t="str">
        <f>VLOOKUP(B267,'2015 constituency results'!$C:$AB,8,FALSE)</f>
        <v>Con</v>
      </c>
      <c r="F267">
        <f>VLOOKUP($B267,'2015 constituency results'!$C:$AB,13,FALSE)</f>
        <v>16371</v>
      </c>
      <c r="G267" t="str">
        <f>IF(ISNUMBER(SEARCH("hold",VLOOKUP(A267,'2015 constituency results'!A:AB,9,FALSE),1)),E267,RIGHT(VLOOKUP(A267,'2015 constituency results'!A:AB,9,FALSE),LEN(VLOOKUP(A267,'2015 constituency results'!A:AB,9,FALSE))-SEARCH("from",VLOOKUP(A267,'2015 constituency results'!A:AB,9,FALSE),1)-4))</f>
        <v>Con</v>
      </c>
      <c r="H267">
        <f t="shared" si="20"/>
        <v>0</v>
      </c>
      <c r="I267">
        <f t="shared" si="21"/>
        <v>16371</v>
      </c>
      <c r="J267">
        <f t="shared" si="22"/>
        <v>0</v>
      </c>
      <c r="K267">
        <f t="shared" si="23"/>
        <v>0</v>
      </c>
      <c r="L267">
        <f t="shared" si="24"/>
        <v>0</v>
      </c>
      <c r="M267" t="s">
        <v>667</v>
      </c>
      <c r="N267" t="s">
        <v>114</v>
      </c>
      <c r="O267" t="s">
        <v>59</v>
      </c>
      <c r="P267" t="s">
        <v>34</v>
      </c>
    </row>
    <row r="268" spans="1:16" x14ac:dyDescent="0.2">
      <c r="A268" t="s">
        <v>668</v>
      </c>
      <c r="B268" t="s">
        <v>669</v>
      </c>
      <c r="C268">
        <v>2017</v>
      </c>
      <c r="D268" t="s">
        <v>37</v>
      </c>
      <c r="E268" t="str">
        <f>VLOOKUP(B268,'2015 constituency results'!$C:$AB,8,FALSE)</f>
        <v>Con</v>
      </c>
      <c r="F268">
        <f>VLOOKUP($B268,'2015 constituency results'!$C:$AB,13,FALSE)</f>
        <v>4757</v>
      </c>
      <c r="G268" t="str">
        <f>IF(ISNUMBER(SEARCH("hold",VLOOKUP(A268,'2015 constituency results'!A:AB,9,FALSE),1)),E268,RIGHT(VLOOKUP(A268,'2015 constituency results'!A:AB,9,FALSE),LEN(VLOOKUP(A268,'2015 constituency results'!A:AB,9,FALSE))-SEARCH("from",VLOOKUP(A268,'2015 constituency results'!A:AB,9,FALSE),1)-4))</f>
        <v>Con</v>
      </c>
      <c r="H268">
        <f t="shared" si="20"/>
        <v>0</v>
      </c>
      <c r="I268">
        <f t="shared" si="21"/>
        <v>4757</v>
      </c>
      <c r="J268">
        <f t="shared" si="22"/>
        <v>0</v>
      </c>
      <c r="K268">
        <f t="shared" si="23"/>
        <v>0</v>
      </c>
      <c r="L268">
        <f t="shared" si="24"/>
        <v>0</v>
      </c>
      <c r="M268" t="s">
        <v>109</v>
      </c>
      <c r="N268" t="s">
        <v>109</v>
      </c>
      <c r="O268" t="s">
        <v>59</v>
      </c>
      <c r="P268" t="s">
        <v>46</v>
      </c>
    </row>
    <row r="269" spans="1:16" x14ac:dyDescent="0.2">
      <c r="A269" t="s">
        <v>670</v>
      </c>
      <c r="B269" t="s">
        <v>671</v>
      </c>
      <c r="C269">
        <v>2017</v>
      </c>
      <c r="D269" t="s">
        <v>36</v>
      </c>
      <c r="E269" t="str">
        <f>VLOOKUP(B269,'2015 constituency results'!$C:$AB,8,FALSE)</f>
        <v>Lab</v>
      </c>
      <c r="F269">
        <f>VLOOKUP($B269,'2015 constituency results'!$C:$AB,13,FALSE)</f>
        <v>2208</v>
      </c>
      <c r="G269" t="str">
        <f>IF(ISNUMBER(SEARCH("hold",VLOOKUP(A269,'2015 constituency results'!A:AB,9,FALSE),1)),E269,RIGHT(VLOOKUP(A269,'2015 constituency results'!A:AB,9,FALSE),LEN(VLOOKUP(A269,'2015 constituency results'!A:AB,9,FALSE))-SEARCH("from",VLOOKUP(A269,'2015 constituency results'!A:AB,9,FALSE),1)-4))</f>
        <v>Lab</v>
      </c>
      <c r="H269">
        <f t="shared" si="20"/>
        <v>2208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0</v>
      </c>
      <c r="M269" t="s">
        <v>109</v>
      </c>
      <c r="N269" t="s">
        <v>109</v>
      </c>
      <c r="O269" t="s">
        <v>59</v>
      </c>
      <c r="P269" t="s">
        <v>46</v>
      </c>
    </row>
    <row r="270" spans="1:16" x14ac:dyDescent="0.2">
      <c r="A270" t="s">
        <v>672</v>
      </c>
      <c r="B270" t="s">
        <v>673</v>
      </c>
      <c r="C270">
        <v>2017</v>
      </c>
      <c r="D270" t="s">
        <v>36</v>
      </c>
      <c r="E270" t="str">
        <f>VLOOKUP(B270,'2015 constituency results'!$C:$AB,8,FALSE)</f>
        <v>Lab</v>
      </c>
      <c r="F270">
        <f>VLOOKUP($B270,'2015 constituency results'!$C:$AB,13,FALSE)</f>
        <v>3024</v>
      </c>
      <c r="G270" t="str">
        <f>IF(ISNUMBER(SEARCH("hold",VLOOKUP(A270,'2015 constituency results'!A:AB,9,FALSE),1)),E270,RIGHT(VLOOKUP(A270,'2015 constituency results'!A:AB,9,FALSE),LEN(VLOOKUP(A270,'2015 constituency results'!A:AB,9,FALSE))-SEARCH("from",VLOOKUP(A270,'2015 constituency results'!A:AB,9,FALSE),1)-4))</f>
        <v>Lab</v>
      </c>
      <c r="H270">
        <f t="shared" si="20"/>
        <v>3024</v>
      </c>
      <c r="I270">
        <f t="shared" si="21"/>
        <v>0</v>
      </c>
      <c r="J270">
        <f t="shared" si="22"/>
        <v>0</v>
      </c>
      <c r="K270">
        <f t="shared" si="23"/>
        <v>0</v>
      </c>
      <c r="L270">
        <f t="shared" si="24"/>
        <v>0</v>
      </c>
      <c r="M270" t="s">
        <v>674</v>
      </c>
      <c r="N270" t="s">
        <v>174</v>
      </c>
      <c r="O270" t="s">
        <v>59</v>
      </c>
      <c r="P270" t="s">
        <v>46</v>
      </c>
    </row>
    <row r="271" spans="1:16" x14ac:dyDescent="0.2">
      <c r="A271" t="s">
        <v>675</v>
      </c>
      <c r="B271" t="s">
        <v>676</v>
      </c>
      <c r="C271">
        <v>2017</v>
      </c>
      <c r="D271" t="s">
        <v>37</v>
      </c>
      <c r="E271" t="str">
        <f>VLOOKUP(B271,'2015 constituency results'!$C:$AB,8,FALSE)</f>
        <v>Con</v>
      </c>
      <c r="F271">
        <f>VLOOKUP($B271,'2015 constituency results'!$C:$AB,13,FALSE)</f>
        <v>15174</v>
      </c>
      <c r="G271" t="str">
        <f>IF(ISNUMBER(SEARCH("hold",VLOOKUP(A271,'2015 constituency results'!A:AB,9,FALSE),1)),E271,RIGHT(VLOOKUP(A271,'2015 constituency results'!A:AB,9,FALSE),LEN(VLOOKUP(A271,'2015 constituency results'!A:AB,9,FALSE))-SEARCH("from",VLOOKUP(A271,'2015 constituency results'!A:AB,9,FALSE),1)-4))</f>
        <v>Con</v>
      </c>
      <c r="H271">
        <f t="shared" si="20"/>
        <v>0</v>
      </c>
      <c r="I271">
        <f t="shared" si="21"/>
        <v>15174</v>
      </c>
      <c r="J271">
        <f t="shared" si="22"/>
        <v>0</v>
      </c>
      <c r="K271">
        <f t="shared" si="23"/>
        <v>0</v>
      </c>
      <c r="L271">
        <f t="shared" si="24"/>
        <v>0</v>
      </c>
      <c r="M271" t="s">
        <v>123</v>
      </c>
      <c r="N271" t="s">
        <v>124</v>
      </c>
      <c r="O271" t="s">
        <v>59</v>
      </c>
      <c r="P271" t="s">
        <v>34</v>
      </c>
    </row>
    <row r="272" spans="1:16" x14ac:dyDescent="0.2">
      <c r="A272" t="s">
        <v>677</v>
      </c>
      <c r="B272" t="s">
        <v>678</v>
      </c>
      <c r="C272">
        <v>2017</v>
      </c>
      <c r="D272" t="s">
        <v>37</v>
      </c>
      <c r="E272" t="str">
        <f>VLOOKUP(B272,'2015 constituency results'!$C:$AB,8,FALSE)</f>
        <v>Con</v>
      </c>
      <c r="F272">
        <f>VLOOKUP($B272,'2015 constituency results'!$C:$AB,13,FALSE)</f>
        <v>4796</v>
      </c>
      <c r="G272" t="str">
        <f>IF(ISNUMBER(SEARCH("hold",VLOOKUP(A272,'2015 constituency results'!A:AB,9,FALSE),1)),E272,RIGHT(VLOOKUP(A272,'2015 constituency results'!A:AB,9,FALSE),LEN(VLOOKUP(A272,'2015 constituency results'!A:AB,9,FALSE))-SEARCH("from",VLOOKUP(A272,'2015 constituency results'!A:AB,9,FALSE),1)-4))</f>
        <v>Con</v>
      </c>
      <c r="H272">
        <f t="shared" si="20"/>
        <v>0</v>
      </c>
      <c r="I272">
        <f t="shared" si="21"/>
        <v>4796</v>
      </c>
      <c r="J272">
        <f t="shared" si="22"/>
        <v>0</v>
      </c>
      <c r="K272">
        <f t="shared" si="23"/>
        <v>0</v>
      </c>
      <c r="L272">
        <f t="shared" si="24"/>
        <v>0</v>
      </c>
      <c r="M272" t="s">
        <v>182</v>
      </c>
      <c r="N272" t="s">
        <v>58</v>
      </c>
      <c r="O272" t="s">
        <v>59</v>
      </c>
      <c r="P272" t="s">
        <v>34</v>
      </c>
    </row>
    <row r="273" spans="1:16" x14ac:dyDescent="0.2">
      <c r="A273" t="s">
        <v>679</v>
      </c>
      <c r="B273" t="s">
        <v>680</v>
      </c>
      <c r="C273">
        <v>2017</v>
      </c>
      <c r="D273" t="s">
        <v>37</v>
      </c>
      <c r="E273" t="str">
        <f>VLOOKUP(B273,'2015 constituency results'!$C:$AB,8,FALSE)</f>
        <v>Con</v>
      </c>
      <c r="F273">
        <f>VLOOKUP($B273,'2015 constituency results'!$C:$AB,13,FALSE)</f>
        <v>13920</v>
      </c>
      <c r="G273" t="str">
        <f>IF(ISNUMBER(SEARCH("hold",VLOOKUP(A273,'2015 constituency results'!A:AB,9,FALSE),1)),E273,RIGHT(VLOOKUP(A273,'2015 constituency results'!A:AB,9,FALSE),LEN(VLOOKUP(A273,'2015 constituency results'!A:AB,9,FALSE))-SEARCH("from",VLOOKUP(A273,'2015 constituency results'!A:AB,9,FALSE),1)-4))</f>
        <v>Con</v>
      </c>
      <c r="H273">
        <f t="shared" si="20"/>
        <v>0</v>
      </c>
      <c r="I273">
        <f t="shared" si="21"/>
        <v>13920</v>
      </c>
      <c r="J273">
        <f t="shared" si="22"/>
        <v>0</v>
      </c>
      <c r="K273">
        <f t="shared" si="23"/>
        <v>0</v>
      </c>
      <c r="L273">
        <f t="shared" si="24"/>
        <v>0</v>
      </c>
      <c r="M273" t="s">
        <v>57</v>
      </c>
      <c r="N273" t="s">
        <v>58</v>
      </c>
      <c r="O273" t="s">
        <v>59</v>
      </c>
      <c r="P273" t="s">
        <v>46</v>
      </c>
    </row>
    <row r="274" spans="1:16" x14ac:dyDescent="0.2">
      <c r="A274" t="s">
        <v>681</v>
      </c>
      <c r="B274" t="s">
        <v>682</v>
      </c>
      <c r="C274">
        <v>2017</v>
      </c>
      <c r="D274" t="s">
        <v>36</v>
      </c>
      <c r="E274" t="str">
        <f>VLOOKUP(B274,'2015 constituency results'!$C:$AB,8,FALSE)</f>
        <v>Lab</v>
      </c>
      <c r="F274">
        <f>VLOOKUP($B274,'2015 constituency results'!$C:$AB,13,FALSE)</f>
        <v>15700</v>
      </c>
      <c r="G274" t="str">
        <f>IF(ISNUMBER(SEARCH("hold",VLOOKUP(A274,'2015 constituency results'!A:AB,9,FALSE),1)),E274,RIGHT(VLOOKUP(A274,'2015 constituency results'!A:AB,9,FALSE),LEN(VLOOKUP(A274,'2015 constituency results'!A:AB,9,FALSE))-SEARCH("from",VLOOKUP(A274,'2015 constituency results'!A:AB,9,FALSE),1)-4))</f>
        <v>Lab</v>
      </c>
      <c r="H274">
        <f t="shared" si="20"/>
        <v>15700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  <c r="M274" t="s">
        <v>109</v>
      </c>
      <c r="N274" t="s">
        <v>109</v>
      </c>
      <c r="O274" t="s">
        <v>59</v>
      </c>
      <c r="P274" t="s">
        <v>46</v>
      </c>
    </row>
    <row r="275" spans="1:16" x14ac:dyDescent="0.2">
      <c r="A275" t="s">
        <v>683</v>
      </c>
      <c r="B275" t="s">
        <v>684</v>
      </c>
      <c r="C275">
        <v>2017</v>
      </c>
      <c r="D275" t="s">
        <v>37</v>
      </c>
      <c r="E275" t="str">
        <f>VLOOKUP(B275,'2015 constituency results'!$C:$AB,8,FALSE)</f>
        <v>Con</v>
      </c>
      <c r="F275">
        <f>VLOOKUP($B275,'2015 constituency results'!$C:$AB,13,FALSE)</f>
        <v>6552</v>
      </c>
      <c r="G275" t="str">
        <f>IF(ISNUMBER(SEARCH("hold",VLOOKUP(A275,'2015 constituency results'!A:AB,9,FALSE),1)),E275,RIGHT(VLOOKUP(A275,'2015 constituency results'!A:AB,9,FALSE),LEN(VLOOKUP(A275,'2015 constituency results'!A:AB,9,FALSE))-SEARCH("from",VLOOKUP(A275,'2015 constituency results'!A:AB,9,FALSE),1)-4))</f>
        <v>LD</v>
      </c>
      <c r="H275">
        <f t="shared" si="20"/>
        <v>0</v>
      </c>
      <c r="I275">
        <f t="shared" si="21"/>
        <v>6552</v>
      </c>
      <c r="J275">
        <f t="shared" si="22"/>
        <v>0</v>
      </c>
      <c r="K275">
        <f t="shared" si="23"/>
        <v>0</v>
      </c>
      <c r="L275">
        <f t="shared" si="24"/>
        <v>0</v>
      </c>
      <c r="M275" t="s">
        <v>67</v>
      </c>
      <c r="N275" t="s">
        <v>68</v>
      </c>
      <c r="O275" t="s">
        <v>59</v>
      </c>
      <c r="P275" t="s">
        <v>34</v>
      </c>
    </row>
    <row r="276" spans="1:16" x14ac:dyDescent="0.2">
      <c r="A276" t="s">
        <v>685</v>
      </c>
      <c r="B276" t="s">
        <v>686</v>
      </c>
      <c r="C276">
        <v>2017</v>
      </c>
      <c r="D276" t="s">
        <v>37</v>
      </c>
      <c r="E276" t="str">
        <f>VLOOKUP(B276,'2015 constituency results'!$C:$AB,8,FALSE)</f>
        <v>Con</v>
      </c>
      <c r="F276">
        <f>VLOOKUP($B276,'2015 constituency results'!$C:$AB,13,FALSE)</f>
        <v>14420</v>
      </c>
      <c r="G276" t="str">
        <f>IF(ISNUMBER(SEARCH("hold",VLOOKUP(A276,'2015 constituency results'!A:AB,9,FALSE),1)),E276,RIGHT(VLOOKUP(A276,'2015 constituency results'!A:AB,9,FALSE),LEN(VLOOKUP(A276,'2015 constituency results'!A:AB,9,FALSE))-SEARCH("from",VLOOKUP(A276,'2015 constituency results'!A:AB,9,FALSE),1)-4))</f>
        <v>Con</v>
      </c>
      <c r="H276">
        <f t="shared" si="20"/>
        <v>0</v>
      </c>
      <c r="I276">
        <f t="shared" si="21"/>
        <v>14420</v>
      </c>
      <c r="J276">
        <f t="shared" si="22"/>
        <v>0</v>
      </c>
      <c r="K276">
        <f t="shared" si="23"/>
        <v>0</v>
      </c>
      <c r="L276">
        <f t="shared" si="24"/>
        <v>0</v>
      </c>
      <c r="M276" t="s">
        <v>302</v>
      </c>
      <c r="N276" t="s">
        <v>124</v>
      </c>
      <c r="O276" t="s">
        <v>59</v>
      </c>
      <c r="P276" t="s">
        <v>34</v>
      </c>
    </row>
    <row r="277" spans="1:16" x14ac:dyDescent="0.2">
      <c r="A277" t="s">
        <v>687</v>
      </c>
      <c r="B277" t="s">
        <v>688</v>
      </c>
      <c r="C277">
        <v>2017</v>
      </c>
      <c r="D277" t="s">
        <v>36</v>
      </c>
      <c r="E277" t="str">
        <f>VLOOKUP(B277,'2015 constituency results'!$C:$AB,8,FALSE)</f>
        <v>Lab</v>
      </c>
      <c r="F277">
        <f>VLOOKUP($B277,'2015 constituency results'!$C:$AB,13,FALSE)</f>
        <v>12078</v>
      </c>
      <c r="G277" t="str">
        <f>IF(ISNUMBER(SEARCH("hold",VLOOKUP(A277,'2015 constituency results'!A:AB,9,FALSE),1)),E277,RIGHT(VLOOKUP(A277,'2015 constituency results'!A:AB,9,FALSE),LEN(VLOOKUP(A277,'2015 constituency results'!A:AB,9,FALSE))-SEARCH("from",VLOOKUP(A277,'2015 constituency results'!A:AB,9,FALSE),1)-4))</f>
        <v>Lab</v>
      </c>
      <c r="H277">
        <f t="shared" si="20"/>
        <v>12078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0</v>
      </c>
      <c r="M277" t="s">
        <v>138</v>
      </c>
      <c r="N277" t="s">
        <v>114</v>
      </c>
      <c r="O277" t="s">
        <v>59</v>
      </c>
      <c r="P277" t="s">
        <v>34</v>
      </c>
    </row>
    <row r="278" spans="1:16" x14ac:dyDescent="0.2">
      <c r="A278" t="s">
        <v>689</v>
      </c>
      <c r="B278" t="s">
        <v>690</v>
      </c>
      <c r="C278">
        <v>2017</v>
      </c>
      <c r="D278" t="s">
        <v>37</v>
      </c>
      <c r="E278" t="str">
        <f>VLOOKUP(B278,'2015 constituency results'!$C:$AB,8,FALSE)</f>
        <v>Con</v>
      </c>
      <c r="F278">
        <f>VLOOKUP($B278,'2015 constituency results'!$C:$AB,13,FALSE)</f>
        <v>3724</v>
      </c>
      <c r="G278" t="str">
        <f>IF(ISNUMBER(SEARCH("hold",VLOOKUP(A278,'2015 constituency results'!A:AB,9,FALSE),1)),E278,RIGHT(VLOOKUP(A278,'2015 constituency results'!A:AB,9,FALSE),LEN(VLOOKUP(A278,'2015 constituency results'!A:AB,9,FALSE))-SEARCH("from",VLOOKUP(A278,'2015 constituency results'!A:AB,9,FALSE),1)-4))</f>
        <v>Con</v>
      </c>
      <c r="H278">
        <f t="shared" si="20"/>
        <v>0</v>
      </c>
      <c r="I278">
        <f t="shared" si="21"/>
        <v>3724</v>
      </c>
      <c r="J278">
        <f t="shared" si="22"/>
        <v>0</v>
      </c>
      <c r="K278">
        <f t="shared" si="23"/>
        <v>0</v>
      </c>
      <c r="L278">
        <f t="shared" si="24"/>
        <v>0</v>
      </c>
      <c r="M278" t="s">
        <v>109</v>
      </c>
      <c r="N278" t="s">
        <v>109</v>
      </c>
      <c r="O278" t="s">
        <v>59</v>
      </c>
      <c r="P278" t="s">
        <v>46</v>
      </c>
    </row>
    <row r="279" spans="1:16" x14ac:dyDescent="0.2">
      <c r="A279" t="s">
        <v>691</v>
      </c>
      <c r="B279" t="s">
        <v>692</v>
      </c>
      <c r="C279">
        <v>2017</v>
      </c>
      <c r="D279" t="s">
        <v>37</v>
      </c>
      <c r="E279" t="str">
        <f>VLOOKUP(B279,'2015 constituency results'!$C:$AB,8,FALSE)</f>
        <v>Con</v>
      </c>
      <c r="F279">
        <f>VLOOKUP($B279,'2015 constituency results'!$C:$AB,13,FALSE)</f>
        <v>25375</v>
      </c>
      <c r="G279" t="str">
        <f>IF(ISNUMBER(SEARCH("hold",VLOOKUP(A279,'2015 constituency results'!A:AB,9,FALSE),1)),E279,RIGHT(VLOOKUP(A279,'2015 constituency results'!A:AB,9,FALSE),LEN(VLOOKUP(A279,'2015 constituency results'!A:AB,9,FALSE))-SEARCH("from",VLOOKUP(A279,'2015 constituency results'!A:AB,9,FALSE),1)-4))</f>
        <v>Con</v>
      </c>
      <c r="H279">
        <f t="shared" si="20"/>
        <v>0</v>
      </c>
      <c r="I279">
        <f t="shared" si="21"/>
        <v>25375</v>
      </c>
      <c r="J279">
        <f t="shared" si="22"/>
        <v>0</v>
      </c>
      <c r="K279">
        <f t="shared" si="23"/>
        <v>0</v>
      </c>
      <c r="L279">
        <f t="shared" si="24"/>
        <v>0</v>
      </c>
      <c r="M279" t="s">
        <v>103</v>
      </c>
      <c r="N279" t="s">
        <v>58</v>
      </c>
      <c r="O279" t="s">
        <v>59</v>
      </c>
      <c r="P279" t="s">
        <v>34</v>
      </c>
    </row>
    <row r="280" spans="1:16" x14ac:dyDescent="0.2">
      <c r="A280" t="s">
        <v>693</v>
      </c>
      <c r="B280" t="s">
        <v>694</v>
      </c>
      <c r="C280">
        <v>2017</v>
      </c>
      <c r="D280" t="s">
        <v>37</v>
      </c>
      <c r="E280" t="str">
        <f>VLOOKUP(B280,'2015 constituency results'!$C:$AB,8,FALSE)</f>
        <v>Con</v>
      </c>
      <c r="F280">
        <f>VLOOKUP($B280,'2015 constituency results'!$C:$AB,13,FALSE)</f>
        <v>16890</v>
      </c>
      <c r="G280" t="str">
        <f>IF(ISNUMBER(SEARCH("hold",VLOOKUP(A280,'2015 constituency results'!A:AB,9,FALSE),1)),E280,RIGHT(VLOOKUP(A280,'2015 constituency results'!A:AB,9,FALSE),LEN(VLOOKUP(A280,'2015 constituency results'!A:AB,9,FALSE))-SEARCH("from",VLOOKUP(A280,'2015 constituency results'!A:AB,9,FALSE),1)-4))</f>
        <v>Con</v>
      </c>
      <c r="H280">
        <f t="shared" si="20"/>
        <v>0</v>
      </c>
      <c r="I280">
        <f t="shared" si="21"/>
        <v>16890</v>
      </c>
      <c r="J280">
        <f t="shared" si="22"/>
        <v>0</v>
      </c>
      <c r="K280">
        <f t="shared" si="23"/>
        <v>0</v>
      </c>
      <c r="L280">
        <f t="shared" si="24"/>
        <v>0</v>
      </c>
      <c r="M280" t="s">
        <v>299</v>
      </c>
      <c r="N280" t="s">
        <v>63</v>
      </c>
      <c r="O280" t="s">
        <v>59</v>
      </c>
      <c r="P280" t="s">
        <v>34</v>
      </c>
    </row>
    <row r="281" spans="1:16" x14ac:dyDescent="0.2">
      <c r="A281" t="s">
        <v>695</v>
      </c>
      <c r="B281" t="s">
        <v>696</v>
      </c>
      <c r="C281">
        <v>2017</v>
      </c>
      <c r="D281" t="s">
        <v>37</v>
      </c>
      <c r="E281" t="str">
        <f>VLOOKUP(B281,'2015 constituency results'!$C:$AB,8,FALSE)</f>
        <v>Con</v>
      </c>
      <c r="F281">
        <f>VLOOKUP($B281,'2015 constituency results'!$C:$AB,13,FALSE)</f>
        <v>21509</v>
      </c>
      <c r="G281" t="str">
        <f>IF(ISNUMBER(SEARCH("hold",VLOOKUP(A281,'2015 constituency results'!A:AB,9,FALSE),1)),E281,RIGHT(VLOOKUP(A281,'2015 constituency results'!A:AB,9,FALSE),LEN(VLOOKUP(A281,'2015 constituency results'!A:AB,9,FALSE))-SEARCH("from",VLOOKUP(A281,'2015 constituency results'!A:AB,9,FALSE),1)-4))</f>
        <v>Con</v>
      </c>
      <c r="H281">
        <f t="shared" si="20"/>
        <v>0</v>
      </c>
      <c r="I281">
        <f t="shared" si="21"/>
        <v>21509</v>
      </c>
      <c r="J281">
        <f t="shared" si="22"/>
        <v>0</v>
      </c>
      <c r="K281">
        <f t="shared" si="23"/>
        <v>0</v>
      </c>
      <c r="L281">
        <f t="shared" si="24"/>
        <v>0</v>
      </c>
      <c r="M281" t="s">
        <v>302</v>
      </c>
      <c r="N281" t="s">
        <v>124</v>
      </c>
      <c r="O281" t="s">
        <v>59</v>
      </c>
      <c r="P281" t="s">
        <v>34</v>
      </c>
    </row>
    <row r="282" spans="1:16" x14ac:dyDescent="0.2">
      <c r="A282" t="s">
        <v>697</v>
      </c>
      <c r="B282" t="s">
        <v>698</v>
      </c>
      <c r="C282">
        <v>2017</v>
      </c>
      <c r="D282" t="s">
        <v>37</v>
      </c>
      <c r="E282" t="str">
        <f>VLOOKUP(B282,'2015 constituency results'!$C:$AB,8,FALSE)</f>
        <v>Con</v>
      </c>
      <c r="F282">
        <f>VLOOKUP($B282,'2015 constituency results'!$C:$AB,13,FALSE)</f>
        <v>18461</v>
      </c>
      <c r="G282" t="str">
        <f>IF(ISNUMBER(SEARCH("hold",VLOOKUP(A282,'2015 constituency results'!A:AB,9,FALSE),1)),E282,RIGHT(VLOOKUP(A282,'2015 constituency results'!A:AB,9,FALSE),LEN(VLOOKUP(A282,'2015 constituency results'!A:AB,9,FALSE))-SEARCH("from",VLOOKUP(A282,'2015 constituency results'!A:AB,9,FALSE),1)-4))</f>
        <v>Con</v>
      </c>
      <c r="H282">
        <f t="shared" si="20"/>
        <v>0</v>
      </c>
      <c r="I282">
        <f t="shared" si="21"/>
        <v>18461</v>
      </c>
      <c r="J282">
        <f t="shared" si="22"/>
        <v>0</v>
      </c>
      <c r="K282">
        <f t="shared" si="23"/>
        <v>0</v>
      </c>
      <c r="L282">
        <f t="shared" si="24"/>
        <v>0</v>
      </c>
      <c r="M282" t="s">
        <v>302</v>
      </c>
      <c r="N282" t="s">
        <v>124</v>
      </c>
      <c r="O282" t="s">
        <v>59</v>
      </c>
      <c r="P282" t="s">
        <v>34</v>
      </c>
    </row>
    <row r="283" spans="1:16" x14ac:dyDescent="0.2">
      <c r="A283" t="s">
        <v>699</v>
      </c>
      <c r="B283" t="s">
        <v>700</v>
      </c>
      <c r="C283">
        <v>2017</v>
      </c>
      <c r="D283" t="s">
        <v>37</v>
      </c>
      <c r="E283" t="str">
        <f>VLOOKUP(B283,'2015 constituency results'!$C:$AB,8,FALSE)</f>
        <v>Con</v>
      </c>
      <c r="F283">
        <f>VLOOKUP($B283,'2015 constituency results'!$C:$AB,13,FALSE)</f>
        <v>12031</v>
      </c>
      <c r="G283" t="str">
        <f>IF(ISNUMBER(SEARCH("hold",VLOOKUP(A283,'2015 constituency results'!A:AB,9,FALSE),1)),E283,RIGHT(VLOOKUP(A283,'2015 constituency results'!A:AB,9,FALSE),LEN(VLOOKUP(A283,'2015 constituency results'!A:AB,9,FALSE))-SEARCH("from",VLOOKUP(A283,'2015 constituency results'!A:AB,9,FALSE),1)-4))</f>
        <v>Con</v>
      </c>
      <c r="H283">
        <f t="shared" si="20"/>
        <v>0</v>
      </c>
      <c r="I283">
        <f t="shared" si="21"/>
        <v>12031</v>
      </c>
      <c r="J283">
        <f t="shared" si="22"/>
        <v>0</v>
      </c>
      <c r="K283">
        <f t="shared" si="23"/>
        <v>0</v>
      </c>
      <c r="L283">
        <f t="shared" si="24"/>
        <v>0</v>
      </c>
      <c r="M283" t="s">
        <v>173</v>
      </c>
      <c r="N283" t="s">
        <v>174</v>
      </c>
      <c r="O283" t="s">
        <v>59</v>
      </c>
      <c r="P283" t="s">
        <v>34</v>
      </c>
    </row>
    <row r="284" spans="1:16" x14ac:dyDescent="0.2">
      <c r="A284" t="s">
        <v>701</v>
      </c>
      <c r="B284" t="s">
        <v>702</v>
      </c>
      <c r="C284">
        <v>2017</v>
      </c>
      <c r="D284" t="s">
        <v>36</v>
      </c>
      <c r="E284" t="str">
        <f>VLOOKUP(B284,'2015 constituency results'!$C:$AB,8,FALSE)</f>
        <v>Lab</v>
      </c>
      <c r="F284">
        <f>VLOOKUP($B284,'2015 constituency results'!$C:$AB,13,FALSE)</f>
        <v>5299</v>
      </c>
      <c r="G284" t="str">
        <f>IF(ISNUMBER(SEARCH("hold",VLOOKUP(A284,'2015 constituency results'!A:AB,9,FALSE),1)),E284,RIGHT(VLOOKUP(A284,'2015 constituency results'!A:AB,9,FALSE),LEN(VLOOKUP(A284,'2015 constituency results'!A:AB,9,FALSE))-SEARCH("from",VLOOKUP(A284,'2015 constituency results'!A:AB,9,FALSE),1)-4))</f>
        <v>Lab</v>
      </c>
      <c r="H284">
        <f t="shared" si="20"/>
        <v>5299</v>
      </c>
      <c r="I284">
        <f t="shared" si="21"/>
        <v>0</v>
      </c>
      <c r="J284">
        <f t="shared" si="22"/>
        <v>0</v>
      </c>
      <c r="K284">
        <f t="shared" si="23"/>
        <v>0</v>
      </c>
      <c r="L284">
        <f t="shared" si="24"/>
        <v>0</v>
      </c>
      <c r="M284" t="s">
        <v>67</v>
      </c>
      <c r="N284" t="s">
        <v>68</v>
      </c>
      <c r="O284" t="s">
        <v>59</v>
      </c>
      <c r="P284" t="s">
        <v>34</v>
      </c>
    </row>
    <row r="285" spans="1:16" x14ac:dyDescent="0.2">
      <c r="A285" t="s">
        <v>703</v>
      </c>
      <c r="B285" t="s">
        <v>704</v>
      </c>
      <c r="C285">
        <v>2017</v>
      </c>
      <c r="D285" t="s">
        <v>36</v>
      </c>
      <c r="E285" t="str">
        <f>VLOOKUP(B285,'2015 constituency results'!$C:$AB,8,FALSE)</f>
        <v>Con</v>
      </c>
      <c r="F285">
        <f>VLOOKUP($B285,'2015 constituency results'!$C:$AB,13,FALSE)</f>
        <v>4894</v>
      </c>
      <c r="G285" t="str">
        <f>IF(ISNUMBER(SEARCH("hold",VLOOKUP(A285,'2015 constituency results'!A:AB,9,FALSE),1)),E285,RIGHT(VLOOKUP(A285,'2015 constituency results'!A:AB,9,FALSE),LEN(VLOOKUP(A285,'2015 constituency results'!A:AB,9,FALSE))-SEARCH("from",VLOOKUP(A285,'2015 constituency results'!A:AB,9,FALSE),1)-4))</f>
        <v>Con</v>
      </c>
      <c r="H285">
        <f t="shared" si="20"/>
        <v>0</v>
      </c>
      <c r="I285">
        <f t="shared" si="21"/>
        <v>4894</v>
      </c>
      <c r="J285">
        <f t="shared" si="22"/>
        <v>0</v>
      </c>
      <c r="K285">
        <f t="shared" si="23"/>
        <v>0</v>
      </c>
      <c r="L285">
        <f t="shared" si="24"/>
        <v>0</v>
      </c>
      <c r="M285" t="s">
        <v>74</v>
      </c>
      <c r="N285" t="s">
        <v>75</v>
      </c>
      <c r="O285" t="s">
        <v>59</v>
      </c>
      <c r="P285" t="s">
        <v>34</v>
      </c>
    </row>
    <row r="286" spans="1:16" x14ac:dyDescent="0.2">
      <c r="A286" t="s">
        <v>705</v>
      </c>
      <c r="B286" t="s">
        <v>706</v>
      </c>
      <c r="C286">
        <v>2017</v>
      </c>
      <c r="D286" t="s">
        <v>37</v>
      </c>
      <c r="E286" t="str">
        <f>VLOOKUP(B286,'2015 constituency results'!$C:$AB,8,FALSE)</f>
        <v>Con</v>
      </c>
      <c r="F286">
        <f>VLOOKUP($B286,'2015 constituency results'!$C:$AB,13,FALSE)</f>
        <v>20055</v>
      </c>
      <c r="G286" t="str">
        <f>IF(ISNUMBER(SEARCH("hold",VLOOKUP(A286,'2015 constituency results'!A:AB,9,FALSE),1)),E286,RIGHT(VLOOKUP(A286,'2015 constituency results'!A:AB,9,FALSE),LEN(VLOOKUP(A286,'2015 constituency results'!A:AB,9,FALSE))-SEARCH("from",VLOOKUP(A286,'2015 constituency results'!A:AB,9,FALSE),1)-4))</f>
        <v>Con</v>
      </c>
      <c r="H286">
        <f t="shared" si="20"/>
        <v>0</v>
      </c>
      <c r="I286">
        <f t="shared" si="21"/>
        <v>20055</v>
      </c>
      <c r="J286">
        <f t="shared" si="22"/>
        <v>0</v>
      </c>
      <c r="K286">
        <f t="shared" si="23"/>
        <v>0</v>
      </c>
      <c r="L286">
        <f t="shared" si="24"/>
        <v>0</v>
      </c>
      <c r="M286" t="s">
        <v>302</v>
      </c>
      <c r="N286" t="s">
        <v>124</v>
      </c>
      <c r="O286" t="s">
        <v>59</v>
      </c>
      <c r="P286" t="s">
        <v>34</v>
      </c>
    </row>
    <row r="287" spans="1:16" x14ac:dyDescent="0.2">
      <c r="A287" t="s">
        <v>707</v>
      </c>
      <c r="B287" t="s">
        <v>708</v>
      </c>
      <c r="C287">
        <v>2017</v>
      </c>
      <c r="D287" t="s">
        <v>36</v>
      </c>
      <c r="E287" t="str">
        <f>VLOOKUP(B287,'2015 constituency results'!$C:$AB,8,FALSE)</f>
        <v>Lab</v>
      </c>
      <c r="F287">
        <f>VLOOKUP($B287,'2015 constituency results'!$C:$AB,13,FALSE)</f>
        <v>17048</v>
      </c>
      <c r="G287" t="str">
        <f>IF(ISNUMBER(SEARCH("hold",VLOOKUP(A287,'2015 constituency results'!A:AB,9,FALSE),1)),E287,RIGHT(VLOOKUP(A287,'2015 constituency results'!A:AB,9,FALSE),LEN(VLOOKUP(A287,'2015 constituency results'!A:AB,9,FALSE))-SEARCH("from",VLOOKUP(A287,'2015 constituency results'!A:AB,9,FALSE),1)-4))</f>
        <v>Lab</v>
      </c>
      <c r="H287">
        <f t="shared" si="20"/>
        <v>17048</v>
      </c>
      <c r="I287">
        <f t="shared" si="21"/>
        <v>0</v>
      </c>
      <c r="J287">
        <f t="shared" si="22"/>
        <v>0</v>
      </c>
      <c r="K287">
        <f t="shared" si="23"/>
        <v>0</v>
      </c>
      <c r="L287">
        <f t="shared" si="24"/>
        <v>0</v>
      </c>
      <c r="M287" t="s">
        <v>109</v>
      </c>
      <c r="N287" t="s">
        <v>109</v>
      </c>
      <c r="O287" t="s">
        <v>59</v>
      </c>
      <c r="P287" t="s">
        <v>46</v>
      </c>
    </row>
    <row r="288" spans="1:16" x14ac:dyDescent="0.2">
      <c r="A288" t="s">
        <v>709</v>
      </c>
      <c r="B288" t="s">
        <v>710</v>
      </c>
      <c r="C288">
        <v>2017</v>
      </c>
      <c r="D288" t="s">
        <v>37</v>
      </c>
      <c r="E288" t="str">
        <f>VLOOKUP(B288,'2015 constituency results'!$C:$AB,8,FALSE)</f>
        <v>Con</v>
      </c>
      <c r="F288">
        <f>VLOOKUP($B288,'2015 constituency results'!$C:$AB,13,FALSE)</f>
        <v>13074</v>
      </c>
      <c r="G288" t="str">
        <f>IF(ISNUMBER(SEARCH("hold",VLOOKUP(A288,'2015 constituency results'!A:AB,9,FALSE),1)),E288,RIGHT(VLOOKUP(A288,'2015 constituency results'!A:AB,9,FALSE),LEN(VLOOKUP(A288,'2015 constituency results'!A:AB,9,FALSE))-SEARCH("from",VLOOKUP(A288,'2015 constituency results'!A:AB,9,FALSE),1)-4))</f>
        <v>Con</v>
      </c>
      <c r="H288">
        <f t="shared" si="20"/>
        <v>0</v>
      </c>
      <c r="I288">
        <f t="shared" si="21"/>
        <v>13074</v>
      </c>
      <c r="J288">
        <f t="shared" si="22"/>
        <v>0</v>
      </c>
      <c r="K288">
        <f t="shared" si="23"/>
        <v>0</v>
      </c>
      <c r="L288">
        <f t="shared" si="24"/>
        <v>0</v>
      </c>
      <c r="M288" t="s">
        <v>109</v>
      </c>
      <c r="N288" t="s">
        <v>109</v>
      </c>
      <c r="O288" t="s">
        <v>59</v>
      </c>
      <c r="P288" t="s">
        <v>46</v>
      </c>
    </row>
    <row r="289" spans="1:16" x14ac:dyDescent="0.2">
      <c r="A289" t="s">
        <v>711</v>
      </c>
      <c r="B289" t="s">
        <v>712</v>
      </c>
      <c r="C289">
        <v>2017</v>
      </c>
      <c r="D289" t="s">
        <v>36</v>
      </c>
      <c r="E289" t="str">
        <f>VLOOKUP(B289,'2015 constituency results'!$C:$AB,8,FALSE)</f>
        <v>Lab</v>
      </c>
      <c r="F289">
        <f>VLOOKUP($B289,'2015 constituency results'!$C:$AB,13,FALSE)</f>
        <v>11058</v>
      </c>
      <c r="G289" t="str">
        <f>IF(ISNUMBER(SEARCH("hold",VLOOKUP(A289,'2015 constituency results'!A:AB,9,FALSE),1)),E289,RIGHT(VLOOKUP(A289,'2015 constituency results'!A:AB,9,FALSE),LEN(VLOOKUP(A289,'2015 constituency results'!A:AB,9,FALSE))-SEARCH("from",VLOOKUP(A289,'2015 constituency results'!A:AB,9,FALSE),1)-4))</f>
        <v>LD</v>
      </c>
      <c r="H289">
        <f t="shared" si="20"/>
        <v>11058</v>
      </c>
      <c r="I289">
        <f t="shared" si="21"/>
        <v>0</v>
      </c>
      <c r="J289">
        <f t="shared" si="22"/>
        <v>0</v>
      </c>
      <c r="K289">
        <f t="shared" si="23"/>
        <v>0</v>
      </c>
      <c r="L289">
        <f t="shared" si="24"/>
        <v>0</v>
      </c>
      <c r="M289" t="s">
        <v>109</v>
      </c>
      <c r="N289" t="s">
        <v>109</v>
      </c>
      <c r="O289" t="s">
        <v>59</v>
      </c>
      <c r="P289" t="s">
        <v>46</v>
      </c>
    </row>
    <row r="290" spans="1:16" x14ac:dyDescent="0.2">
      <c r="A290" t="s">
        <v>713</v>
      </c>
      <c r="B290" t="s">
        <v>714</v>
      </c>
      <c r="C290">
        <v>2017</v>
      </c>
      <c r="D290" t="s">
        <v>37</v>
      </c>
      <c r="E290" t="str">
        <f>VLOOKUP(B290,'2015 constituency results'!$C:$AB,8,FALSE)</f>
        <v>Con</v>
      </c>
      <c r="F290">
        <f>VLOOKUP($B290,'2015 constituency results'!$C:$AB,13,FALSE)</f>
        <v>24658</v>
      </c>
      <c r="G290" t="str">
        <f>IF(ISNUMBER(SEARCH("hold",VLOOKUP(A290,'2015 constituency results'!A:AB,9,FALSE),1)),E290,RIGHT(VLOOKUP(A290,'2015 constituency results'!A:AB,9,FALSE),LEN(VLOOKUP(A290,'2015 constituency results'!A:AB,9,FALSE))-SEARCH("from",VLOOKUP(A290,'2015 constituency results'!A:AB,9,FALSE),1)-4))</f>
        <v>Con</v>
      </c>
      <c r="H290">
        <f t="shared" si="20"/>
        <v>0</v>
      </c>
      <c r="I290">
        <f t="shared" si="21"/>
        <v>24658</v>
      </c>
      <c r="J290">
        <f t="shared" si="22"/>
        <v>0</v>
      </c>
      <c r="K290">
        <f t="shared" si="23"/>
        <v>0</v>
      </c>
      <c r="L290">
        <f t="shared" si="24"/>
        <v>0</v>
      </c>
      <c r="M290" t="s">
        <v>87</v>
      </c>
      <c r="N290" t="s">
        <v>58</v>
      </c>
      <c r="O290" t="s">
        <v>59</v>
      </c>
      <c r="P290" t="s">
        <v>34</v>
      </c>
    </row>
    <row r="291" spans="1:16" x14ac:dyDescent="0.2">
      <c r="A291" t="s">
        <v>715</v>
      </c>
      <c r="B291" t="s">
        <v>716</v>
      </c>
      <c r="C291">
        <v>2017</v>
      </c>
      <c r="D291" t="s">
        <v>36</v>
      </c>
      <c r="E291" t="str">
        <f>VLOOKUP(B291,'2015 constituency results'!$C:$AB,8,FALSE)</f>
        <v>Lab</v>
      </c>
      <c r="F291">
        <f>VLOOKUP($B291,'2015 constituency results'!$C:$AB,13,FALSE)</f>
        <v>12938</v>
      </c>
      <c r="G291" t="str">
        <f>IF(ISNUMBER(SEARCH("hold",VLOOKUP(A291,'2015 constituency results'!A:AB,9,FALSE),1)),E291,RIGHT(VLOOKUP(A291,'2015 constituency results'!A:AB,9,FALSE),LEN(VLOOKUP(A291,'2015 constituency results'!A:AB,9,FALSE))-SEARCH("from",VLOOKUP(A291,'2015 constituency results'!A:AB,9,FALSE),1)-4))</f>
        <v>Lab</v>
      </c>
      <c r="H291">
        <f t="shared" si="20"/>
        <v>12938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  <c r="M291" t="s">
        <v>223</v>
      </c>
      <c r="N291" t="s">
        <v>174</v>
      </c>
      <c r="O291" t="s">
        <v>59</v>
      </c>
      <c r="P291" t="s">
        <v>46</v>
      </c>
    </row>
    <row r="292" spans="1:16" x14ac:dyDescent="0.2">
      <c r="A292" t="s">
        <v>717</v>
      </c>
      <c r="B292" t="s">
        <v>718</v>
      </c>
      <c r="C292">
        <v>2017</v>
      </c>
      <c r="D292" t="s">
        <v>36</v>
      </c>
      <c r="E292" t="str">
        <f>VLOOKUP(B292,'2015 constituency results'!$C:$AB,8,FALSE)</f>
        <v>Lab</v>
      </c>
      <c r="F292">
        <f>VLOOKUP($B292,'2015 constituency results'!$C:$AB,13,FALSE)</f>
        <v>1236</v>
      </c>
      <c r="G292" t="str">
        <f>IF(ISNUMBER(SEARCH("hold",VLOOKUP(A292,'2015 constituency results'!A:AB,9,FALSE),1)),E292,RIGHT(VLOOKUP(A292,'2015 constituency results'!A:AB,9,FALSE),LEN(VLOOKUP(A292,'2015 constituency results'!A:AB,9,FALSE))-SEARCH("from",VLOOKUP(A292,'2015 constituency results'!A:AB,9,FALSE),1)-4))</f>
        <v>Con</v>
      </c>
      <c r="H292">
        <f t="shared" si="20"/>
        <v>1236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  <c r="M292" t="s">
        <v>182</v>
      </c>
      <c r="N292" t="s">
        <v>58</v>
      </c>
      <c r="O292" t="s">
        <v>59</v>
      </c>
      <c r="P292" t="s">
        <v>46</v>
      </c>
    </row>
    <row r="293" spans="1:16" x14ac:dyDescent="0.2">
      <c r="A293" t="s">
        <v>719</v>
      </c>
      <c r="B293" t="s">
        <v>720</v>
      </c>
      <c r="C293">
        <v>2017</v>
      </c>
      <c r="D293" t="s">
        <v>36</v>
      </c>
      <c r="E293" t="str">
        <f>VLOOKUP(B293,'2015 constituency results'!$C:$AB,8,FALSE)</f>
        <v>Lab</v>
      </c>
      <c r="F293">
        <f>VLOOKUP($B293,'2015 constituency results'!$C:$AB,13,FALSE)</f>
        <v>7345</v>
      </c>
      <c r="G293" t="str">
        <f>IF(ISNUMBER(SEARCH("hold",VLOOKUP(A293,'2015 constituency results'!A:AB,9,FALSE),1)),E293,RIGHT(VLOOKUP(A293,'2015 constituency results'!A:AB,9,FALSE),LEN(VLOOKUP(A293,'2015 constituency results'!A:AB,9,FALSE))-SEARCH("from",VLOOKUP(A293,'2015 constituency results'!A:AB,9,FALSE),1)-4))</f>
        <v>Lab</v>
      </c>
      <c r="H293">
        <f t="shared" si="20"/>
        <v>7345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  <c r="M293" t="s">
        <v>138</v>
      </c>
      <c r="N293" t="s">
        <v>114</v>
      </c>
      <c r="O293" t="s">
        <v>59</v>
      </c>
      <c r="P293" t="s">
        <v>46</v>
      </c>
    </row>
    <row r="294" spans="1:16" x14ac:dyDescent="0.2">
      <c r="A294" t="s">
        <v>721</v>
      </c>
      <c r="B294" t="s">
        <v>722</v>
      </c>
      <c r="C294">
        <v>2017</v>
      </c>
      <c r="D294" t="s">
        <v>37</v>
      </c>
      <c r="E294" t="str">
        <f>VLOOKUP(B294,'2015 constituency results'!$C:$AB,8,FALSE)</f>
        <v>Con</v>
      </c>
      <c r="F294">
        <f>VLOOKUP($B294,'2015 constituency results'!$C:$AB,13,FALSE)</f>
        <v>19403</v>
      </c>
      <c r="G294" t="str">
        <f>IF(ISNUMBER(SEARCH("hold",VLOOKUP(A294,'2015 constituency results'!A:AB,9,FALSE),1)),E294,RIGHT(VLOOKUP(A294,'2015 constituency results'!A:AB,9,FALSE),LEN(VLOOKUP(A294,'2015 constituency results'!A:AB,9,FALSE))-SEARCH("from",VLOOKUP(A294,'2015 constituency results'!A:AB,9,FALSE),1)-4))</f>
        <v>Con</v>
      </c>
      <c r="H294">
        <f t="shared" si="20"/>
        <v>0</v>
      </c>
      <c r="I294">
        <f t="shared" si="21"/>
        <v>19403</v>
      </c>
      <c r="J294">
        <f t="shared" si="22"/>
        <v>0</v>
      </c>
      <c r="K294">
        <f t="shared" si="23"/>
        <v>0</v>
      </c>
      <c r="L294">
        <f t="shared" si="24"/>
        <v>0</v>
      </c>
      <c r="M294" t="s">
        <v>335</v>
      </c>
      <c r="N294" t="s">
        <v>124</v>
      </c>
      <c r="O294" t="s">
        <v>59</v>
      </c>
      <c r="P294" t="s">
        <v>34</v>
      </c>
    </row>
    <row r="295" spans="1:16" x14ac:dyDescent="0.2">
      <c r="A295" t="s">
        <v>723</v>
      </c>
      <c r="B295" t="s">
        <v>724</v>
      </c>
      <c r="C295">
        <v>2017</v>
      </c>
      <c r="D295" t="s">
        <v>36</v>
      </c>
      <c r="E295" t="str">
        <f>VLOOKUP(B295,'2015 constituency results'!$C:$AB,8,FALSE)</f>
        <v>Lab</v>
      </c>
      <c r="F295">
        <f>VLOOKUP($B295,'2015 constituency results'!$C:$AB,13,FALSE)</f>
        <v>4400</v>
      </c>
      <c r="G295" t="str">
        <f>IF(ISNUMBER(SEARCH("hold",VLOOKUP(A295,'2015 constituency results'!A:AB,9,FALSE),1)),E295,RIGHT(VLOOKUP(A295,'2015 constituency results'!A:AB,9,FALSE),LEN(VLOOKUP(A295,'2015 constituency results'!A:AB,9,FALSE))-SEARCH("from",VLOOKUP(A295,'2015 constituency results'!A:AB,9,FALSE),1)-4))</f>
        <v>Lab</v>
      </c>
      <c r="H295">
        <f t="shared" si="20"/>
        <v>4400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  <c r="M295" t="s">
        <v>211</v>
      </c>
      <c r="N295" t="s">
        <v>68</v>
      </c>
      <c r="O295" t="s">
        <v>59</v>
      </c>
      <c r="P295" t="s">
        <v>46</v>
      </c>
    </row>
    <row r="296" spans="1:16" x14ac:dyDescent="0.2">
      <c r="A296" t="s">
        <v>725</v>
      </c>
      <c r="B296" t="s">
        <v>726</v>
      </c>
      <c r="C296">
        <v>2017</v>
      </c>
      <c r="D296" t="s">
        <v>36</v>
      </c>
      <c r="E296" t="str">
        <f>VLOOKUP(B296,'2015 constituency results'!$C:$AB,8,FALSE)</f>
        <v>Lab</v>
      </c>
      <c r="F296">
        <f>VLOOKUP($B296,'2015 constituency results'!$C:$AB,13,FALSE)</f>
        <v>589</v>
      </c>
      <c r="G296" t="str">
        <f>IF(ISNUMBER(SEARCH("hold",VLOOKUP(A296,'2015 constituency results'!A:AB,9,FALSE),1)),E296,RIGHT(VLOOKUP(A296,'2015 constituency results'!A:AB,9,FALSE),LEN(VLOOKUP(A296,'2015 constituency results'!A:AB,9,FALSE))-SEARCH("from",VLOOKUP(A296,'2015 constituency results'!A:AB,9,FALSE),1)-4))</f>
        <v>Con</v>
      </c>
      <c r="H296">
        <f t="shared" si="20"/>
        <v>589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  <c r="M296" t="s">
        <v>109</v>
      </c>
      <c r="N296" t="s">
        <v>109</v>
      </c>
      <c r="O296" t="s">
        <v>59</v>
      </c>
      <c r="P296" t="s">
        <v>46</v>
      </c>
    </row>
    <row r="297" spans="1:16" x14ac:dyDescent="0.2">
      <c r="A297" t="s">
        <v>727</v>
      </c>
      <c r="B297" t="s">
        <v>728</v>
      </c>
      <c r="C297">
        <v>2017</v>
      </c>
      <c r="D297" t="s">
        <v>36</v>
      </c>
      <c r="E297" t="str">
        <f>VLOOKUP(B297,'2015 constituency results'!$C:$AB,8,FALSE)</f>
        <v>Lab</v>
      </c>
      <c r="F297">
        <f>VLOOKUP($B297,'2015 constituency results'!$C:$AB,13,FALSE)</f>
        <v>19777</v>
      </c>
      <c r="G297" t="str">
        <f>IF(ISNUMBER(SEARCH("hold",VLOOKUP(A297,'2015 constituency results'!A:AB,9,FALSE),1)),E297,RIGHT(VLOOKUP(A297,'2015 constituency results'!A:AB,9,FALSE),LEN(VLOOKUP(A297,'2015 constituency results'!A:AB,9,FALSE))-SEARCH("from",VLOOKUP(A297,'2015 constituency results'!A:AB,9,FALSE),1)-4))</f>
        <v>Lab</v>
      </c>
      <c r="H297">
        <f t="shared" si="20"/>
        <v>19777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0</v>
      </c>
      <c r="M297" t="s">
        <v>109</v>
      </c>
      <c r="N297" t="s">
        <v>109</v>
      </c>
      <c r="O297" t="s">
        <v>59</v>
      </c>
      <c r="P297" t="s">
        <v>46</v>
      </c>
    </row>
    <row r="298" spans="1:16" x14ac:dyDescent="0.2">
      <c r="A298" t="s">
        <v>729</v>
      </c>
      <c r="B298" t="s">
        <v>730</v>
      </c>
      <c r="C298">
        <v>2017</v>
      </c>
      <c r="D298" t="s">
        <v>48</v>
      </c>
      <c r="E298" t="str">
        <f>VLOOKUP(B298,'2015 constituency results'!$C:$AB,8,FALSE)</f>
        <v>SNP</v>
      </c>
      <c r="F298">
        <f>VLOOKUP($B298,'2015 constituency results'!$C:$AB,13,FALSE)</f>
        <v>11063</v>
      </c>
      <c r="G298" t="str">
        <f>IF(ISNUMBER(SEARCH("hold",VLOOKUP(A298,'2015 constituency results'!A:AB,9,FALSE),1)),E298,RIGHT(VLOOKUP(A298,'2015 constituency results'!A:AB,9,FALSE),LEN(VLOOKUP(A298,'2015 constituency results'!A:AB,9,FALSE))-SEARCH("from",VLOOKUP(A298,'2015 constituency results'!A:AB,9,FALSE),1)-4))</f>
        <v>Lab</v>
      </c>
      <c r="H298">
        <f t="shared" si="20"/>
        <v>0</v>
      </c>
      <c r="I298">
        <f t="shared" si="21"/>
        <v>0</v>
      </c>
      <c r="J298">
        <f t="shared" si="22"/>
        <v>11063</v>
      </c>
      <c r="K298">
        <f t="shared" si="23"/>
        <v>0</v>
      </c>
      <c r="L298">
        <f t="shared" si="24"/>
        <v>0</v>
      </c>
      <c r="M298" t="s">
        <v>45</v>
      </c>
      <c r="N298" t="s">
        <v>45</v>
      </c>
      <c r="O298" t="s">
        <v>45</v>
      </c>
      <c r="P298" t="s">
        <v>34</v>
      </c>
    </row>
    <row r="299" spans="1:16" x14ac:dyDescent="0.2">
      <c r="A299" t="s">
        <v>731</v>
      </c>
      <c r="B299" t="s">
        <v>732</v>
      </c>
      <c r="C299">
        <v>2017</v>
      </c>
      <c r="D299" t="s">
        <v>48</v>
      </c>
      <c r="E299" t="str">
        <f>VLOOKUP(B299,'2015 constituency results'!$C:$AB,8,FALSE)</f>
        <v>SNP</v>
      </c>
      <c r="F299">
        <f>VLOOKUP($B299,'2015 constituency results'!$C:$AB,13,FALSE)</f>
        <v>10809</v>
      </c>
      <c r="G299" t="str">
        <f>IF(ISNUMBER(SEARCH("hold",VLOOKUP(A299,'2015 constituency results'!A:AB,9,FALSE),1)),E299,RIGHT(VLOOKUP(A299,'2015 constituency results'!A:AB,9,FALSE),LEN(VLOOKUP(A299,'2015 constituency results'!A:AB,9,FALSE))-SEARCH("from",VLOOKUP(A299,'2015 constituency results'!A:AB,9,FALSE),1)-4))</f>
        <v>LD</v>
      </c>
      <c r="H299">
        <f t="shared" si="20"/>
        <v>0</v>
      </c>
      <c r="I299">
        <f t="shared" si="21"/>
        <v>0</v>
      </c>
      <c r="J299">
        <f t="shared" si="22"/>
        <v>10809</v>
      </c>
      <c r="K299">
        <f t="shared" si="23"/>
        <v>0</v>
      </c>
      <c r="L299">
        <f t="shared" si="24"/>
        <v>0</v>
      </c>
      <c r="M299" t="s">
        <v>45</v>
      </c>
      <c r="N299" t="s">
        <v>45</v>
      </c>
      <c r="O299" t="s">
        <v>45</v>
      </c>
      <c r="P299" t="s">
        <v>34</v>
      </c>
    </row>
    <row r="300" spans="1:16" x14ac:dyDescent="0.2">
      <c r="A300" t="s">
        <v>733</v>
      </c>
      <c r="B300" t="s">
        <v>734</v>
      </c>
      <c r="C300">
        <v>2017</v>
      </c>
      <c r="D300" t="s">
        <v>36</v>
      </c>
      <c r="E300" t="str">
        <f>VLOOKUP(B300,'2015 constituency results'!$C:$AB,8,FALSE)</f>
        <v>Con</v>
      </c>
      <c r="F300">
        <f>VLOOKUP($B300,'2015 constituency results'!$C:$AB,13,FALSE)</f>
        <v>3733</v>
      </c>
      <c r="G300" t="str">
        <f>IF(ISNUMBER(SEARCH("hold",VLOOKUP(A300,'2015 constituency results'!A:AB,9,FALSE),1)),E300,RIGHT(VLOOKUP(A300,'2015 constituency results'!A:AB,9,FALSE),LEN(VLOOKUP(A300,'2015 constituency results'!A:AB,9,FALSE))-SEARCH("from",VLOOKUP(A300,'2015 constituency results'!A:AB,9,FALSE),1)-4))</f>
        <v>Con</v>
      </c>
      <c r="H300">
        <f t="shared" si="20"/>
        <v>0</v>
      </c>
      <c r="I300">
        <f t="shared" si="21"/>
        <v>3733</v>
      </c>
      <c r="J300">
        <f t="shared" si="22"/>
        <v>0</v>
      </c>
      <c r="K300">
        <f t="shared" si="23"/>
        <v>0</v>
      </c>
      <c r="L300">
        <f t="shared" si="24"/>
        <v>0</v>
      </c>
      <c r="M300" t="s">
        <v>320</v>
      </c>
      <c r="N300" t="s">
        <v>124</v>
      </c>
      <c r="O300" t="s">
        <v>59</v>
      </c>
      <c r="P300" t="s">
        <v>46</v>
      </c>
    </row>
    <row r="301" spans="1:16" x14ac:dyDescent="0.2">
      <c r="A301" t="s">
        <v>735</v>
      </c>
      <c r="B301" t="s">
        <v>736</v>
      </c>
      <c r="C301">
        <v>2017</v>
      </c>
      <c r="D301" t="s">
        <v>37</v>
      </c>
      <c r="E301" t="str">
        <f>VLOOKUP(B301,'2015 constituency results'!$C:$AB,8,FALSE)</f>
        <v>Con</v>
      </c>
      <c r="F301">
        <f>VLOOKUP($B301,'2015 constituency results'!$C:$AB,13,FALSE)</f>
        <v>13703</v>
      </c>
      <c r="G301" t="str">
        <f>IF(ISNUMBER(SEARCH("hold",VLOOKUP(A301,'2015 constituency results'!A:AB,9,FALSE),1)),E301,RIGHT(VLOOKUP(A301,'2015 constituency results'!A:AB,9,FALSE),LEN(VLOOKUP(A301,'2015 constituency results'!A:AB,9,FALSE))-SEARCH("from",VLOOKUP(A301,'2015 constituency results'!A:AB,9,FALSE),1)-4))</f>
        <v>Con</v>
      </c>
      <c r="H301">
        <f t="shared" si="20"/>
        <v>0</v>
      </c>
      <c r="I301">
        <f t="shared" si="21"/>
        <v>13703</v>
      </c>
      <c r="J301">
        <f t="shared" si="22"/>
        <v>0</v>
      </c>
      <c r="K301">
        <f t="shared" si="23"/>
        <v>0</v>
      </c>
      <c r="L301">
        <f t="shared" si="24"/>
        <v>0</v>
      </c>
      <c r="M301" t="s">
        <v>737</v>
      </c>
      <c r="N301" t="s">
        <v>58</v>
      </c>
      <c r="O301" t="s">
        <v>59</v>
      </c>
      <c r="P301" t="s">
        <v>34</v>
      </c>
    </row>
    <row r="302" spans="1:16" x14ac:dyDescent="0.2">
      <c r="A302" t="s">
        <v>738</v>
      </c>
      <c r="B302" t="s">
        <v>739</v>
      </c>
      <c r="C302">
        <v>2017</v>
      </c>
      <c r="D302" t="s">
        <v>36</v>
      </c>
      <c r="E302" t="str">
        <f>VLOOKUP(B302,'2015 constituency results'!$C:$AB,8,FALSE)</f>
        <v>Lab</v>
      </c>
      <c r="F302">
        <f>VLOOKUP($B302,'2015 constituency results'!$C:$AB,13,FALSE)</f>
        <v>21194</v>
      </c>
      <c r="G302" t="str">
        <f>IF(ISNUMBER(SEARCH("hold",VLOOKUP(A302,'2015 constituency results'!A:AB,9,FALSE),1)),E302,RIGHT(VLOOKUP(A302,'2015 constituency results'!A:AB,9,FALSE),LEN(VLOOKUP(A302,'2015 constituency results'!A:AB,9,FALSE))-SEARCH("from",VLOOKUP(A302,'2015 constituency results'!A:AB,9,FALSE),1)-4))</f>
        <v>Lab</v>
      </c>
      <c r="H302">
        <f t="shared" si="20"/>
        <v>21194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  <c r="M302" t="s">
        <v>109</v>
      </c>
      <c r="N302" t="s">
        <v>109</v>
      </c>
      <c r="O302" t="s">
        <v>59</v>
      </c>
      <c r="P302" t="s">
        <v>46</v>
      </c>
    </row>
    <row r="303" spans="1:16" x14ac:dyDescent="0.2">
      <c r="A303" t="s">
        <v>740</v>
      </c>
      <c r="B303" t="s">
        <v>741</v>
      </c>
      <c r="C303">
        <v>2017</v>
      </c>
      <c r="D303" t="s">
        <v>36</v>
      </c>
      <c r="E303" t="str">
        <f>VLOOKUP(B303,'2015 constituency results'!$C:$AB,8,FALSE)</f>
        <v>Lab</v>
      </c>
      <c r="F303">
        <f>VLOOKUP($B303,'2015 constituency results'!$C:$AB,13,FALSE)</f>
        <v>12708</v>
      </c>
      <c r="G303" t="str">
        <f>IF(ISNUMBER(SEARCH("hold",VLOOKUP(A303,'2015 constituency results'!A:AB,9,FALSE),1)),E303,RIGHT(VLOOKUP(A303,'2015 constituency results'!A:AB,9,FALSE),LEN(VLOOKUP(A303,'2015 constituency results'!A:AB,9,FALSE))-SEARCH("from",VLOOKUP(A303,'2015 constituency results'!A:AB,9,FALSE),1)-4))</f>
        <v>Lab</v>
      </c>
      <c r="H303">
        <f t="shared" si="20"/>
        <v>12708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  <c r="M303" t="s">
        <v>109</v>
      </c>
      <c r="N303" t="s">
        <v>109</v>
      </c>
      <c r="O303" t="s">
        <v>59</v>
      </c>
      <c r="P303" t="s">
        <v>46</v>
      </c>
    </row>
    <row r="304" spans="1:16" x14ac:dyDescent="0.2">
      <c r="A304" t="s">
        <v>742</v>
      </c>
      <c r="B304" t="s">
        <v>743</v>
      </c>
      <c r="C304">
        <v>2017</v>
      </c>
      <c r="D304" t="s">
        <v>36</v>
      </c>
      <c r="E304" t="str">
        <f>VLOOKUP(B304,'2015 constituency results'!$C:$AB,8,FALSE)</f>
        <v>Lab</v>
      </c>
      <c r="F304">
        <f>VLOOKUP($B304,'2015 constituency results'!$C:$AB,13,FALSE)</f>
        <v>10404</v>
      </c>
      <c r="G304" t="str">
        <f>IF(ISNUMBER(SEARCH("hold",VLOOKUP(A304,'2015 constituency results'!A:AB,9,FALSE),1)),E304,RIGHT(VLOOKUP(A304,'2015 constituency results'!A:AB,9,FALSE),LEN(VLOOKUP(A304,'2015 constituency results'!A:AB,9,FALSE))-SEARCH("from",VLOOKUP(A304,'2015 constituency results'!A:AB,9,FALSE),1)-4))</f>
        <v>Lab</v>
      </c>
      <c r="H304">
        <f t="shared" si="20"/>
        <v>10404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0</v>
      </c>
      <c r="M304" t="s">
        <v>220</v>
      </c>
      <c r="N304" t="s">
        <v>33</v>
      </c>
      <c r="O304" t="s">
        <v>33</v>
      </c>
      <c r="P304" t="s">
        <v>34</v>
      </c>
    </row>
    <row r="305" spans="1:16" x14ac:dyDescent="0.2">
      <c r="A305" t="s">
        <v>744</v>
      </c>
      <c r="B305" t="s">
        <v>745</v>
      </c>
      <c r="C305">
        <v>2017</v>
      </c>
      <c r="D305" t="s">
        <v>36</v>
      </c>
      <c r="E305" t="str">
        <f>VLOOKUP(B305,'2015 constituency results'!$C:$AB,8,FALSE)</f>
        <v>Lab</v>
      </c>
      <c r="F305">
        <f>VLOOKUP($B305,'2015 constituency results'!$C:$AB,13,FALSE)</f>
        <v>13881</v>
      </c>
      <c r="G305" t="str">
        <f>IF(ISNUMBER(SEARCH("hold",VLOOKUP(A305,'2015 constituency results'!A:AB,9,FALSE),1)),E305,RIGHT(VLOOKUP(A305,'2015 constituency results'!A:AB,9,FALSE),LEN(VLOOKUP(A305,'2015 constituency results'!A:AB,9,FALSE))-SEARCH("from",VLOOKUP(A305,'2015 constituency results'!A:AB,9,FALSE),1)-4))</f>
        <v>Lab</v>
      </c>
      <c r="H305">
        <f t="shared" si="20"/>
        <v>13881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  <c r="M305" t="s">
        <v>223</v>
      </c>
      <c r="N305" t="s">
        <v>174</v>
      </c>
      <c r="O305" t="s">
        <v>59</v>
      </c>
      <c r="P305" t="s">
        <v>46</v>
      </c>
    </row>
    <row r="306" spans="1:16" x14ac:dyDescent="0.2">
      <c r="A306" t="s">
        <v>746</v>
      </c>
      <c r="B306" t="s">
        <v>747</v>
      </c>
      <c r="C306">
        <v>2017</v>
      </c>
      <c r="D306" t="s">
        <v>36</v>
      </c>
      <c r="E306" t="str">
        <f>VLOOKUP(B306,'2015 constituency results'!$C:$AB,8,FALSE)</f>
        <v>Con</v>
      </c>
      <c r="F306">
        <f>VLOOKUP($B306,'2015 constituency results'!$C:$AB,13,FALSE)</f>
        <v>3053</v>
      </c>
      <c r="G306" t="str">
        <f>IF(ISNUMBER(SEARCH("hold",VLOOKUP(A306,'2015 constituency results'!A:AB,9,FALSE),1)),E306,RIGHT(VLOOKUP(A306,'2015 constituency results'!A:AB,9,FALSE),LEN(VLOOKUP(A306,'2015 constituency results'!A:AB,9,FALSE))-SEARCH("from",VLOOKUP(A306,'2015 constituency results'!A:AB,9,FALSE),1)-4))</f>
        <v>Con</v>
      </c>
      <c r="H306">
        <f t="shared" si="20"/>
        <v>0</v>
      </c>
      <c r="I306">
        <f t="shared" si="21"/>
        <v>3053</v>
      </c>
      <c r="J306">
        <f t="shared" si="22"/>
        <v>0</v>
      </c>
      <c r="K306">
        <f t="shared" si="23"/>
        <v>0</v>
      </c>
      <c r="L306">
        <f t="shared" si="24"/>
        <v>0</v>
      </c>
      <c r="M306" t="s">
        <v>138</v>
      </c>
      <c r="N306" t="s">
        <v>114</v>
      </c>
      <c r="O306" t="s">
        <v>59</v>
      </c>
      <c r="P306" t="s">
        <v>34</v>
      </c>
    </row>
    <row r="307" spans="1:16" x14ac:dyDescent="0.2">
      <c r="A307" t="s">
        <v>748</v>
      </c>
      <c r="B307" t="s">
        <v>749</v>
      </c>
      <c r="C307">
        <v>2017</v>
      </c>
      <c r="D307" t="s">
        <v>37</v>
      </c>
      <c r="E307" t="str">
        <f>VLOOKUP(B307,'2015 constituency results'!$C:$AB,8,FALSE)</f>
        <v>Con</v>
      </c>
      <c r="F307">
        <f>VLOOKUP($B307,'2015 constituency results'!$C:$AB,13,FALSE)</f>
        <v>21002</v>
      </c>
      <c r="G307" t="str">
        <f>IF(ISNUMBER(SEARCH("hold",VLOOKUP(A307,'2015 constituency results'!A:AB,9,FALSE),1)),E307,RIGHT(VLOOKUP(A307,'2015 constituency results'!A:AB,9,FALSE),LEN(VLOOKUP(A307,'2015 constituency results'!A:AB,9,FALSE))-SEARCH("from",VLOOKUP(A307,'2015 constituency results'!A:AB,9,FALSE),1)-4))</f>
        <v>Con</v>
      </c>
      <c r="H307">
        <f t="shared" si="20"/>
        <v>0</v>
      </c>
      <c r="I307">
        <f t="shared" si="21"/>
        <v>21002</v>
      </c>
      <c r="J307">
        <f t="shared" si="22"/>
        <v>0</v>
      </c>
      <c r="K307">
        <f t="shared" si="23"/>
        <v>0</v>
      </c>
      <c r="L307">
        <f t="shared" si="24"/>
        <v>0</v>
      </c>
      <c r="M307" t="s">
        <v>750</v>
      </c>
      <c r="N307" t="s">
        <v>63</v>
      </c>
      <c r="O307" t="s">
        <v>59</v>
      </c>
      <c r="P307" t="s">
        <v>34</v>
      </c>
    </row>
    <row r="308" spans="1:16" x14ac:dyDescent="0.2">
      <c r="A308" t="s">
        <v>751</v>
      </c>
      <c r="B308" t="s">
        <v>752</v>
      </c>
      <c r="C308">
        <v>2017</v>
      </c>
      <c r="D308" t="s">
        <v>36</v>
      </c>
      <c r="E308" t="str">
        <f>VLOOKUP(B308,'2015 constituency results'!$C:$AB,8,FALSE)</f>
        <v>Con</v>
      </c>
      <c r="F308">
        <f>VLOOKUP($B308,'2015 constituency results'!$C:$AB,13,FALSE)</f>
        <v>7361</v>
      </c>
      <c r="G308" t="str">
        <f>IF(ISNUMBER(SEARCH("hold",VLOOKUP(A308,'2015 constituency results'!A:AB,9,FALSE),1)),E308,RIGHT(VLOOKUP(A308,'2015 constituency results'!A:AB,9,FALSE),LEN(VLOOKUP(A308,'2015 constituency results'!A:AB,9,FALSE))-SEARCH("from",VLOOKUP(A308,'2015 constituency results'!A:AB,9,FALSE),1)-4))</f>
        <v>Con</v>
      </c>
      <c r="H308">
        <f t="shared" si="20"/>
        <v>0</v>
      </c>
      <c r="I308">
        <f t="shared" si="21"/>
        <v>7361</v>
      </c>
      <c r="J308">
        <f t="shared" si="22"/>
        <v>0</v>
      </c>
      <c r="K308">
        <f t="shared" si="23"/>
        <v>0</v>
      </c>
      <c r="L308">
        <f t="shared" si="24"/>
        <v>0</v>
      </c>
      <c r="M308" t="s">
        <v>109</v>
      </c>
      <c r="N308" t="s">
        <v>109</v>
      </c>
      <c r="O308" t="s">
        <v>59</v>
      </c>
      <c r="P308" t="s">
        <v>46</v>
      </c>
    </row>
    <row r="309" spans="1:16" x14ac:dyDescent="0.2">
      <c r="A309" t="s">
        <v>753</v>
      </c>
      <c r="B309" t="s">
        <v>754</v>
      </c>
      <c r="C309">
        <v>2017</v>
      </c>
      <c r="D309" t="s">
        <v>37</v>
      </c>
      <c r="E309" t="str">
        <f>VLOOKUP(B309,'2015 constituency results'!$C:$AB,8,FALSE)</f>
        <v>Con</v>
      </c>
      <c r="F309">
        <f>VLOOKUP($B309,'2015 constituency results'!$C:$AB,13,FALSE)</f>
        <v>12590</v>
      </c>
      <c r="G309" t="str">
        <f>IF(ISNUMBER(SEARCH("hold",VLOOKUP(A309,'2015 constituency results'!A:AB,9,FALSE),1)),E309,RIGHT(VLOOKUP(A309,'2015 constituency results'!A:AB,9,FALSE),LEN(VLOOKUP(A309,'2015 constituency results'!A:AB,9,FALSE))-SEARCH("from",VLOOKUP(A309,'2015 constituency results'!A:AB,9,FALSE),1)-4))</f>
        <v>Con</v>
      </c>
      <c r="H309">
        <f t="shared" si="20"/>
        <v>0</v>
      </c>
      <c r="I309">
        <f t="shared" si="21"/>
        <v>12590</v>
      </c>
      <c r="J309">
        <f t="shared" si="22"/>
        <v>0</v>
      </c>
      <c r="K309">
        <f t="shared" si="23"/>
        <v>0</v>
      </c>
      <c r="L309">
        <f t="shared" si="24"/>
        <v>0</v>
      </c>
      <c r="M309" t="s">
        <v>431</v>
      </c>
      <c r="N309" t="s">
        <v>75</v>
      </c>
      <c r="O309" t="s">
        <v>59</v>
      </c>
      <c r="P309" t="s">
        <v>34</v>
      </c>
    </row>
    <row r="310" spans="1:16" x14ac:dyDescent="0.2">
      <c r="A310" t="s">
        <v>755</v>
      </c>
      <c r="B310" t="s">
        <v>756</v>
      </c>
      <c r="C310">
        <v>2017</v>
      </c>
      <c r="D310" t="s">
        <v>48</v>
      </c>
      <c r="E310" t="str">
        <f>VLOOKUP(B310,'2015 constituency results'!$C:$AB,8,FALSE)</f>
        <v>SNP</v>
      </c>
      <c r="F310">
        <f>VLOOKUP($B310,'2015 constituency results'!$C:$AB,13,FALSE)</f>
        <v>13638</v>
      </c>
      <c r="G310" t="str">
        <f>IF(ISNUMBER(SEARCH("hold",VLOOKUP(A310,'2015 constituency results'!A:AB,9,FALSE),1)),E310,RIGHT(VLOOKUP(A310,'2015 constituency results'!A:AB,9,FALSE),LEN(VLOOKUP(A310,'2015 constituency results'!A:AB,9,FALSE))-SEARCH("from",VLOOKUP(A310,'2015 constituency results'!A:AB,9,FALSE),1)-4))</f>
        <v>Lab Coop</v>
      </c>
      <c r="H310">
        <f t="shared" si="20"/>
        <v>0</v>
      </c>
      <c r="I310">
        <f t="shared" si="21"/>
        <v>0</v>
      </c>
      <c r="J310">
        <f t="shared" si="22"/>
        <v>13638</v>
      </c>
      <c r="K310">
        <f t="shared" si="23"/>
        <v>0</v>
      </c>
      <c r="L310">
        <f t="shared" si="24"/>
        <v>0</v>
      </c>
      <c r="M310" t="s">
        <v>45</v>
      </c>
      <c r="N310" t="s">
        <v>45</v>
      </c>
      <c r="O310" t="s">
        <v>45</v>
      </c>
      <c r="P310" t="s">
        <v>34</v>
      </c>
    </row>
    <row r="311" spans="1:16" x14ac:dyDescent="0.2">
      <c r="A311" t="s">
        <v>757</v>
      </c>
      <c r="B311" t="s">
        <v>758</v>
      </c>
      <c r="C311">
        <v>2017</v>
      </c>
      <c r="D311" t="s">
        <v>135</v>
      </c>
      <c r="E311" t="str">
        <f>VLOOKUP(B311,'2015 constituency results'!$C:$AB,8,FALSE)</f>
        <v>Con</v>
      </c>
      <c r="F311">
        <f>VLOOKUP($B311,'2015 constituency results'!$C:$AB,13,FALSE)</f>
        <v>2834</v>
      </c>
      <c r="G311" t="str">
        <f>IF(ISNUMBER(SEARCH("hold",VLOOKUP(A311,'2015 constituency results'!A:AB,9,FALSE),1)),E311,RIGHT(VLOOKUP(A311,'2015 constituency results'!A:AB,9,FALSE),LEN(VLOOKUP(A311,'2015 constituency results'!A:AB,9,FALSE))-SEARCH("from",VLOOKUP(A311,'2015 constituency results'!A:AB,9,FALSE),1)-4))</f>
        <v>LD</v>
      </c>
      <c r="H311">
        <f t="shared" si="20"/>
        <v>0</v>
      </c>
      <c r="I311">
        <f t="shared" si="21"/>
        <v>2834</v>
      </c>
      <c r="J311">
        <f t="shared" si="22"/>
        <v>0</v>
      </c>
      <c r="K311">
        <f t="shared" si="23"/>
        <v>0</v>
      </c>
      <c r="L311">
        <f t="shared" si="24"/>
        <v>0</v>
      </c>
      <c r="M311" t="s">
        <v>109</v>
      </c>
      <c r="N311" t="s">
        <v>109</v>
      </c>
      <c r="O311" t="s">
        <v>59</v>
      </c>
      <c r="P311" t="s">
        <v>46</v>
      </c>
    </row>
    <row r="312" spans="1:16" x14ac:dyDescent="0.2">
      <c r="A312" t="s">
        <v>759</v>
      </c>
      <c r="B312" t="s">
        <v>760</v>
      </c>
      <c r="C312">
        <v>2017</v>
      </c>
      <c r="D312" t="s">
        <v>36</v>
      </c>
      <c r="E312" t="str">
        <f>VLOOKUP(B312,'2015 constituency results'!$C:$AB,8,FALSE)</f>
        <v>Lab</v>
      </c>
      <c r="F312">
        <f>VLOOKUP($B312,'2015 constituency results'!$C:$AB,13,FALSE)</f>
        <v>10319</v>
      </c>
      <c r="G312" t="str">
        <f>IF(ISNUMBER(SEARCH("hold",VLOOKUP(A312,'2015 constituency results'!A:AB,9,FALSE),1)),E312,RIGHT(VLOOKUP(A312,'2015 constituency results'!A:AB,9,FALSE),LEN(VLOOKUP(A312,'2015 constituency results'!A:AB,9,FALSE))-SEARCH("from",VLOOKUP(A312,'2015 constituency results'!A:AB,9,FALSE),1)-4))</f>
        <v>Lab</v>
      </c>
      <c r="H312">
        <f t="shared" si="20"/>
        <v>10319</v>
      </c>
      <c r="I312">
        <f t="shared" si="21"/>
        <v>0</v>
      </c>
      <c r="J312">
        <f t="shared" si="22"/>
        <v>0</v>
      </c>
      <c r="K312">
        <f t="shared" si="23"/>
        <v>0</v>
      </c>
      <c r="L312">
        <f t="shared" si="24"/>
        <v>0</v>
      </c>
      <c r="M312" t="s">
        <v>179</v>
      </c>
      <c r="N312" t="s">
        <v>114</v>
      </c>
      <c r="O312" t="s">
        <v>59</v>
      </c>
      <c r="P312" t="s">
        <v>46</v>
      </c>
    </row>
    <row r="313" spans="1:16" x14ac:dyDescent="0.2">
      <c r="A313" t="s">
        <v>761</v>
      </c>
      <c r="B313" t="s">
        <v>762</v>
      </c>
      <c r="C313">
        <v>2017</v>
      </c>
      <c r="D313" t="s">
        <v>36</v>
      </c>
      <c r="E313" t="str">
        <f>VLOOKUP(B313,'2015 constituency results'!$C:$AB,8,FALSE)</f>
        <v>Lab</v>
      </c>
      <c r="F313">
        <f>VLOOKUP($B313,'2015 constituency results'!$C:$AB,13,FALSE)</f>
        <v>12899</v>
      </c>
      <c r="G313" t="str">
        <f>IF(ISNUMBER(SEARCH("hold",VLOOKUP(A313,'2015 constituency results'!A:AB,9,FALSE),1)),E313,RIGHT(VLOOKUP(A313,'2015 constituency results'!A:AB,9,FALSE),LEN(VLOOKUP(A313,'2015 constituency results'!A:AB,9,FALSE))-SEARCH("from",VLOOKUP(A313,'2015 constituency results'!A:AB,9,FALSE),1)-4))</f>
        <v>Lab</v>
      </c>
      <c r="H313">
        <f t="shared" si="20"/>
        <v>12899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  <c r="M313" t="s">
        <v>179</v>
      </c>
      <c r="N313" t="s">
        <v>114</v>
      </c>
      <c r="O313" t="s">
        <v>59</v>
      </c>
      <c r="P313" t="s">
        <v>46</v>
      </c>
    </row>
    <row r="314" spans="1:16" x14ac:dyDescent="0.2">
      <c r="A314" t="s">
        <v>763</v>
      </c>
      <c r="B314" t="s">
        <v>764</v>
      </c>
      <c r="C314">
        <v>2017</v>
      </c>
      <c r="D314" t="s">
        <v>36</v>
      </c>
      <c r="E314" t="str">
        <f>VLOOKUP(B314,'2015 constituency results'!$C:$AB,8,FALSE)</f>
        <v>Lab</v>
      </c>
      <c r="F314">
        <f>VLOOKUP($B314,'2015 constituency results'!$C:$AB,13,FALSE)</f>
        <v>9333</v>
      </c>
      <c r="G314" t="str">
        <f>IF(ISNUMBER(SEARCH("hold",VLOOKUP(A314,'2015 constituency results'!A:AB,9,FALSE),1)),E314,RIGHT(VLOOKUP(A314,'2015 constituency results'!A:AB,9,FALSE),LEN(VLOOKUP(A314,'2015 constituency results'!A:AB,9,FALSE))-SEARCH("from",VLOOKUP(A314,'2015 constituency results'!A:AB,9,FALSE),1)-4))</f>
        <v>Lab</v>
      </c>
      <c r="H314">
        <f t="shared" si="20"/>
        <v>9333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  <c r="M314" t="s">
        <v>179</v>
      </c>
      <c r="N314" t="s">
        <v>114</v>
      </c>
      <c r="O314" t="s">
        <v>59</v>
      </c>
      <c r="P314" t="s">
        <v>46</v>
      </c>
    </row>
    <row r="315" spans="1:16" x14ac:dyDescent="0.2">
      <c r="A315" t="s">
        <v>765</v>
      </c>
      <c r="B315" t="s">
        <v>766</v>
      </c>
      <c r="C315">
        <v>2017</v>
      </c>
      <c r="D315" t="s">
        <v>37</v>
      </c>
      <c r="E315" t="str">
        <f>VLOOKUP(B315,'2015 constituency results'!$C:$AB,8,FALSE)</f>
        <v>Con</v>
      </c>
      <c r="F315">
        <f>VLOOKUP($B315,'2015 constituency results'!$C:$AB,13,FALSE)</f>
        <v>9006</v>
      </c>
      <c r="G315" t="str">
        <f>IF(ISNUMBER(SEARCH("hold",VLOOKUP(A315,'2015 constituency results'!A:AB,9,FALSE),1)),E315,RIGHT(VLOOKUP(A315,'2015 constituency results'!A:AB,9,FALSE),LEN(VLOOKUP(A315,'2015 constituency results'!A:AB,9,FALSE))-SEARCH("from",VLOOKUP(A315,'2015 constituency results'!A:AB,9,FALSE),1)-4))</f>
        <v>Con</v>
      </c>
      <c r="H315">
        <f t="shared" si="20"/>
        <v>0</v>
      </c>
      <c r="I315">
        <f t="shared" si="21"/>
        <v>9006</v>
      </c>
      <c r="J315">
        <f t="shared" si="22"/>
        <v>0</v>
      </c>
      <c r="K315">
        <f t="shared" si="23"/>
        <v>0</v>
      </c>
      <c r="L315">
        <f t="shared" si="24"/>
        <v>0</v>
      </c>
      <c r="M315" t="s">
        <v>132</v>
      </c>
      <c r="N315" t="s">
        <v>133</v>
      </c>
      <c r="O315" t="s">
        <v>59</v>
      </c>
      <c r="P315" t="s">
        <v>46</v>
      </c>
    </row>
    <row r="316" spans="1:16" x14ac:dyDescent="0.2">
      <c r="A316" t="s">
        <v>767</v>
      </c>
      <c r="B316" t="s">
        <v>768</v>
      </c>
      <c r="C316">
        <v>2017</v>
      </c>
      <c r="D316" t="s">
        <v>36</v>
      </c>
      <c r="E316" t="str">
        <f>VLOOKUP(B316,'2015 constituency results'!$C:$AB,8,FALSE)</f>
        <v>SNP</v>
      </c>
      <c r="F316">
        <f>VLOOKUP($B316,'2015 constituency results'!$C:$AB,13,FALSE)</f>
        <v>9974</v>
      </c>
      <c r="G316" t="str">
        <f>IF(ISNUMBER(SEARCH("hold",VLOOKUP(A316,'2015 constituency results'!A:AB,9,FALSE),1)),E316,RIGHT(VLOOKUP(A316,'2015 constituency results'!A:AB,9,FALSE),LEN(VLOOKUP(A316,'2015 constituency results'!A:AB,9,FALSE))-SEARCH("from",VLOOKUP(A316,'2015 constituency results'!A:AB,9,FALSE),1)-4))</f>
        <v>Lab</v>
      </c>
      <c r="H316">
        <f t="shared" si="20"/>
        <v>0</v>
      </c>
      <c r="I316">
        <f t="shared" si="21"/>
        <v>0</v>
      </c>
      <c r="J316">
        <f t="shared" si="22"/>
        <v>9974</v>
      </c>
      <c r="K316">
        <f t="shared" si="23"/>
        <v>0</v>
      </c>
      <c r="L316">
        <f t="shared" si="24"/>
        <v>0</v>
      </c>
      <c r="M316" t="s">
        <v>45</v>
      </c>
      <c r="N316" t="s">
        <v>45</v>
      </c>
      <c r="O316" t="s">
        <v>45</v>
      </c>
      <c r="P316" t="s">
        <v>34</v>
      </c>
    </row>
    <row r="317" spans="1:16" x14ac:dyDescent="0.2">
      <c r="A317" t="s">
        <v>769</v>
      </c>
      <c r="B317" t="s">
        <v>770</v>
      </c>
      <c r="C317">
        <v>2017</v>
      </c>
      <c r="D317" t="s">
        <v>36</v>
      </c>
      <c r="E317" t="str">
        <f>VLOOKUP(B317,'2015 constituency results'!$C:$AB,8,FALSE)</f>
        <v>Lab</v>
      </c>
      <c r="F317">
        <f>VLOOKUP($B317,'2015 constituency results'!$C:$AB,13,FALSE)</f>
        <v>34655</v>
      </c>
      <c r="G317" t="str">
        <f>IF(ISNUMBER(SEARCH("hold",VLOOKUP(A317,'2015 constituency results'!A:AB,9,FALSE),1)),E317,RIGHT(VLOOKUP(A317,'2015 constituency results'!A:AB,9,FALSE),LEN(VLOOKUP(A317,'2015 constituency results'!A:AB,9,FALSE))-SEARCH("from",VLOOKUP(A317,'2015 constituency results'!A:AB,9,FALSE),1)-4))</f>
        <v>Lab</v>
      </c>
      <c r="H317">
        <f t="shared" si="20"/>
        <v>34655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0</v>
      </c>
      <c r="M317" t="s">
        <v>187</v>
      </c>
      <c r="N317" t="s">
        <v>68</v>
      </c>
      <c r="O317" t="s">
        <v>59</v>
      </c>
      <c r="P317" t="s">
        <v>46</v>
      </c>
    </row>
    <row r="318" spans="1:16" x14ac:dyDescent="0.2">
      <c r="A318" t="s">
        <v>771</v>
      </c>
      <c r="B318" t="s">
        <v>772</v>
      </c>
      <c r="C318">
        <v>2017</v>
      </c>
      <c r="D318" t="s">
        <v>154</v>
      </c>
      <c r="E318" t="str">
        <f>VLOOKUP(B318,'2015 constituency results'!$C:$AB,8,FALSE)</f>
        <v>DUP</v>
      </c>
      <c r="F318">
        <f>VLOOKUP($B318,'2015 constituency results'!$C:$AB,13,FALSE)</f>
        <v>13000</v>
      </c>
      <c r="G318" t="str">
        <f>IF(ISNUMBER(SEARCH("hold",VLOOKUP(A318,'2015 constituency results'!A:AB,9,FALSE),1)),E318,RIGHT(VLOOKUP(A318,'2015 constituency results'!A:AB,9,FALSE),LEN(VLOOKUP(A318,'2015 constituency results'!A:AB,9,FALSE))-SEARCH("from",VLOOKUP(A318,'2015 constituency results'!A:AB,9,FALSE),1)-4))</f>
        <v>DUP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13000</v>
      </c>
      <c r="M318" t="s">
        <v>152</v>
      </c>
      <c r="N318" t="s">
        <v>152</v>
      </c>
      <c r="O318" t="s">
        <v>152</v>
      </c>
      <c r="P318" t="s">
        <v>34</v>
      </c>
    </row>
    <row r="319" spans="1:16" x14ac:dyDescent="0.2">
      <c r="A319" t="s">
        <v>773</v>
      </c>
      <c r="B319" t="s">
        <v>774</v>
      </c>
      <c r="C319">
        <v>2017</v>
      </c>
      <c r="D319" t="s">
        <v>48</v>
      </c>
      <c r="E319" t="str">
        <f>VLOOKUP(B319,'2015 constituency results'!$C:$AB,8,FALSE)</f>
        <v>SNP</v>
      </c>
      <c r="F319">
        <f>VLOOKUP($B319,'2015 constituency results'!$C:$AB,13,FALSE)</f>
        <v>10100</v>
      </c>
      <c r="G319" t="str">
        <f>IF(ISNUMBER(SEARCH("hold",VLOOKUP(A319,'2015 constituency results'!A:AB,9,FALSE),1)),E319,RIGHT(VLOOKUP(A319,'2015 constituency results'!A:AB,9,FALSE),LEN(VLOOKUP(A319,'2015 constituency results'!A:AB,9,FALSE))-SEARCH("from",VLOOKUP(A319,'2015 constituency results'!A:AB,9,FALSE),1)-4))</f>
        <v>Lab</v>
      </c>
      <c r="H319">
        <f t="shared" si="20"/>
        <v>0</v>
      </c>
      <c r="I319">
        <f t="shared" si="21"/>
        <v>0</v>
      </c>
      <c r="J319">
        <f t="shared" si="22"/>
        <v>10100</v>
      </c>
      <c r="K319">
        <f t="shared" si="23"/>
        <v>0</v>
      </c>
      <c r="L319">
        <f t="shared" si="24"/>
        <v>0</v>
      </c>
      <c r="M319" t="s">
        <v>45</v>
      </c>
      <c r="N319" t="s">
        <v>45</v>
      </c>
      <c r="O319" t="s">
        <v>45</v>
      </c>
      <c r="P319" t="s">
        <v>34</v>
      </c>
    </row>
    <row r="320" spans="1:16" x14ac:dyDescent="0.2">
      <c r="A320" t="s">
        <v>775</v>
      </c>
      <c r="B320" t="s">
        <v>776</v>
      </c>
      <c r="C320">
        <v>2017</v>
      </c>
      <c r="D320" t="s">
        <v>36</v>
      </c>
      <c r="E320" t="str">
        <f>VLOOKUP(B320,'2015 constituency results'!$C:$AB,8,FALSE)</f>
        <v>Lab</v>
      </c>
      <c r="F320">
        <f>VLOOKUP($B320,'2015 constituency results'!$C:$AB,13,FALSE)</f>
        <v>1265</v>
      </c>
      <c r="G320" t="str">
        <f>IF(ISNUMBER(SEARCH("hold",VLOOKUP(A320,'2015 constituency results'!A:AB,9,FALSE),1)),E320,RIGHT(VLOOKUP(A320,'2015 constituency results'!A:AB,9,FALSE),LEN(VLOOKUP(A320,'2015 constituency results'!A:AB,9,FALSE))-SEARCH("from",VLOOKUP(A320,'2015 constituency results'!A:AB,9,FALSE),1)-4))</f>
        <v>Con</v>
      </c>
      <c r="H320">
        <f t="shared" si="20"/>
        <v>1265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  <c r="M320" t="s">
        <v>211</v>
      </c>
      <c r="N320" t="s">
        <v>68</v>
      </c>
      <c r="O320" t="s">
        <v>59</v>
      </c>
      <c r="P320" t="s">
        <v>34</v>
      </c>
    </row>
    <row r="321" spans="1:16" x14ac:dyDescent="0.2">
      <c r="A321" t="s">
        <v>777</v>
      </c>
      <c r="B321" t="s">
        <v>778</v>
      </c>
      <c r="C321">
        <v>2017</v>
      </c>
      <c r="D321" t="s">
        <v>36</v>
      </c>
      <c r="E321" t="str">
        <f>VLOOKUP(B321,'2015 constituency results'!$C:$AB,8,FALSE)</f>
        <v>Lab</v>
      </c>
      <c r="F321">
        <f>VLOOKUP($B321,'2015 constituency results'!$C:$AB,13,FALSE)</f>
        <v>16967</v>
      </c>
      <c r="G321" t="str">
        <f>IF(ISNUMBER(SEARCH("hold",VLOOKUP(A321,'2015 constituency results'!A:AB,9,FALSE),1)),E321,RIGHT(VLOOKUP(A321,'2015 constituency results'!A:AB,9,FALSE),LEN(VLOOKUP(A321,'2015 constituency results'!A:AB,9,FALSE))-SEARCH("from",VLOOKUP(A321,'2015 constituency results'!A:AB,9,FALSE),1)-4))</f>
        <v>Lab</v>
      </c>
      <c r="H321">
        <f t="shared" si="20"/>
        <v>16967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0</v>
      </c>
      <c r="M321" t="s">
        <v>138</v>
      </c>
      <c r="N321" t="s">
        <v>114</v>
      </c>
      <c r="O321" t="s">
        <v>59</v>
      </c>
      <c r="P321" t="s">
        <v>46</v>
      </c>
    </row>
    <row r="322" spans="1:16" x14ac:dyDescent="0.2">
      <c r="A322" t="s">
        <v>779</v>
      </c>
      <c r="B322" t="s">
        <v>780</v>
      </c>
      <c r="C322">
        <v>2017</v>
      </c>
      <c r="D322" t="s">
        <v>36</v>
      </c>
      <c r="E322" t="str">
        <f>VLOOKUP(B322,'2015 constituency results'!$C:$AB,8,FALSE)</f>
        <v>Lab</v>
      </c>
      <c r="F322">
        <f>VLOOKUP($B322,'2015 constituency results'!$C:$AB,13,FALSE)</f>
        <v>12533</v>
      </c>
      <c r="G322" t="str">
        <f>IF(ISNUMBER(SEARCH("hold",VLOOKUP(A322,'2015 constituency results'!A:AB,9,FALSE),1)),E322,RIGHT(VLOOKUP(A322,'2015 constituency results'!A:AB,9,FALSE),LEN(VLOOKUP(A322,'2015 constituency results'!A:AB,9,FALSE))-SEARCH("from",VLOOKUP(A322,'2015 constituency results'!A:AB,9,FALSE),1)-4))</f>
        <v>Lab</v>
      </c>
      <c r="H322">
        <f t="shared" si="20"/>
        <v>12533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  <c r="M322" t="s">
        <v>138</v>
      </c>
      <c r="N322" t="s">
        <v>114</v>
      </c>
      <c r="O322" t="s">
        <v>59</v>
      </c>
      <c r="P322" t="s">
        <v>46</v>
      </c>
    </row>
    <row r="323" spans="1:16" x14ac:dyDescent="0.2">
      <c r="A323" t="s">
        <v>781</v>
      </c>
      <c r="B323" t="s">
        <v>782</v>
      </c>
      <c r="C323">
        <v>2017</v>
      </c>
      <c r="D323" t="s">
        <v>36</v>
      </c>
      <c r="E323" t="str">
        <f>VLOOKUP(B323,'2015 constituency results'!$C:$AB,8,FALSE)</f>
        <v>Lab</v>
      </c>
      <c r="F323">
        <f>VLOOKUP($B323,'2015 constituency results'!$C:$AB,13,FALSE)</f>
        <v>7250</v>
      </c>
      <c r="G323" t="str">
        <f>IF(ISNUMBER(SEARCH("hold",VLOOKUP(A323,'2015 constituency results'!A:AB,9,FALSE),1)),E323,RIGHT(VLOOKUP(A323,'2015 constituency results'!A:AB,9,FALSE),LEN(VLOOKUP(A323,'2015 constituency results'!A:AB,9,FALSE))-SEARCH("from",VLOOKUP(A323,'2015 constituency results'!A:AB,9,FALSE),1)-4))</f>
        <v>Lab</v>
      </c>
      <c r="H323">
        <f t="shared" ref="H323:H386" si="25">IF(E323="Lab",F323,0)</f>
        <v>7250</v>
      </c>
      <c r="I323">
        <f t="shared" ref="I323:I386" si="26">IF($E323="Con",$F323,0)</f>
        <v>0</v>
      </c>
      <c r="J323">
        <f t="shared" ref="J323:J386" si="27">IF($E323="SNP",$F323,0)</f>
        <v>0</v>
      </c>
      <c r="K323">
        <f t="shared" ref="K323:K386" si="28">IF($E323="LD",$F323,0)</f>
        <v>0</v>
      </c>
      <c r="L323">
        <f t="shared" ref="L323:L386" si="29">IF($E323="DUP",$F323,0)</f>
        <v>0</v>
      </c>
      <c r="M323" t="s">
        <v>138</v>
      </c>
      <c r="N323" t="s">
        <v>114</v>
      </c>
      <c r="O323" t="s">
        <v>59</v>
      </c>
      <c r="P323" t="s">
        <v>46</v>
      </c>
    </row>
    <row r="324" spans="1:16" x14ac:dyDescent="0.2">
      <c r="A324" t="s">
        <v>783</v>
      </c>
      <c r="B324" t="s">
        <v>784</v>
      </c>
      <c r="C324">
        <v>2017</v>
      </c>
      <c r="D324" t="s">
        <v>36</v>
      </c>
      <c r="E324" t="str">
        <f>VLOOKUP(B324,'2015 constituency results'!$C:$AB,8,FALSE)</f>
        <v>LD</v>
      </c>
      <c r="F324">
        <f>VLOOKUP($B324,'2015 constituency results'!$C:$AB,13,FALSE)</f>
        <v>2907</v>
      </c>
      <c r="G324" t="str">
        <f>IF(ISNUMBER(SEARCH("hold",VLOOKUP(A324,'2015 constituency results'!A:AB,9,FALSE),1)),E324,RIGHT(VLOOKUP(A324,'2015 constituency results'!A:AB,9,FALSE),LEN(VLOOKUP(A324,'2015 constituency results'!A:AB,9,FALSE))-SEARCH("from",VLOOKUP(A324,'2015 constituency results'!A:AB,9,FALSE),1)-4))</f>
        <v>LD</v>
      </c>
      <c r="H324">
        <f t="shared" si="25"/>
        <v>0</v>
      </c>
      <c r="I324">
        <f t="shared" si="26"/>
        <v>0</v>
      </c>
      <c r="J324">
        <f t="shared" si="27"/>
        <v>0</v>
      </c>
      <c r="K324">
        <f t="shared" si="28"/>
        <v>2907</v>
      </c>
      <c r="L324">
        <f t="shared" si="29"/>
        <v>0</v>
      </c>
      <c r="M324" t="s">
        <v>138</v>
      </c>
      <c r="N324" t="s">
        <v>114</v>
      </c>
      <c r="O324" t="s">
        <v>59</v>
      </c>
      <c r="P324" t="s">
        <v>46</v>
      </c>
    </row>
    <row r="325" spans="1:16" x14ac:dyDescent="0.2">
      <c r="A325" t="s">
        <v>786</v>
      </c>
      <c r="B325" t="s">
        <v>787</v>
      </c>
      <c r="C325">
        <v>2017</v>
      </c>
      <c r="D325" t="s">
        <v>36</v>
      </c>
      <c r="E325" t="str">
        <f>VLOOKUP(B325,'2015 constituency results'!$C:$AB,8,FALSE)</f>
        <v>Lab</v>
      </c>
      <c r="F325">
        <f>VLOOKUP($B325,'2015 constituency results'!$C:$AB,13,FALSE)</f>
        <v>10727</v>
      </c>
      <c r="G325" t="str">
        <f>IF(ISNUMBER(SEARCH("hold",VLOOKUP(A325,'2015 constituency results'!A:AB,9,FALSE),1)),E325,RIGHT(VLOOKUP(A325,'2015 constituency results'!A:AB,9,FALSE),LEN(VLOOKUP(A325,'2015 constituency results'!A:AB,9,FALSE))-SEARCH("from",VLOOKUP(A325,'2015 constituency results'!A:AB,9,FALSE),1)-4))</f>
        <v>Lab</v>
      </c>
      <c r="H325">
        <f t="shared" si="25"/>
        <v>10727</v>
      </c>
      <c r="I325">
        <f t="shared" si="26"/>
        <v>0</v>
      </c>
      <c r="J325">
        <f t="shared" si="27"/>
        <v>0</v>
      </c>
      <c r="K325">
        <f t="shared" si="28"/>
        <v>0</v>
      </c>
      <c r="L325">
        <f t="shared" si="29"/>
        <v>0</v>
      </c>
      <c r="M325" t="s">
        <v>138</v>
      </c>
      <c r="N325" t="s">
        <v>114</v>
      </c>
      <c r="O325" t="s">
        <v>59</v>
      </c>
      <c r="P325" t="s">
        <v>46</v>
      </c>
    </row>
    <row r="326" spans="1:16" x14ac:dyDescent="0.2">
      <c r="A326" t="s">
        <v>788</v>
      </c>
      <c r="B326" t="s">
        <v>789</v>
      </c>
      <c r="C326">
        <v>2017</v>
      </c>
      <c r="D326" t="s">
        <v>36</v>
      </c>
      <c r="E326" t="str">
        <f>VLOOKUP(B326,'2015 constituency results'!$C:$AB,8,FALSE)</f>
        <v>Lab</v>
      </c>
      <c r="F326">
        <f>VLOOKUP($B326,'2015 constituency results'!$C:$AB,13,FALSE)</f>
        <v>18352</v>
      </c>
      <c r="G326" t="str">
        <f>IF(ISNUMBER(SEARCH("hold",VLOOKUP(A326,'2015 constituency results'!A:AB,9,FALSE),1)),E326,RIGHT(VLOOKUP(A326,'2015 constituency results'!A:AB,9,FALSE),LEN(VLOOKUP(A326,'2015 constituency results'!A:AB,9,FALSE))-SEARCH("from",VLOOKUP(A326,'2015 constituency results'!A:AB,9,FALSE),1)-4))</f>
        <v>Lab</v>
      </c>
      <c r="H326">
        <f t="shared" si="25"/>
        <v>18352</v>
      </c>
      <c r="I326">
        <f t="shared" si="26"/>
        <v>0</v>
      </c>
      <c r="J326">
        <f t="shared" si="27"/>
        <v>0</v>
      </c>
      <c r="K326">
        <f t="shared" si="28"/>
        <v>0</v>
      </c>
      <c r="L326">
        <f t="shared" si="29"/>
        <v>0</v>
      </c>
      <c r="M326" t="s">
        <v>243</v>
      </c>
      <c r="N326" t="s">
        <v>75</v>
      </c>
      <c r="O326" t="s">
        <v>59</v>
      </c>
      <c r="P326" t="s">
        <v>46</v>
      </c>
    </row>
    <row r="327" spans="1:16" x14ac:dyDescent="0.2">
      <c r="A327" t="s">
        <v>790</v>
      </c>
      <c r="B327" t="s">
        <v>791</v>
      </c>
      <c r="C327">
        <v>2017</v>
      </c>
      <c r="D327" t="s">
        <v>36</v>
      </c>
      <c r="E327" t="str">
        <f>VLOOKUP(B327,'2015 constituency results'!$C:$AB,8,FALSE)</f>
        <v>Lab</v>
      </c>
      <c r="F327">
        <f>VLOOKUP($B327,'2015 constituency results'!$C:$AB,13,FALSE)</f>
        <v>17845</v>
      </c>
      <c r="G327" t="str">
        <f>IF(ISNUMBER(SEARCH("hold",VLOOKUP(A327,'2015 constituency results'!A:AB,9,FALSE),1)),E327,RIGHT(VLOOKUP(A327,'2015 constituency results'!A:AB,9,FALSE),LEN(VLOOKUP(A327,'2015 constituency results'!A:AB,9,FALSE))-SEARCH("from",VLOOKUP(A327,'2015 constituency results'!A:AB,9,FALSE),1)-4))</f>
        <v>Lab</v>
      </c>
      <c r="H327">
        <f t="shared" si="25"/>
        <v>17845</v>
      </c>
      <c r="I327">
        <f t="shared" si="26"/>
        <v>0</v>
      </c>
      <c r="J327">
        <f t="shared" si="27"/>
        <v>0</v>
      </c>
      <c r="K327">
        <f t="shared" si="28"/>
        <v>0</v>
      </c>
      <c r="L327">
        <f t="shared" si="29"/>
        <v>0</v>
      </c>
      <c r="M327" t="s">
        <v>243</v>
      </c>
      <c r="N327" t="s">
        <v>75</v>
      </c>
      <c r="O327" t="s">
        <v>59</v>
      </c>
      <c r="P327" t="s">
        <v>46</v>
      </c>
    </row>
    <row r="328" spans="1:16" x14ac:dyDescent="0.2">
      <c r="A328" t="s">
        <v>792</v>
      </c>
      <c r="B328" t="s">
        <v>793</v>
      </c>
      <c r="C328">
        <v>2017</v>
      </c>
      <c r="D328" t="s">
        <v>36</v>
      </c>
      <c r="E328" t="str">
        <f>VLOOKUP(B328,'2015 constituency results'!$C:$AB,8,FALSE)</f>
        <v>Lab</v>
      </c>
      <c r="F328">
        <f>VLOOKUP($B328,'2015 constituency results'!$C:$AB,13,FALSE)</f>
        <v>7203</v>
      </c>
      <c r="G328" t="str">
        <f>IF(ISNUMBER(SEARCH("hold",VLOOKUP(A328,'2015 constituency results'!A:AB,9,FALSE),1)),E328,RIGHT(VLOOKUP(A328,'2015 constituency results'!A:AB,9,FALSE),LEN(VLOOKUP(A328,'2015 constituency results'!A:AB,9,FALSE))-SEARCH("from",VLOOKUP(A328,'2015 constituency results'!A:AB,9,FALSE),1)-4))</f>
        <v>Lab</v>
      </c>
      <c r="H328">
        <f t="shared" si="25"/>
        <v>7203</v>
      </c>
      <c r="I328">
        <f t="shared" si="26"/>
        <v>0</v>
      </c>
      <c r="J328">
        <f t="shared" si="27"/>
        <v>0</v>
      </c>
      <c r="K328">
        <f t="shared" si="28"/>
        <v>0</v>
      </c>
      <c r="L328">
        <f t="shared" si="29"/>
        <v>0</v>
      </c>
      <c r="M328" t="s">
        <v>243</v>
      </c>
      <c r="N328" t="s">
        <v>75</v>
      </c>
      <c r="O328" t="s">
        <v>59</v>
      </c>
      <c r="P328" t="s">
        <v>46</v>
      </c>
    </row>
    <row r="329" spans="1:16" x14ac:dyDescent="0.2">
      <c r="A329" t="s">
        <v>794</v>
      </c>
      <c r="B329" t="s">
        <v>795</v>
      </c>
      <c r="C329">
        <v>2017</v>
      </c>
      <c r="D329" t="s">
        <v>36</v>
      </c>
      <c r="E329" t="str">
        <f>VLOOKUP(B329,'2015 constituency results'!$C:$AB,8,FALSE)</f>
        <v>Lab</v>
      </c>
      <c r="F329">
        <f>VLOOKUP($B329,'2015 constituency results'!$C:$AB,13,FALSE)</f>
        <v>14096</v>
      </c>
      <c r="G329" t="str">
        <f>IF(ISNUMBER(SEARCH("hold",VLOOKUP(A329,'2015 constituency results'!A:AB,9,FALSE),1)),E329,RIGHT(VLOOKUP(A329,'2015 constituency results'!A:AB,9,FALSE),LEN(VLOOKUP(A329,'2015 constituency results'!A:AB,9,FALSE))-SEARCH("from",VLOOKUP(A329,'2015 constituency results'!A:AB,9,FALSE),1)-4))</f>
        <v>Lab</v>
      </c>
      <c r="H329">
        <f t="shared" si="25"/>
        <v>14096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0</v>
      </c>
      <c r="M329" t="s">
        <v>67</v>
      </c>
      <c r="N329" t="s">
        <v>68</v>
      </c>
      <c r="O329" t="s">
        <v>59</v>
      </c>
      <c r="P329" t="s">
        <v>34</v>
      </c>
    </row>
    <row r="330" spans="1:16" x14ac:dyDescent="0.2">
      <c r="A330" t="s">
        <v>796</v>
      </c>
      <c r="B330" t="s">
        <v>797</v>
      </c>
      <c r="C330">
        <v>2017</v>
      </c>
      <c r="D330" t="s">
        <v>37</v>
      </c>
      <c r="E330" t="str">
        <f>VLOOKUP(B330,'2015 constituency results'!$C:$AB,8,FALSE)</f>
        <v>Con</v>
      </c>
      <c r="F330">
        <f>VLOOKUP($B330,'2015 constituency results'!$C:$AB,13,FALSE)</f>
        <v>1083</v>
      </c>
      <c r="G330" t="str">
        <f>IF(ISNUMBER(SEARCH("hold",VLOOKUP(A330,'2015 constituency results'!A:AB,9,FALSE),1)),E330,RIGHT(VLOOKUP(A330,'2015 constituency results'!A:AB,9,FALSE),LEN(VLOOKUP(A330,'2015 constituency results'!A:AB,9,FALSE))-SEARCH("from",VLOOKUP(A330,'2015 constituency results'!A:AB,9,FALSE),1)-4))</f>
        <v>LD</v>
      </c>
      <c r="H330">
        <f t="shared" si="25"/>
        <v>0</v>
      </c>
      <c r="I330">
        <f t="shared" si="26"/>
        <v>1083</v>
      </c>
      <c r="J330">
        <f t="shared" si="27"/>
        <v>0</v>
      </c>
      <c r="K330">
        <f t="shared" si="28"/>
        <v>0</v>
      </c>
      <c r="L330">
        <f t="shared" si="29"/>
        <v>0</v>
      </c>
      <c r="M330" t="s">
        <v>182</v>
      </c>
      <c r="N330" t="s">
        <v>58</v>
      </c>
      <c r="O330" t="s">
        <v>59</v>
      </c>
      <c r="P330" t="s">
        <v>34</v>
      </c>
    </row>
    <row r="331" spans="1:16" x14ac:dyDescent="0.2">
      <c r="A331" t="s">
        <v>798</v>
      </c>
      <c r="B331" t="s">
        <v>799</v>
      </c>
      <c r="C331">
        <v>2017</v>
      </c>
      <c r="D331" t="s">
        <v>36</v>
      </c>
      <c r="E331" t="str">
        <f>VLOOKUP(B331,'2015 constituency results'!$C:$AB,8,FALSE)</f>
        <v>Lab</v>
      </c>
      <c r="F331">
        <f>VLOOKUP($B331,'2015 constituency results'!$C:$AB,13,FALSE)</f>
        <v>21516</v>
      </c>
      <c r="G331" t="str">
        <f>IF(ISNUMBER(SEARCH("hold",VLOOKUP(A331,'2015 constituency results'!A:AB,9,FALSE),1)),E331,RIGHT(VLOOKUP(A331,'2015 constituency results'!A:AB,9,FALSE),LEN(VLOOKUP(A331,'2015 constituency results'!A:AB,9,FALSE))-SEARCH("from",VLOOKUP(A331,'2015 constituency results'!A:AB,9,FALSE),1)-4))</f>
        <v>Lab</v>
      </c>
      <c r="H331">
        <f t="shared" si="25"/>
        <v>21516</v>
      </c>
      <c r="I331">
        <f t="shared" si="26"/>
        <v>0</v>
      </c>
      <c r="J331">
        <f t="shared" si="27"/>
        <v>0</v>
      </c>
      <c r="K331">
        <f t="shared" si="28"/>
        <v>0</v>
      </c>
      <c r="L331">
        <f t="shared" si="29"/>
        <v>0</v>
      </c>
      <c r="M331" t="s">
        <v>109</v>
      </c>
      <c r="N331" t="s">
        <v>109</v>
      </c>
      <c r="O331" t="s">
        <v>59</v>
      </c>
      <c r="P331" t="s">
        <v>46</v>
      </c>
    </row>
    <row r="332" spans="1:16" x14ac:dyDescent="0.2">
      <c r="A332" t="s">
        <v>800</v>
      </c>
      <c r="B332" t="s">
        <v>801</v>
      </c>
      <c r="C332">
        <v>2017</v>
      </c>
      <c r="D332" t="s">
        <v>36</v>
      </c>
      <c r="E332" t="str">
        <f>VLOOKUP(B332,'2015 constituency results'!$C:$AB,8,FALSE)</f>
        <v>Lab</v>
      </c>
      <c r="F332">
        <f>VLOOKUP($B332,'2015 constituency results'!$C:$AB,13,FALSE)</f>
        <v>14333</v>
      </c>
      <c r="G332" t="str">
        <f>IF(ISNUMBER(SEARCH("hold",VLOOKUP(A332,'2015 constituency results'!A:AB,9,FALSE),1)),E332,RIGHT(VLOOKUP(A332,'2015 constituency results'!A:AB,9,FALSE),LEN(VLOOKUP(A332,'2015 constituency results'!A:AB,9,FALSE))-SEARCH("from",VLOOKUP(A332,'2015 constituency results'!A:AB,9,FALSE),1)-4))</f>
        <v>Lab</v>
      </c>
      <c r="H332">
        <f t="shared" si="25"/>
        <v>14333</v>
      </c>
      <c r="I332">
        <f t="shared" si="26"/>
        <v>0</v>
      </c>
      <c r="J332">
        <f t="shared" si="27"/>
        <v>0</v>
      </c>
      <c r="K332">
        <f t="shared" si="28"/>
        <v>0</v>
      </c>
      <c r="L332">
        <f t="shared" si="29"/>
        <v>0</v>
      </c>
      <c r="M332" t="s">
        <v>109</v>
      </c>
      <c r="N332" t="s">
        <v>109</v>
      </c>
      <c r="O332" t="s">
        <v>59</v>
      </c>
      <c r="P332" t="s">
        <v>46</v>
      </c>
    </row>
    <row r="333" spans="1:16" x14ac:dyDescent="0.2">
      <c r="A333" t="s">
        <v>802</v>
      </c>
      <c r="B333" t="s">
        <v>803</v>
      </c>
      <c r="C333">
        <v>2017</v>
      </c>
      <c r="D333" t="s">
        <v>36</v>
      </c>
      <c r="E333" t="str">
        <f>VLOOKUP(B333,'2015 constituency results'!$C:$AB,8,FALSE)</f>
        <v>Lab</v>
      </c>
      <c r="F333">
        <f>VLOOKUP($B333,'2015 constituency results'!$C:$AB,13,FALSE)</f>
        <v>12714</v>
      </c>
      <c r="G333" t="str">
        <f>IF(ISNUMBER(SEARCH("hold",VLOOKUP(A333,'2015 constituency results'!A:AB,9,FALSE),1)),E333,RIGHT(VLOOKUP(A333,'2015 constituency results'!A:AB,9,FALSE),LEN(VLOOKUP(A333,'2015 constituency results'!A:AB,9,FALSE))-SEARCH("from",VLOOKUP(A333,'2015 constituency results'!A:AB,9,FALSE),1)-4))</f>
        <v>Lab</v>
      </c>
      <c r="H333">
        <f t="shared" si="25"/>
        <v>12714</v>
      </c>
      <c r="I333">
        <f t="shared" si="26"/>
        <v>0</v>
      </c>
      <c r="J333">
        <f t="shared" si="27"/>
        <v>0</v>
      </c>
      <c r="K333">
        <f t="shared" si="28"/>
        <v>0</v>
      </c>
      <c r="L333">
        <f t="shared" si="29"/>
        <v>0</v>
      </c>
      <c r="M333" t="s">
        <v>109</v>
      </c>
      <c r="N333" t="s">
        <v>109</v>
      </c>
      <c r="O333" t="s">
        <v>59</v>
      </c>
      <c r="P333" t="s">
        <v>46</v>
      </c>
    </row>
    <row r="334" spans="1:16" x14ac:dyDescent="0.2">
      <c r="A334" t="s">
        <v>804</v>
      </c>
      <c r="B334" t="s">
        <v>805</v>
      </c>
      <c r="C334">
        <v>2017</v>
      </c>
      <c r="D334" t="s">
        <v>36</v>
      </c>
      <c r="E334" t="str">
        <f>VLOOKUP(B334,'2015 constituency results'!$C:$AB,8,FALSE)</f>
        <v>Lab</v>
      </c>
      <c r="F334">
        <f>VLOOKUP($B334,'2015 constituency results'!$C:$AB,13,FALSE)</f>
        <v>14917</v>
      </c>
      <c r="G334" t="str">
        <f>IF(ISNUMBER(SEARCH("hold",VLOOKUP(A334,'2015 constituency results'!A:AB,9,FALSE),1)),E334,RIGHT(VLOOKUP(A334,'2015 constituency results'!A:AB,9,FALSE),LEN(VLOOKUP(A334,'2015 constituency results'!A:AB,9,FALSE))-SEARCH("from",VLOOKUP(A334,'2015 constituency results'!A:AB,9,FALSE),1)-4))</f>
        <v>Lab</v>
      </c>
      <c r="H334">
        <f t="shared" si="25"/>
        <v>14917</v>
      </c>
      <c r="I334">
        <f t="shared" si="26"/>
        <v>0</v>
      </c>
      <c r="J334">
        <f t="shared" si="27"/>
        <v>0</v>
      </c>
      <c r="K334">
        <f t="shared" si="28"/>
        <v>0</v>
      </c>
      <c r="L334">
        <f t="shared" si="29"/>
        <v>0</v>
      </c>
      <c r="M334" t="s">
        <v>109</v>
      </c>
      <c r="N334" t="s">
        <v>109</v>
      </c>
      <c r="O334" t="s">
        <v>59</v>
      </c>
      <c r="P334" t="s">
        <v>34</v>
      </c>
    </row>
    <row r="335" spans="1:16" x14ac:dyDescent="0.2">
      <c r="A335" t="s">
        <v>806</v>
      </c>
      <c r="B335" t="s">
        <v>807</v>
      </c>
      <c r="C335">
        <v>2017</v>
      </c>
      <c r="D335" t="s">
        <v>37</v>
      </c>
      <c r="E335" t="str">
        <f>VLOOKUP(B335,'2015 constituency results'!$C:$AB,8,FALSE)</f>
        <v>Con</v>
      </c>
      <c r="F335">
        <f>VLOOKUP($B335,'2015 constituency results'!$C:$AB,13,FALSE)</f>
        <v>18189</v>
      </c>
      <c r="G335" t="str">
        <f>IF(ISNUMBER(SEARCH("hold",VLOOKUP(A335,'2015 constituency results'!A:AB,9,FALSE),1)),E335,RIGHT(VLOOKUP(A335,'2015 constituency results'!A:AB,9,FALSE),LEN(VLOOKUP(A335,'2015 constituency results'!A:AB,9,FALSE))-SEARCH("from",VLOOKUP(A335,'2015 constituency results'!A:AB,9,FALSE),1)-4))</f>
        <v>Con</v>
      </c>
      <c r="H335">
        <f t="shared" si="25"/>
        <v>0</v>
      </c>
      <c r="I335">
        <f t="shared" si="26"/>
        <v>18189</v>
      </c>
      <c r="J335">
        <f t="shared" si="27"/>
        <v>0</v>
      </c>
      <c r="K335">
        <f t="shared" si="28"/>
        <v>0</v>
      </c>
      <c r="L335">
        <f t="shared" si="29"/>
        <v>0</v>
      </c>
      <c r="M335" t="s">
        <v>313</v>
      </c>
      <c r="N335" t="s">
        <v>63</v>
      </c>
      <c r="O335" t="s">
        <v>59</v>
      </c>
      <c r="P335" t="s">
        <v>34</v>
      </c>
    </row>
    <row r="336" spans="1:16" x14ac:dyDescent="0.2">
      <c r="A336" t="s">
        <v>808</v>
      </c>
      <c r="B336" t="s">
        <v>809</v>
      </c>
      <c r="C336">
        <v>2017</v>
      </c>
      <c r="D336" t="s">
        <v>36</v>
      </c>
      <c r="E336" t="str">
        <f>VLOOKUP(B336,'2015 constituency results'!$C:$AB,8,FALSE)</f>
        <v>Con</v>
      </c>
      <c r="F336">
        <f>VLOOKUP($B336,'2015 constituency results'!$C:$AB,13,FALSE)</f>
        <v>1443</v>
      </c>
      <c r="G336" t="str">
        <f>IF(ISNUMBER(SEARCH("hold",VLOOKUP(A336,'2015 constituency results'!A:AB,9,FALSE),1)),E336,RIGHT(VLOOKUP(A336,'2015 constituency results'!A:AB,9,FALSE),LEN(VLOOKUP(A336,'2015 constituency results'!A:AB,9,FALSE))-SEARCH("from",VLOOKUP(A336,'2015 constituency results'!A:AB,9,FALSE),1)-4))</f>
        <v>Con</v>
      </c>
      <c r="H336">
        <f t="shared" si="25"/>
        <v>0</v>
      </c>
      <c r="I336">
        <f t="shared" si="26"/>
        <v>1443</v>
      </c>
      <c r="J336">
        <f t="shared" si="27"/>
        <v>0</v>
      </c>
      <c r="K336">
        <f t="shared" si="28"/>
        <v>0</v>
      </c>
      <c r="L336">
        <f t="shared" si="29"/>
        <v>0</v>
      </c>
      <c r="M336" t="s">
        <v>240</v>
      </c>
      <c r="N336" t="s">
        <v>75</v>
      </c>
      <c r="O336" t="s">
        <v>59</v>
      </c>
      <c r="P336" t="s">
        <v>46</v>
      </c>
    </row>
    <row r="337" spans="1:16" x14ac:dyDescent="0.2">
      <c r="A337" t="s">
        <v>810</v>
      </c>
      <c r="B337" t="s">
        <v>811</v>
      </c>
      <c r="C337">
        <v>2017</v>
      </c>
      <c r="D337" t="s">
        <v>48</v>
      </c>
      <c r="E337" t="str">
        <f>VLOOKUP(B337,'2015 constituency results'!$C:$AB,8,FALSE)</f>
        <v>SNP</v>
      </c>
      <c r="F337">
        <f>VLOOKUP($B337,'2015 constituency results'!$C:$AB,13,FALSE)</f>
        <v>12934</v>
      </c>
      <c r="G337" t="str">
        <f>IF(ISNUMBER(SEARCH("hold",VLOOKUP(A337,'2015 constituency results'!A:AB,9,FALSE),1)),E337,RIGHT(VLOOKUP(A337,'2015 constituency results'!A:AB,9,FALSE),LEN(VLOOKUP(A337,'2015 constituency results'!A:AB,9,FALSE))-SEARCH("from",VLOOKUP(A337,'2015 constituency results'!A:AB,9,FALSE),1)-4))</f>
        <v>Lab</v>
      </c>
      <c r="H337">
        <f t="shared" si="25"/>
        <v>0</v>
      </c>
      <c r="I337">
        <f t="shared" si="26"/>
        <v>0</v>
      </c>
      <c r="J337">
        <f t="shared" si="27"/>
        <v>12934</v>
      </c>
      <c r="K337">
        <f t="shared" si="28"/>
        <v>0</v>
      </c>
      <c r="L337">
        <f t="shared" si="29"/>
        <v>0</v>
      </c>
      <c r="M337" t="s">
        <v>45</v>
      </c>
      <c r="N337" t="s">
        <v>45</v>
      </c>
      <c r="O337" t="s">
        <v>45</v>
      </c>
      <c r="P337" t="s">
        <v>34</v>
      </c>
    </row>
    <row r="338" spans="1:16" x14ac:dyDescent="0.2">
      <c r="A338" t="s">
        <v>812</v>
      </c>
      <c r="B338" t="s">
        <v>813</v>
      </c>
      <c r="C338">
        <v>2017</v>
      </c>
      <c r="D338" t="s">
        <v>36</v>
      </c>
      <c r="E338" t="str">
        <f>VLOOKUP(B338,'2015 constituency results'!$C:$AB,8,FALSE)</f>
        <v>Lab</v>
      </c>
      <c r="F338">
        <f>VLOOKUP($B338,'2015 constituency results'!$C:$AB,13,FALSE)</f>
        <v>24463</v>
      </c>
      <c r="G338" t="str">
        <f>IF(ISNUMBER(SEARCH("hold",VLOOKUP(A338,'2015 constituency results'!A:AB,9,FALSE),1)),E338,RIGHT(VLOOKUP(A338,'2015 constituency results'!A:AB,9,FALSE),LEN(VLOOKUP(A338,'2015 constituency results'!A:AB,9,FALSE))-SEARCH("from",VLOOKUP(A338,'2015 constituency results'!A:AB,9,FALSE),1)-4))</f>
        <v>Lab</v>
      </c>
      <c r="H338">
        <f t="shared" si="25"/>
        <v>24463</v>
      </c>
      <c r="I338">
        <f t="shared" si="26"/>
        <v>0</v>
      </c>
      <c r="J338">
        <f t="shared" si="27"/>
        <v>0</v>
      </c>
      <c r="K338">
        <f t="shared" si="28"/>
        <v>0</v>
      </c>
      <c r="L338">
        <f t="shared" si="29"/>
        <v>0</v>
      </c>
      <c r="M338" t="s">
        <v>187</v>
      </c>
      <c r="N338" t="s">
        <v>68</v>
      </c>
      <c r="O338" t="s">
        <v>59</v>
      </c>
      <c r="P338" t="s">
        <v>46</v>
      </c>
    </row>
    <row r="339" spans="1:16" x14ac:dyDescent="0.2">
      <c r="A339" t="s">
        <v>814</v>
      </c>
      <c r="B339" t="s">
        <v>815</v>
      </c>
      <c r="C339">
        <v>2017</v>
      </c>
      <c r="D339" t="s">
        <v>36</v>
      </c>
      <c r="E339" t="str">
        <f>VLOOKUP(B339,'2015 constituency results'!$C:$AB,8,FALSE)</f>
        <v>Lab</v>
      </c>
      <c r="F339">
        <f>VLOOKUP($B339,'2015 constituency results'!$C:$AB,13,FALSE)</f>
        <v>27777</v>
      </c>
      <c r="G339" t="str">
        <f>IF(ISNUMBER(SEARCH("hold",VLOOKUP(A339,'2015 constituency results'!A:AB,9,FALSE),1)),E339,RIGHT(VLOOKUP(A339,'2015 constituency results'!A:AB,9,FALSE),LEN(VLOOKUP(A339,'2015 constituency results'!A:AB,9,FALSE))-SEARCH("from",VLOOKUP(A339,'2015 constituency results'!A:AB,9,FALSE),1)-4))</f>
        <v>Lab</v>
      </c>
      <c r="H339">
        <f t="shared" si="25"/>
        <v>27777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  <c r="M339" t="s">
        <v>187</v>
      </c>
      <c r="N339" t="s">
        <v>68</v>
      </c>
      <c r="O339" t="s">
        <v>59</v>
      </c>
      <c r="P339" t="s">
        <v>46</v>
      </c>
    </row>
    <row r="340" spans="1:16" x14ac:dyDescent="0.2">
      <c r="A340" t="s">
        <v>816</v>
      </c>
      <c r="B340" t="s">
        <v>817</v>
      </c>
      <c r="C340">
        <v>2017</v>
      </c>
      <c r="D340" t="s">
        <v>36</v>
      </c>
      <c r="E340" t="str">
        <f>VLOOKUP(B340,'2015 constituency results'!$C:$AB,8,FALSE)</f>
        <v>Lab</v>
      </c>
      <c r="F340">
        <f>VLOOKUP($B340,'2015 constituency results'!$C:$AB,13,FALSE)</f>
        <v>24303</v>
      </c>
      <c r="G340" t="str">
        <f>IF(ISNUMBER(SEARCH("hold",VLOOKUP(A340,'2015 constituency results'!A:AB,9,FALSE),1)),E340,RIGHT(VLOOKUP(A340,'2015 constituency results'!A:AB,9,FALSE),LEN(VLOOKUP(A340,'2015 constituency results'!A:AB,9,FALSE))-SEARCH("from",VLOOKUP(A340,'2015 constituency results'!A:AB,9,FALSE),1)-4))</f>
        <v>Lab</v>
      </c>
      <c r="H340">
        <f t="shared" si="25"/>
        <v>24303</v>
      </c>
      <c r="I340">
        <f t="shared" si="26"/>
        <v>0</v>
      </c>
      <c r="J340">
        <f t="shared" si="27"/>
        <v>0</v>
      </c>
      <c r="K340">
        <f t="shared" si="28"/>
        <v>0</v>
      </c>
      <c r="L340">
        <f t="shared" si="29"/>
        <v>0</v>
      </c>
      <c r="M340" t="s">
        <v>187</v>
      </c>
      <c r="N340" t="s">
        <v>68</v>
      </c>
      <c r="O340" t="s">
        <v>59</v>
      </c>
      <c r="P340" t="s">
        <v>46</v>
      </c>
    </row>
    <row r="341" spans="1:16" x14ac:dyDescent="0.2">
      <c r="A341" t="s">
        <v>818</v>
      </c>
      <c r="B341" t="s">
        <v>819</v>
      </c>
      <c r="C341">
        <v>2017</v>
      </c>
      <c r="D341" t="s">
        <v>36</v>
      </c>
      <c r="E341" t="str">
        <f>VLOOKUP(B341,'2015 constituency results'!$C:$AB,8,FALSE)</f>
        <v>Lab</v>
      </c>
      <c r="F341">
        <f>VLOOKUP($B341,'2015 constituency results'!$C:$AB,13,FALSE)</f>
        <v>27367</v>
      </c>
      <c r="G341" t="str">
        <f>IF(ISNUMBER(SEARCH("hold",VLOOKUP(A341,'2015 constituency results'!A:AB,9,FALSE),1)),E341,RIGHT(VLOOKUP(A341,'2015 constituency results'!A:AB,9,FALSE),LEN(VLOOKUP(A341,'2015 constituency results'!A:AB,9,FALSE))-SEARCH("from",VLOOKUP(A341,'2015 constituency results'!A:AB,9,FALSE),1)-4))</f>
        <v>Lab</v>
      </c>
      <c r="H341">
        <f t="shared" si="25"/>
        <v>27367</v>
      </c>
      <c r="I341">
        <f t="shared" si="26"/>
        <v>0</v>
      </c>
      <c r="J341">
        <f t="shared" si="27"/>
        <v>0</v>
      </c>
      <c r="K341">
        <f t="shared" si="28"/>
        <v>0</v>
      </c>
      <c r="L341">
        <f t="shared" si="29"/>
        <v>0</v>
      </c>
      <c r="M341" t="s">
        <v>187</v>
      </c>
      <c r="N341" t="s">
        <v>68</v>
      </c>
      <c r="O341" t="s">
        <v>59</v>
      </c>
      <c r="P341" t="s">
        <v>46</v>
      </c>
    </row>
    <row r="342" spans="1:16" x14ac:dyDescent="0.2">
      <c r="A342" t="s">
        <v>820</v>
      </c>
      <c r="B342" t="s">
        <v>821</v>
      </c>
      <c r="C342">
        <v>2017</v>
      </c>
      <c r="D342" t="s">
        <v>48</v>
      </c>
      <c r="E342" t="str">
        <f>VLOOKUP(B342,'2015 constituency results'!$C:$AB,8,FALSE)</f>
        <v>SNP</v>
      </c>
      <c r="F342">
        <f>VLOOKUP($B342,'2015 constituency results'!$C:$AB,13,FALSE)</f>
        <v>16843</v>
      </c>
      <c r="G342" t="str">
        <f>IF(ISNUMBER(SEARCH("hold",VLOOKUP(A342,'2015 constituency results'!A:AB,9,FALSE),1)),E342,RIGHT(VLOOKUP(A342,'2015 constituency results'!A:AB,9,FALSE),LEN(VLOOKUP(A342,'2015 constituency results'!A:AB,9,FALSE))-SEARCH("from",VLOOKUP(A342,'2015 constituency results'!A:AB,9,FALSE),1)-4))</f>
        <v>Lab</v>
      </c>
      <c r="H342">
        <f t="shared" si="25"/>
        <v>0</v>
      </c>
      <c r="I342">
        <f t="shared" si="26"/>
        <v>0</v>
      </c>
      <c r="J342">
        <f t="shared" si="27"/>
        <v>16843</v>
      </c>
      <c r="K342">
        <f t="shared" si="28"/>
        <v>0</v>
      </c>
      <c r="L342">
        <f t="shared" si="29"/>
        <v>0</v>
      </c>
      <c r="M342" t="s">
        <v>45</v>
      </c>
      <c r="N342" t="s">
        <v>45</v>
      </c>
      <c r="O342" t="s">
        <v>45</v>
      </c>
      <c r="P342" t="s">
        <v>34</v>
      </c>
    </row>
    <row r="343" spans="1:16" x14ac:dyDescent="0.2">
      <c r="A343" t="s">
        <v>822</v>
      </c>
      <c r="B343" t="s">
        <v>823</v>
      </c>
      <c r="C343">
        <v>2017</v>
      </c>
      <c r="D343" t="s">
        <v>36</v>
      </c>
      <c r="E343" t="str">
        <f>VLOOKUP(B343,'2015 constituency results'!$C:$AB,8,FALSE)</f>
        <v>Lab</v>
      </c>
      <c r="F343">
        <f>VLOOKUP($B343,'2015 constituency results'!$C:$AB,13,FALSE)</f>
        <v>7095</v>
      </c>
      <c r="G343" t="str">
        <f>IF(ISNUMBER(SEARCH("hold",VLOOKUP(A343,'2015 constituency results'!A:AB,9,FALSE),1)),E343,RIGHT(VLOOKUP(A343,'2015 constituency results'!A:AB,9,FALSE),LEN(VLOOKUP(A343,'2015 constituency results'!A:AB,9,FALSE))-SEARCH("from",VLOOKUP(A343,'2015 constituency results'!A:AB,9,FALSE),1)-4))</f>
        <v>Lab</v>
      </c>
      <c r="H343">
        <f t="shared" si="25"/>
        <v>7095</v>
      </c>
      <c r="I343">
        <f t="shared" si="26"/>
        <v>0</v>
      </c>
      <c r="J343">
        <f t="shared" si="27"/>
        <v>0</v>
      </c>
      <c r="K343">
        <f t="shared" si="28"/>
        <v>0</v>
      </c>
      <c r="L343">
        <f t="shared" si="29"/>
        <v>0</v>
      </c>
      <c r="M343" t="s">
        <v>353</v>
      </c>
      <c r="N343" t="s">
        <v>33</v>
      </c>
      <c r="O343" t="s">
        <v>33</v>
      </c>
      <c r="P343" t="s">
        <v>34</v>
      </c>
    </row>
    <row r="344" spans="1:16" x14ac:dyDescent="0.2">
      <c r="A344" t="s">
        <v>824</v>
      </c>
      <c r="B344" t="s">
        <v>825</v>
      </c>
      <c r="C344">
        <v>2017</v>
      </c>
      <c r="D344" t="s">
        <v>37</v>
      </c>
      <c r="E344" t="str">
        <f>VLOOKUP(B344,'2015 constituency results'!$C:$AB,8,FALSE)</f>
        <v>Con</v>
      </c>
      <c r="F344">
        <f>VLOOKUP($B344,'2015 constituency results'!$C:$AB,13,FALSE)</f>
        <v>9183</v>
      </c>
      <c r="G344" t="str">
        <f>IF(ISNUMBER(SEARCH("hold",VLOOKUP(A344,'2015 constituency results'!A:AB,9,FALSE),1)),E344,RIGHT(VLOOKUP(A344,'2015 constituency results'!A:AB,9,FALSE),LEN(VLOOKUP(A344,'2015 constituency results'!A:AB,9,FALSE))-SEARCH("from",VLOOKUP(A344,'2015 constituency results'!A:AB,9,FALSE),1)-4))</f>
        <v>Con</v>
      </c>
      <c r="H344">
        <f t="shared" si="25"/>
        <v>0</v>
      </c>
      <c r="I344">
        <f t="shared" si="26"/>
        <v>9183</v>
      </c>
      <c r="J344">
        <f t="shared" si="27"/>
        <v>0</v>
      </c>
      <c r="K344">
        <f t="shared" si="28"/>
        <v>0</v>
      </c>
      <c r="L344">
        <f t="shared" si="29"/>
        <v>0</v>
      </c>
      <c r="M344" t="s">
        <v>243</v>
      </c>
      <c r="N344" t="s">
        <v>75</v>
      </c>
      <c r="O344" t="s">
        <v>59</v>
      </c>
      <c r="P344" t="s">
        <v>34</v>
      </c>
    </row>
    <row r="345" spans="1:16" x14ac:dyDescent="0.2">
      <c r="A345" t="s">
        <v>826</v>
      </c>
      <c r="B345" t="s">
        <v>827</v>
      </c>
      <c r="C345">
        <v>2017</v>
      </c>
      <c r="D345" t="s">
        <v>37</v>
      </c>
      <c r="E345" t="str">
        <f>VLOOKUP(B345,'2015 constituency results'!$C:$AB,8,FALSE)</f>
        <v>Con</v>
      </c>
      <c r="F345">
        <f>VLOOKUP($B345,'2015 constituency results'!$C:$AB,13,FALSE)</f>
        <v>14977</v>
      </c>
      <c r="G345" t="str">
        <f>IF(ISNUMBER(SEARCH("hold",VLOOKUP(A345,'2015 constituency results'!A:AB,9,FALSE),1)),E345,RIGHT(VLOOKUP(A345,'2015 constituency results'!A:AB,9,FALSE),LEN(VLOOKUP(A345,'2015 constituency results'!A:AB,9,FALSE))-SEARCH("from",VLOOKUP(A345,'2015 constituency results'!A:AB,9,FALSE),1)-4))</f>
        <v>Con</v>
      </c>
      <c r="H345">
        <f t="shared" si="25"/>
        <v>0</v>
      </c>
      <c r="I345">
        <f t="shared" si="26"/>
        <v>14977</v>
      </c>
      <c r="J345">
        <f t="shared" si="27"/>
        <v>0</v>
      </c>
      <c r="K345">
        <f t="shared" si="28"/>
        <v>0</v>
      </c>
      <c r="L345">
        <f t="shared" si="29"/>
        <v>0</v>
      </c>
      <c r="M345" t="s">
        <v>240</v>
      </c>
      <c r="N345" t="s">
        <v>75</v>
      </c>
      <c r="O345" t="s">
        <v>59</v>
      </c>
      <c r="P345" t="s">
        <v>34</v>
      </c>
    </row>
    <row r="346" spans="1:16" x14ac:dyDescent="0.2">
      <c r="A346" t="s">
        <v>828</v>
      </c>
      <c r="B346" t="s">
        <v>829</v>
      </c>
      <c r="C346">
        <v>2017</v>
      </c>
      <c r="D346" t="s">
        <v>37</v>
      </c>
      <c r="E346" t="str">
        <f>VLOOKUP(B346,'2015 constituency results'!$C:$AB,8,FALSE)</f>
        <v>Con</v>
      </c>
      <c r="F346">
        <f>VLOOKUP($B346,'2015 constituency results'!$C:$AB,13,FALSE)</f>
        <v>18929</v>
      </c>
      <c r="G346" t="str">
        <f>IF(ISNUMBER(SEARCH("hold",VLOOKUP(A346,'2015 constituency results'!A:AB,9,FALSE),1)),E346,RIGHT(VLOOKUP(A346,'2015 constituency results'!A:AB,9,FALSE),LEN(VLOOKUP(A346,'2015 constituency results'!A:AB,9,FALSE))-SEARCH("from",VLOOKUP(A346,'2015 constituency results'!A:AB,9,FALSE),1)-4))</f>
        <v>Con</v>
      </c>
      <c r="H346">
        <f t="shared" si="25"/>
        <v>0</v>
      </c>
      <c r="I346">
        <f t="shared" si="26"/>
        <v>18929</v>
      </c>
      <c r="J346">
        <f t="shared" si="27"/>
        <v>0</v>
      </c>
      <c r="K346">
        <f t="shared" si="28"/>
        <v>0</v>
      </c>
      <c r="L346">
        <f t="shared" si="29"/>
        <v>0</v>
      </c>
      <c r="M346" t="s">
        <v>830</v>
      </c>
      <c r="N346" t="s">
        <v>63</v>
      </c>
      <c r="O346" t="s">
        <v>59</v>
      </c>
      <c r="P346" t="s">
        <v>34</v>
      </c>
    </row>
    <row r="347" spans="1:16" x14ac:dyDescent="0.2">
      <c r="A347" t="s">
        <v>831</v>
      </c>
      <c r="B347" t="s">
        <v>832</v>
      </c>
      <c r="C347">
        <v>2017</v>
      </c>
      <c r="D347" t="s">
        <v>36</v>
      </c>
      <c r="E347" t="str">
        <f>VLOOKUP(B347,'2015 constituency results'!$C:$AB,8,FALSE)</f>
        <v>Lab</v>
      </c>
      <c r="F347">
        <f>VLOOKUP($B347,'2015 constituency results'!$C:$AB,13,FALSE)</f>
        <v>9504</v>
      </c>
      <c r="G347" t="str">
        <f>IF(ISNUMBER(SEARCH("hold",VLOOKUP(A347,'2015 constituency results'!A:AB,9,FALSE),1)),E347,RIGHT(VLOOKUP(A347,'2015 constituency results'!A:AB,9,FALSE),LEN(VLOOKUP(A347,'2015 constituency results'!A:AB,9,FALSE))-SEARCH("from",VLOOKUP(A347,'2015 constituency results'!A:AB,9,FALSE),1)-4))</f>
        <v>Lab</v>
      </c>
      <c r="H347">
        <f t="shared" si="25"/>
        <v>9504</v>
      </c>
      <c r="I347">
        <f t="shared" si="26"/>
        <v>0</v>
      </c>
      <c r="J347">
        <f t="shared" si="27"/>
        <v>0</v>
      </c>
      <c r="K347">
        <f t="shared" si="28"/>
        <v>0</v>
      </c>
      <c r="L347">
        <f t="shared" si="29"/>
        <v>0</v>
      </c>
      <c r="M347" t="s">
        <v>148</v>
      </c>
      <c r="N347" t="s">
        <v>124</v>
      </c>
      <c r="O347" t="s">
        <v>59</v>
      </c>
      <c r="P347" t="s">
        <v>46</v>
      </c>
    </row>
    <row r="348" spans="1:16" x14ac:dyDescent="0.2">
      <c r="A348" t="s">
        <v>833</v>
      </c>
      <c r="B348" t="s">
        <v>834</v>
      </c>
      <c r="C348">
        <v>2017</v>
      </c>
      <c r="D348" t="s">
        <v>36</v>
      </c>
      <c r="E348" t="str">
        <f>VLOOKUP(B348,'2015 constituency results'!$C:$AB,8,FALSE)</f>
        <v>Lab</v>
      </c>
      <c r="F348">
        <f>VLOOKUP($B348,'2015 constituency results'!$C:$AB,13,FALSE)</f>
        <v>5711</v>
      </c>
      <c r="G348" t="str">
        <f>IF(ISNUMBER(SEARCH("hold",VLOOKUP(A348,'2015 constituency results'!A:AB,9,FALSE),1)),E348,RIGHT(VLOOKUP(A348,'2015 constituency results'!A:AB,9,FALSE),LEN(VLOOKUP(A348,'2015 constituency results'!A:AB,9,FALSE))-SEARCH("from",VLOOKUP(A348,'2015 constituency results'!A:AB,9,FALSE),1)-4))</f>
        <v>Lab</v>
      </c>
      <c r="H348">
        <f t="shared" si="25"/>
        <v>5711</v>
      </c>
      <c r="I348">
        <f t="shared" si="26"/>
        <v>0</v>
      </c>
      <c r="J348">
        <f t="shared" si="27"/>
        <v>0</v>
      </c>
      <c r="K348">
        <f t="shared" si="28"/>
        <v>0</v>
      </c>
      <c r="L348">
        <f t="shared" si="29"/>
        <v>0</v>
      </c>
      <c r="M348" t="s">
        <v>148</v>
      </c>
      <c r="N348" t="s">
        <v>124</v>
      </c>
      <c r="O348" t="s">
        <v>59</v>
      </c>
      <c r="P348" t="s">
        <v>46</v>
      </c>
    </row>
    <row r="349" spans="1:16" x14ac:dyDescent="0.2">
      <c r="A349" t="s">
        <v>835</v>
      </c>
      <c r="B349" t="s">
        <v>836</v>
      </c>
      <c r="C349">
        <v>2017</v>
      </c>
      <c r="D349" t="s">
        <v>37</v>
      </c>
      <c r="E349" t="str">
        <f>VLOOKUP(B349,'2015 constituency results'!$C:$AB,8,FALSE)</f>
        <v>Con</v>
      </c>
      <c r="F349">
        <f>VLOOKUP($B349,'2015 constituency results'!$C:$AB,13,FALSE)</f>
        <v>14811</v>
      </c>
      <c r="G349" t="str">
        <f>IF(ISNUMBER(SEARCH("hold",VLOOKUP(A349,'2015 constituency results'!A:AB,9,FALSE),1)),E349,RIGHT(VLOOKUP(A349,'2015 constituency results'!A:AB,9,FALSE),LEN(VLOOKUP(A349,'2015 constituency results'!A:AB,9,FALSE))-SEARCH("from",VLOOKUP(A349,'2015 constituency results'!A:AB,9,FALSE),1)-4))</f>
        <v>Con</v>
      </c>
      <c r="H349">
        <f t="shared" si="25"/>
        <v>0</v>
      </c>
      <c r="I349">
        <f t="shared" si="26"/>
        <v>14811</v>
      </c>
      <c r="J349">
        <f t="shared" si="27"/>
        <v>0</v>
      </c>
      <c r="K349">
        <f t="shared" si="28"/>
        <v>0</v>
      </c>
      <c r="L349">
        <f t="shared" si="29"/>
        <v>0</v>
      </c>
      <c r="M349" t="s">
        <v>405</v>
      </c>
      <c r="N349" t="s">
        <v>68</v>
      </c>
      <c r="O349" t="s">
        <v>59</v>
      </c>
      <c r="P349" t="s">
        <v>34</v>
      </c>
    </row>
    <row r="350" spans="1:16" x14ac:dyDescent="0.2">
      <c r="A350" t="s">
        <v>837</v>
      </c>
      <c r="B350" t="s">
        <v>838</v>
      </c>
      <c r="C350">
        <v>2017</v>
      </c>
      <c r="D350" t="s">
        <v>37</v>
      </c>
      <c r="E350" t="str">
        <f>VLOOKUP(B350,'2015 constituency results'!$C:$AB,8,FALSE)</f>
        <v>Con</v>
      </c>
      <c r="F350">
        <f>VLOOKUP($B350,'2015 constituency results'!$C:$AB,13,FALSE)</f>
        <v>29059</v>
      </c>
      <c r="G350" t="str">
        <f>IF(ISNUMBER(SEARCH("hold",VLOOKUP(A350,'2015 constituency results'!A:AB,9,FALSE),1)),E350,RIGHT(VLOOKUP(A350,'2015 constituency results'!A:AB,9,FALSE),LEN(VLOOKUP(A350,'2015 constituency results'!A:AB,9,FALSE))-SEARCH("from",VLOOKUP(A350,'2015 constituency results'!A:AB,9,FALSE),1)-4))</f>
        <v>Con</v>
      </c>
      <c r="H350">
        <f t="shared" si="25"/>
        <v>0</v>
      </c>
      <c r="I350">
        <f t="shared" si="26"/>
        <v>29059</v>
      </c>
      <c r="J350">
        <f t="shared" si="27"/>
        <v>0</v>
      </c>
      <c r="K350">
        <f t="shared" si="28"/>
        <v>0</v>
      </c>
      <c r="L350">
        <f t="shared" si="29"/>
        <v>0</v>
      </c>
      <c r="M350" t="s">
        <v>251</v>
      </c>
      <c r="N350" t="s">
        <v>58</v>
      </c>
      <c r="O350" t="s">
        <v>59</v>
      </c>
      <c r="P350" t="s">
        <v>34</v>
      </c>
    </row>
    <row r="351" spans="1:16" x14ac:dyDescent="0.2">
      <c r="A351" t="s">
        <v>839</v>
      </c>
      <c r="B351" t="s">
        <v>840</v>
      </c>
      <c r="C351">
        <v>2017</v>
      </c>
      <c r="D351" t="s">
        <v>37</v>
      </c>
      <c r="E351" t="str">
        <f>VLOOKUP(B351,'2015 constituency results'!$C:$AB,8,FALSE)</f>
        <v>Con</v>
      </c>
      <c r="F351">
        <f>VLOOKUP($B351,'2015 constituency results'!$C:$AB,13,FALSE)</f>
        <v>10709</v>
      </c>
      <c r="G351" t="str">
        <f>IF(ISNUMBER(SEARCH("hold",VLOOKUP(A351,'2015 constituency results'!A:AB,9,FALSE),1)),E351,RIGHT(VLOOKUP(A351,'2015 constituency results'!A:AB,9,FALSE),LEN(VLOOKUP(A351,'2015 constituency results'!A:AB,9,FALSE))-SEARCH("from",VLOOKUP(A351,'2015 constituency results'!A:AB,9,FALSE),1)-4))</f>
        <v>Con</v>
      </c>
      <c r="H351">
        <f t="shared" si="25"/>
        <v>0</v>
      </c>
      <c r="I351">
        <f t="shared" si="26"/>
        <v>10709</v>
      </c>
      <c r="J351">
        <f t="shared" si="27"/>
        <v>0</v>
      </c>
      <c r="K351">
        <f t="shared" si="28"/>
        <v>0</v>
      </c>
      <c r="L351">
        <f t="shared" si="29"/>
        <v>0</v>
      </c>
      <c r="M351" t="s">
        <v>93</v>
      </c>
      <c r="N351" t="s">
        <v>58</v>
      </c>
      <c r="O351" t="s">
        <v>59</v>
      </c>
      <c r="P351" t="s">
        <v>34</v>
      </c>
    </row>
    <row r="352" spans="1:16" x14ac:dyDescent="0.2">
      <c r="A352" t="s">
        <v>841</v>
      </c>
      <c r="B352" t="s">
        <v>842</v>
      </c>
      <c r="C352">
        <v>2017</v>
      </c>
      <c r="D352" t="s">
        <v>36</v>
      </c>
      <c r="E352" t="str">
        <f>VLOOKUP(B352,'2015 constituency results'!$C:$AB,8,FALSE)</f>
        <v>Lab</v>
      </c>
      <c r="F352">
        <f>VLOOKUP($B352,'2015 constituency results'!$C:$AB,13,FALSE)</f>
        <v>13155</v>
      </c>
      <c r="G352" t="str">
        <f>IF(ISNUMBER(SEARCH("hold",VLOOKUP(A352,'2015 constituency results'!A:AB,9,FALSE),1)),E352,RIGHT(VLOOKUP(A352,'2015 constituency results'!A:AB,9,FALSE),LEN(VLOOKUP(A352,'2015 constituency results'!A:AB,9,FALSE))-SEARCH("from",VLOOKUP(A352,'2015 constituency results'!A:AB,9,FALSE),1)-4))</f>
        <v>Lab</v>
      </c>
      <c r="H352">
        <f t="shared" si="25"/>
        <v>13155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  <c r="M352" t="s">
        <v>67</v>
      </c>
      <c r="N352" t="s">
        <v>68</v>
      </c>
      <c r="O352" t="s">
        <v>59</v>
      </c>
      <c r="P352" t="s">
        <v>34</v>
      </c>
    </row>
    <row r="353" spans="1:16" x14ac:dyDescent="0.2">
      <c r="A353" t="s">
        <v>843</v>
      </c>
      <c r="B353" t="s">
        <v>844</v>
      </c>
      <c r="C353">
        <v>2017</v>
      </c>
      <c r="D353" t="s">
        <v>37</v>
      </c>
      <c r="E353" t="str">
        <f>VLOOKUP(B353,'2015 constituency results'!$C:$AB,8,FALSE)</f>
        <v>Con</v>
      </c>
      <c r="F353">
        <f>VLOOKUP($B353,'2015 constituency results'!$C:$AB,13,FALSE)</f>
        <v>22070</v>
      </c>
      <c r="G353" t="str">
        <f>IF(ISNUMBER(SEARCH("hold",VLOOKUP(A353,'2015 constituency results'!A:AB,9,FALSE),1)),E353,RIGHT(VLOOKUP(A353,'2015 constituency results'!A:AB,9,FALSE),LEN(VLOOKUP(A353,'2015 constituency results'!A:AB,9,FALSE))-SEARCH("from",VLOOKUP(A353,'2015 constituency results'!A:AB,9,FALSE),1)-4))</f>
        <v>Con</v>
      </c>
      <c r="H353">
        <f t="shared" si="25"/>
        <v>0</v>
      </c>
      <c r="I353">
        <f t="shared" si="26"/>
        <v>22070</v>
      </c>
      <c r="J353">
        <f t="shared" si="27"/>
        <v>0</v>
      </c>
      <c r="K353">
        <f t="shared" si="28"/>
        <v>0</v>
      </c>
      <c r="L353">
        <f t="shared" si="29"/>
        <v>0</v>
      </c>
      <c r="M353" t="s">
        <v>123</v>
      </c>
      <c r="N353" t="s">
        <v>124</v>
      </c>
      <c r="O353" t="s">
        <v>59</v>
      </c>
      <c r="P353" t="s">
        <v>34</v>
      </c>
    </row>
    <row r="354" spans="1:16" x14ac:dyDescent="0.2">
      <c r="A354" t="s">
        <v>845</v>
      </c>
      <c r="B354" t="s">
        <v>846</v>
      </c>
      <c r="C354">
        <v>2017</v>
      </c>
      <c r="D354" t="s">
        <v>36</v>
      </c>
      <c r="E354" t="str">
        <f>VLOOKUP(B354,'2015 constituency results'!$C:$AB,8,FALSE)</f>
        <v>Lab</v>
      </c>
      <c r="F354">
        <f>VLOOKUP($B354,'2015 constituency results'!$C:$AB,13,FALSE)</f>
        <v>21639</v>
      </c>
      <c r="G354" t="str">
        <f>IF(ISNUMBER(SEARCH("hold",VLOOKUP(A354,'2015 constituency results'!A:AB,9,FALSE),1)),E354,RIGHT(VLOOKUP(A354,'2015 constituency results'!A:AB,9,FALSE),LEN(VLOOKUP(A354,'2015 constituency results'!A:AB,9,FALSE))-SEARCH("from",VLOOKUP(A354,'2015 constituency results'!A:AB,9,FALSE),1)-4))</f>
        <v>Lab</v>
      </c>
      <c r="H354">
        <f t="shared" si="25"/>
        <v>21639</v>
      </c>
      <c r="I354">
        <f t="shared" si="26"/>
        <v>0</v>
      </c>
      <c r="J354">
        <f t="shared" si="27"/>
        <v>0</v>
      </c>
      <c r="K354">
        <f t="shared" si="28"/>
        <v>0</v>
      </c>
      <c r="L354">
        <f t="shared" si="29"/>
        <v>0</v>
      </c>
      <c r="M354" t="s">
        <v>67</v>
      </c>
      <c r="N354" t="s">
        <v>68</v>
      </c>
      <c r="O354" t="s">
        <v>59</v>
      </c>
      <c r="P354" t="s">
        <v>46</v>
      </c>
    </row>
    <row r="355" spans="1:16" x14ac:dyDescent="0.2">
      <c r="A355" t="s">
        <v>847</v>
      </c>
      <c r="B355" t="s">
        <v>848</v>
      </c>
      <c r="C355">
        <v>2017</v>
      </c>
      <c r="D355" t="s">
        <v>36</v>
      </c>
      <c r="E355" t="str">
        <f>VLOOKUP(B355,'2015 constituency results'!$C:$AB,8,FALSE)</f>
        <v>Lab</v>
      </c>
      <c r="F355">
        <f>VLOOKUP($B355,'2015 constituency results'!$C:$AB,13,FALSE)</f>
        <v>24079</v>
      </c>
      <c r="G355" t="str">
        <f>IF(ISNUMBER(SEARCH("hold",VLOOKUP(A355,'2015 constituency results'!A:AB,9,FALSE),1)),E355,RIGHT(VLOOKUP(A355,'2015 constituency results'!A:AB,9,FALSE),LEN(VLOOKUP(A355,'2015 constituency results'!A:AB,9,FALSE))-SEARCH("from",VLOOKUP(A355,'2015 constituency results'!A:AB,9,FALSE),1)-4))</f>
        <v>Lab</v>
      </c>
      <c r="H355">
        <f t="shared" si="25"/>
        <v>24079</v>
      </c>
      <c r="I355">
        <f t="shared" si="26"/>
        <v>0</v>
      </c>
      <c r="J355">
        <f t="shared" si="27"/>
        <v>0</v>
      </c>
      <c r="K355">
        <f t="shared" si="28"/>
        <v>0</v>
      </c>
      <c r="L355">
        <f t="shared" si="29"/>
        <v>0</v>
      </c>
      <c r="M355" t="s">
        <v>67</v>
      </c>
      <c r="N355" t="s">
        <v>68</v>
      </c>
      <c r="O355" t="s">
        <v>59</v>
      </c>
      <c r="P355" t="s">
        <v>46</v>
      </c>
    </row>
    <row r="356" spans="1:16" x14ac:dyDescent="0.2">
      <c r="A356" t="s">
        <v>849</v>
      </c>
      <c r="B356" t="s">
        <v>850</v>
      </c>
      <c r="C356">
        <v>2017</v>
      </c>
      <c r="D356" t="s">
        <v>36</v>
      </c>
      <c r="E356" t="str">
        <f>VLOOKUP(B356,'2015 constituency results'!$C:$AB,8,FALSE)</f>
        <v>Lab</v>
      </c>
      <c r="F356">
        <f>VLOOKUP($B356,'2015 constituency results'!$C:$AB,13,FALSE)</f>
        <v>14873</v>
      </c>
      <c r="G356" t="str">
        <f>IF(ISNUMBER(SEARCH("hold",VLOOKUP(A356,'2015 constituency results'!A:AB,9,FALSE),1)),E356,RIGHT(VLOOKUP(A356,'2015 constituency results'!A:AB,9,FALSE),LEN(VLOOKUP(A356,'2015 constituency results'!A:AB,9,FALSE))-SEARCH("from",VLOOKUP(A356,'2015 constituency results'!A:AB,9,FALSE),1)-4))</f>
        <v>LD</v>
      </c>
      <c r="H356">
        <f t="shared" si="25"/>
        <v>14873</v>
      </c>
      <c r="I356">
        <f t="shared" si="26"/>
        <v>0</v>
      </c>
      <c r="J356">
        <f t="shared" si="27"/>
        <v>0</v>
      </c>
      <c r="K356">
        <f t="shared" si="28"/>
        <v>0</v>
      </c>
      <c r="L356">
        <f t="shared" si="29"/>
        <v>0</v>
      </c>
      <c r="M356" t="s">
        <v>67</v>
      </c>
      <c r="N356" t="s">
        <v>68</v>
      </c>
      <c r="O356" t="s">
        <v>59</v>
      </c>
      <c r="P356" t="s">
        <v>46</v>
      </c>
    </row>
    <row r="357" spans="1:16" x14ac:dyDescent="0.2">
      <c r="A357" t="s">
        <v>851</v>
      </c>
      <c r="B357" t="s">
        <v>852</v>
      </c>
      <c r="C357">
        <v>2017</v>
      </c>
      <c r="D357" t="s">
        <v>37</v>
      </c>
      <c r="E357" t="str">
        <f>VLOOKUP(B357,'2015 constituency results'!$C:$AB,8,FALSE)</f>
        <v>Lab</v>
      </c>
      <c r="F357">
        <f>VLOOKUP($B357,'2015 constituency results'!$C:$AB,13,FALSE)</f>
        <v>5315</v>
      </c>
      <c r="G357" t="str">
        <f>IF(ISNUMBER(SEARCH("hold",VLOOKUP(A357,'2015 constituency results'!A:AB,9,FALSE),1)),E357,RIGHT(VLOOKUP(A357,'2015 constituency results'!A:AB,9,FALSE),LEN(VLOOKUP(A357,'2015 constituency results'!A:AB,9,FALSE))-SEARCH("from",VLOOKUP(A357,'2015 constituency results'!A:AB,9,FALSE),1)-4))</f>
        <v>Lab</v>
      </c>
      <c r="H357">
        <f t="shared" si="25"/>
        <v>5315</v>
      </c>
      <c r="I357">
        <f t="shared" si="26"/>
        <v>0</v>
      </c>
      <c r="J357">
        <f t="shared" si="27"/>
        <v>0</v>
      </c>
      <c r="K357">
        <f t="shared" si="28"/>
        <v>0</v>
      </c>
      <c r="L357">
        <f t="shared" si="29"/>
        <v>0</v>
      </c>
      <c r="M357" t="s">
        <v>90</v>
      </c>
      <c r="N357" t="s">
        <v>75</v>
      </c>
      <c r="O357" t="s">
        <v>59</v>
      </c>
      <c r="P357" t="s">
        <v>34</v>
      </c>
    </row>
    <row r="358" spans="1:16" x14ac:dyDescent="0.2">
      <c r="A358" t="s">
        <v>853</v>
      </c>
      <c r="B358" t="s">
        <v>854</v>
      </c>
      <c r="C358">
        <v>2017</v>
      </c>
      <c r="D358" t="s">
        <v>37</v>
      </c>
      <c r="E358" t="str">
        <f>VLOOKUP(B358,'2015 constituency results'!$C:$AB,8,FALSE)</f>
        <v>Con</v>
      </c>
      <c r="F358">
        <f>VLOOKUP($B358,'2015 constituency results'!$C:$AB,13,FALSE)</f>
        <v>23913</v>
      </c>
      <c r="G358" t="str">
        <f>IF(ISNUMBER(SEARCH("hold",VLOOKUP(A358,'2015 constituency results'!A:AB,9,FALSE),1)),E358,RIGHT(VLOOKUP(A358,'2015 constituency results'!A:AB,9,FALSE),LEN(VLOOKUP(A358,'2015 constituency results'!A:AB,9,FALSE))-SEARCH("from",VLOOKUP(A358,'2015 constituency results'!A:AB,9,FALSE),1)-4))</f>
        <v>Con</v>
      </c>
      <c r="H358">
        <f t="shared" si="25"/>
        <v>0</v>
      </c>
      <c r="I358">
        <f t="shared" si="26"/>
        <v>23913</v>
      </c>
      <c r="J358">
        <f t="shared" si="27"/>
        <v>0</v>
      </c>
      <c r="K358">
        <f t="shared" si="28"/>
        <v>0</v>
      </c>
      <c r="L358">
        <f t="shared" si="29"/>
        <v>0</v>
      </c>
      <c r="M358" t="s">
        <v>57</v>
      </c>
      <c r="N358" t="s">
        <v>58</v>
      </c>
      <c r="O358" t="s">
        <v>59</v>
      </c>
      <c r="P358" t="s">
        <v>34</v>
      </c>
    </row>
    <row r="359" spans="1:16" x14ac:dyDescent="0.2">
      <c r="A359" t="s">
        <v>855</v>
      </c>
      <c r="B359" t="s">
        <v>856</v>
      </c>
      <c r="C359">
        <v>2017</v>
      </c>
      <c r="D359" t="s">
        <v>37</v>
      </c>
      <c r="E359" t="str">
        <f>VLOOKUP(B359,'2015 constituency results'!$C:$AB,8,FALSE)</f>
        <v>Con</v>
      </c>
      <c r="F359">
        <f>VLOOKUP($B359,'2015 constituency results'!$C:$AB,13,FALSE)</f>
        <v>18795</v>
      </c>
      <c r="G359" t="str">
        <f>IF(ISNUMBER(SEARCH("hold",VLOOKUP(A359,'2015 constituency results'!A:AB,9,FALSE),1)),E359,RIGHT(VLOOKUP(A359,'2015 constituency results'!A:AB,9,FALSE),LEN(VLOOKUP(A359,'2015 constituency results'!A:AB,9,FALSE))-SEARCH("from",VLOOKUP(A359,'2015 constituency results'!A:AB,9,FALSE),1)-4))</f>
        <v>Con</v>
      </c>
      <c r="H359">
        <f t="shared" si="25"/>
        <v>0</v>
      </c>
      <c r="I359">
        <f t="shared" si="26"/>
        <v>18795</v>
      </c>
      <c r="J359">
        <f t="shared" si="27"/>
        <v>0</v>
      </c>
      <c r="K359">
        <f t="shared" si="28"/>
        <v>0</v>
      </c>
      <c r="L359">
        <f t="shared" si="29"/>
        <v>0</v>
      </c>
      <c r="M359" t="s">
        <v>63</v>
      </c>
      <c r="N359" t="s">
        <v>63</v>
      </c>
      <c r="O359" t="s">
        <v>59</v>
      </c>
      <c r="P359" t="s">
        <v>34</v>
      </c>
    </row>
    <row r="360" spans="1:16" x14ac:dyDescent="0.2">
      <c r="A360" t="s">
        <v>857</v>
      </c>
      <c r="B360" t="s">
        <v>858</v>
      </c>
      <c r="C360">
        <v>2017</v>
      </c>
      <c r="D360" t="s">
        <v>36</v>
      </c>
      <c r="E360" t="str">
        <f>VLOOKUP(B360,'2015 constituency results'!$C:$AB,8,FALSE)</f>
        <v>Lab</v>
      </c>
      <c r="F360">
        <f>VLOOKUP($B360,'2015 constituency results'!$C:$AB,13,FALSE)</f>
        <v>11513</v>
      </c>
      <c r="G360" t="str">
        <f>IF(ISNUMBER(SEARCH("hold",VLOOKUP(A360,'2015 constituency results'!A:AB,9,FALSE),1)),E360,RIGHT(VLOOKUP(A360,'2015 constituency results'!A:AB,9,FALSE),LEN(VLOOKUP(A360,'2015 constituency results'!A:AB,9,FALSE))-SEARCH("from",VLOOKUP(A360,'2015 constituency results'!A:AB,9,FALSE),1)-4))</f>
        <v>Lab</v>
      </c>
      <c r="H360">
        <f t="shared" si="25"/>
        <v>11513</v>
      </c>
      <c r="I360">
        <f t="shared" si="26"/>
        <v>0</v>
      </c>
      <c r="J360">
        <f t="shared" si="27"/>
        <v>0</v>
      </c>
      <c r="K360">
        <f t="shared" si="28"/>
        <v>0</v>
      </c>
      <c r="L360">
        <f t="shared" si="29"/>
        <v>0</v>
      </c>
      <c r="M360" t="s">
        <v>220</v>
      </c>
      <c r="N360" t="s">
        <v>33</v>
      </c>
      <c r="O360" t="s">
        <v>33</v>
      </c>
      <c r="P360" t="s">
        <v>34</v>
      </c>
    </row>
    <row r="361" spans="1:16" x14ac:dyDescent="0.2">
      <c r="A361" t="s">
        <v>859</v>
      </c>
      <c r="B361" t="s">
        <v>860</v>
      </c>
      <c r="C361">
        <v>2017</v>
      </c>
      <c r="D361" t="s">
        <v>37</v>
      </c>
      <c r="E361" t="str">
        <f>VLOOKUP(B361,'2015 constituency results'!$C:$AB,8,FALSE)</f>
        <v>Con</v>
      </c>
      <c r="F361">
        <f>VLOOKUP($B361,'2015 constituency results'!$C:$AB,13,FALSE)</f>
        <v>23327</v>
      </c>
      <c r="G361" t="str">
        <f>IF(ISNUMBER(SEARCH("hold",VLOOKUP(A361,'2015 constituency results'!A:AB,9,FALSE),1)),E361,RIGHT(VLOOKUP(A361,'2015 constituency results'!A:AB,9,FALSE),LEN(VLOOKUP(A361,'2015 constituency results'!A:AB,9,FALSE))-SEARCH("from",VLOOKUP(A361,'2015 constituency results'!A:AB,9,FALSE),1)-4))</f>
        <v>Con</v>
      </c>
      <c r="H361">
        <f t="shared" si="25"/>
        <v>0</v>
      </c>
      <c r="I361">
        <f t="shared" si="26"/>
        <v>23327</v>
      </c>
      <c r="J361">
        <f t="shared" si="27"/>
        <v>0</v>
      </c>
      <c r="K361">
        <f t="shared" si="28"/>
        <v>0</v>
      </c>
      <c r="L361">
        <f t="shared" si="29"/>
        <v>0</v>
      </c>
      <c r="M361" t="s">
        <v>148</v>
      </c>
      <c r="N361" t="s">
        <v>124</v>
      </c>
      <c r="O361" t="s">
        <v>59</v>
      </c>
      <c r="P361" t="s">
        <v>34</v>
      </c>
    </row>
    <row r="362" spans="1:16" x14ac:dyDescent="0.2">
      <c r="A362" t="s">
        <v>861</v>
      </c>
      <c r="B362" t="s">
        <v>862</v>
      </c>
      <c r="C362">
        <v>2017</v>
      </c>
      <c r="D362" t="s">
        <v>37</v>
      </c>
      <c r="E362" t="str">
        <f>VLOOKUP(B362,'2015 constituency results'!$C:$AB,8,FALSE)</f>
        <v>Con</v>
      </c>
      <c r="F362">
        <f>VLOOKUP($B362,'2015 constituency results'!$C:$AB,13,FALSE)</f>
        <v>12774</v>
      </c>
      <c r="G362" t="str">
        <f>IF(ISNUMBER(SEARCH("hold",VLOOKUP(A362,'2015 constituency results'!A:AB,9,FALSE),1)),E362,RIGHT(VLOOKUP(A362,'2015 constituency results'!A:AB,9,FALSE),LEN(VLOOKUP(A362,'2015 constituency results'!A:AB,9,FALSE))-SEARCH("from",VLOOKUP(A362,'2015 constituency results'!A:AB,9,FALSE),1)-4))</f>
        <v>Con</v>
      </c>
      <c r="H362">
        <f t="shared" si="25"/>
        <v>0</v>
      </c>
      <c r="I362">
        <f t="shared" si="26"/>
        <v>12774</v>
      </c>
      <c r="J362">
        <f t="shared" si="27"/>
        <v>0</v>
      </c>
      <c r="K362">
        <f t="shared" si="28"/>
        <v>0</v>
      </c>
      <c r="L362">
        <f t="shared" si="29"/>
        <v>0</v>
      </c>
      <c r="M362" t="s">
        <v>74</v>
      </c>
      <c r="N362" t="s">
        <v>75</v>
      </c>
      <c r="O362" t="s">
        <v>59</v>
      </c>
      <c r="P362" t="s">
        <v>34</v>
      </c>
    </row>
    <row r="363" spans="1:16" x14ac:dyDescent="0.2">
      <c r="A363" t="s">
        <v>863</v>
      </c>
      <c r="B363" t="s">
        <v>864</v>
      </c>
      <c r="C363">
        <v>2017</v>
      </c>
      <c r="D363" t="s">
        <v>36</v>
      </c>
      <c r="E363" t="str">
        <f>VLOOKUP(B363,'2015 constituency results'!$C:$AB,8,FALSE)</f>
        <v>Lab</v>
      </c>
      <c r="F363">
        <f>VLOOKUP($B363,'2015 constituency results'!$C:$AB,13,FALSE)</f>
        <v>12477</v>
      </c>
      <c r="G363" t="str">
        <f>IF(ISNUMBER(SEARCH("hold",VLOOKUP(A363,'2015 constituency results'!A:AB,9,FALSE),1)),E363,RIGHT(VLOOKUP(A363,'2015 constituency results'!A:AB,9,FALSE),LEN(VLOOKUP(A363,'2015 constituency results'!A:AB,9,FALSE))-SEARCH("from",VLOOKUP(A363,'2015 constituency results'!A:AB,9,FALSE),1)-4))</f>
        <v>Lab</v>
      </c>
      <c r="H363">
        <f t="shared" si="25"/>
        <v>12477</v>
      </c>
      <c r="I363">
        <f t="shared" si="26"/>
        <v>0</v>
      </c>
      <c r="J363">
        <f t="shared" si="27"/>
        <v>0</v>
      </c>
      <c r="K363">
        <f t="shared" si="28"/>
        <v>0</v>
      </c>
      <c r="L363">
        <f t="shared" si="29"/>
        <v>0</v>
      </c>
      <c r="M363" t="s">
        <v>674</v>
      </c>
      <c r="N363" t="s">
        <v>174</v>
      </c>
      <c r="O363" t="s">
        <v>59</v>
      </c>
      <c r="P363" t="s">
        <v>46</v>
      </c>
    </row>
    <row r="364" spans="1:16" x14ac:dyDescent="0.2">
      <c r="A364" t="s">
        <v>865</v>
      </c>
      <c r="B364" t="s">
        <v>866</v>
      </c>
      <c r="C364">
        <v>2017</v>
      </c>
      <c r="D364" t="s">
        <v>37</v>
      </c>
      <c r="E364" t="str">
        <f>VLOOKUP(B364,'2015 constituency results'!$C:$AB,8,FALSE)</f>
        <v>Lab</v>
      </c>
      <c r="F364">
        <f>VLOOKUP($B364,'2015 constituency results'!$C:$AB,13,FALSE)</f>
        <v>2268</v>
      </c>
      <c r="G364" t="str">
        <f>IF(ISNUMBER(SEARCH("hold",VLOOKUP(A364,'2015 constituency results'!A:AB,9,FALSE),1)),E364,RIGHT(VLOOKUP(A364,'2015 constituency results'!A:AB,9,FALSE),LEN(VLOOKUP(A364,'2015 constituency results'!A:AB,9,FALSE))-SEARCH("from",VLOOKUP(A364,'2015 constituency results'!A:AB,9,FALSE),1)-4))</f>
        <v>Lab</v>
      </c>
      <c r="H364">
        <f t="shared" si="25"/>
        <v>2268</v>
      </c>
      <c r="I364">
        <f t="shared" si="26"/>
        <v>0</v>
      </c>
      <c r="J364">
        <f t="shared" si="27"/>
        <v>0</v>
      </c>
      <c r="K364">
        <f t="shared" si="28"/>
        <v>0</v>
      </c>
      <c r="L364">
        <f t="shared" si="29"/>
        <v>0</v>
      </c>
      <c r="M364" t="s">
        <v>674</v>
      </c>
      <c r="N364" t="s">
        <v>174</v>
      </c>
      <c r="O364" t="s">
        <v>59</v>
      </c>
      <c r="P364" t="s">
        <v>34</v>
      </c>
    </row>
    <row r="365" spans="1:16" x14ac:dyDescent="0.2">
      <c r="A365" t="s">
        <v>867</v>
      </c>
      <c r="B365" t="s">
        <v>868</v>
      </c>
      <c r="C365">
        <v>2017</v>
      </c>
      <c r="D365" t="s">
        <v>37</v>
      </c>
      <c r="E365" t="str">
        <f>VLOOKUP(B365,'2015 constituency results'!$C:$AB,8,FALSE)</f>
        <v>Con</v>
      </c>
      <c r="F365">
        <f>VLOOKUP($B365,'2015 constituency results'!$C:$AB,13,FALSE)</f>
        <v>10530</v>
      </c>
      <c r="G365" t="str">
        <f>IF(ISNUMBER(SEARCH("hold",VLOOKUP(A365,'2015 constituency results'!A:AB,9,FALSE),1)),E365,RIGHT(VLOOKUP(A365,'2015 constituency results'!A:AB,9,FALSE),LEN(VLOOKUP(A365,'2015 constituency results'!A:AB,9,FALSE))-SEARCH("from",VLOOKUP(A365,'2015 constituency results'!A:AB,9,FALSE),1)-4))</f>
        <v>LD</v>
      </c>
      <c r="H365">
        <f t="shared" si="25"/>
        <v>0</v>
      </c>
      <c r="I365">
        <f t="shared" si="26"/>
        <v>10530</v>
      </c>
      <c r="J365">
        <f t="shared" si="27"/>
        <v>0</v>
      </c>
      <c r="K365">
        <f t="shared" si="28"/>
        <v>0</v>
      </c>
      <c r="L365">
        <f t="shared" si="29"/>
        <v>0</v>
      </c>
      <c r="M365" t="s">
        <v>246</v>
      </c>
      <c r="N365" t="s">
        <v>133</v>
      </c>
      <c r="O365" t="s">
        <v>59</v>
      </c>
      <c r="P365" t="s">
        <v>34</v>
      </c>
    </row>
    <row r="366" spans="1:16" x14ac:dyDescent="0.2">
      <c r="A366" t="s">
        <v>869</v>
      </c>
      <c r="B366" t="s">
        <v>870</v>
      </c>
      <c r="C366">
        <v>2017</v>
      </c>
      <c r="D366" t="s">
        <v>36</v>
      </c>
      <c r="E366" t="str">
        <f>VLOOKUP(B366,'2015 constituency results'!$C:$AB,8,FALSE)</f>
        <v>SNP</v>
      </c>
      <c r="F366">
        <f>VLOOKUP($B366,'2015 constituency results'!$C:$AB,13,FALSE)</f>
        <v>9859</v>
      </c>
      <c r="G366" t="str">
        <f>IF(ISNUMBER(SEARCH("hold",VLOOKUP(A366,'2015 constituency results'!A:AB,9,FALSE),1)),E366,RIGHT(VLOOKUP(A366,'2015 constituency results'!A:AB,9,FALSE),LEN(VLOOKUP(A366,'2015 constituency results'!A:AB,9,FALSE))-SEARCH("from",VLOOKUP(A366,'2015 constituency results'!A:AB,9,FALSE),1)-4))</f>
        <v>Lab</v>
      </c>
      <c r="H366">
        <f t="shared" si="25"/>
        <v>0</v>
      </c>
      <c r="I366">
        <f t="shared" si="26"/>
        <v>0</v>
      </c>
      <c r="J366">
        <f t="shared" si="27"/>
        <v>9859</v>
      </c>
      <c r="K366">
        <f t="shared" si="28"/>
        <v>0</v>
      </c>
      <c r="L366">
        <f t="shared" si="29"/>
        <v>0</v>
      </c>
      <c r="M366" t="s">
        <v>45</v>
      </c>
      <c r="N366" t="s">
        <v>45</v>
      </c>
      <c r="O366" t="s">
        <v>45</v>
      </c>
      <c r="P366" t="s">
        <v>34</v>
      </c>
    </row>
    <row r="367" spans="1:16" x14ac:dyDescent="0.2">
      <c r="A367" t="s">
        <v>871</v>
      </c>
      <c r="B367" t="s">
        <v>872</v>
      </c>
      <c r="C367">
        <v>2017</v>
      </c>
      <c r="D367" t="s">
        <v>37</v>
      </c>
      <c r="E367" t="str">
        <f>VLOOKUP(B367,'2015 constituency results'!$C:$AB,8,FALSE)</f>
        <v>Con</v>
      </c>
      <c r="F367">
        <f>VLOOKUP($B367,'2015 constituency results'!$C:$AB,13,FALSE)</f>
        <v>17276</v>
      </c>
      <c r="G367" t="str">
        <f>IF(ISNUMBER(SEARCH("hold",VLOOKUP(A367,'2015 constituency results'!A:AB,9,FALSE),1)),E367,RIGHT(VLOOKUP(A367,'2015 constituency results'!A:AB,9,FALSE),LEN(VLOOKUP(A367,'2015 constituency results'!A:AB,9,FALSE))-SEARCH("from",VLOOKUP(A367,'2015 constituency results'!A:AB,9,FALSE),1)-4))</f>
        <v>Con</v>
      </c>
      <c r="H367">
        <f t="shared" si="25"/>
        <v>0</v>
      </c>
      <c r="I367">
        <f t="shared" si="26"/>
        <v>17276</v>
      </c>
      <c r="J367">
        <f t="shared" si="27"/>
        <v>0</v>
      </c>
      <c r="K367">
        <f t="shared" si="28"/>
        <v>0</v>
      </c>
      <c r="L367">
        <f t="shared" si="29"/>
        <v>0</v>
      </c>
      <c r="M367" t="s">
        <v>294</v>
      </c>
      <c r="N367" t="s">
        <v>124</v>
      </c>
      <c r="O367" t="s">
        <v>59</v>
      </c>
      <c r="P367" t="s">
        <v>34</v>
      </c>
    </row>
    <row r="368" spans="1:16" x14ac:dyDescent="0.2">
      <c r="A368" t="s">
        <v>873</v>
      </c>
      <c r="B368" t="s">
        <v>874</v>
      </c>
      <c r="C368">
        <v>2017</v>
      </c>
      <c r="D368" t="s">
        <v>37</v>
      </c>
      <c r="E368" t="str">
        <f>VLOOKUP(B368,'2015 constituency results'!$C:$AB,8,FALSE)</f>
        <v>Con</v>
      </c>
      <c r="F368">
        <f>VLOOKUP($B368,'2015 constituency results'!$C:$AB,13,FALSE)</f>
        <v>24286</v>
      </c>
      <c r="G368" t="str">
        <f>IF(ISNUMBER(SEARCH("hold",VLOOKUP(A368,'2015 constituency results'!A:AB,9,FALSE),1)),E368,RIGHT(VLOOKUP(A368,'2015 constituency results'!A:AB,9,FALSE),LEN(VLOOKUP(A368,'2015 constituency results'!A:AB,9,FALSE))-SEARCH("from",VLOOKUP(A368,'2015 constituency results'!A:AB,9,FALSE),1)-4))</f>
        <v>Con</v>
      </c>
      <c r="H368">
        <f t="shared" si="25"/>
        <v>0</v>
      </c>
      <c r="I368">
        <f t="shared" si="26"/>
        <v>24286</v>
      </c>
      <c r="J368">
        <f t="shared" si="27"/>
        <v>0</v>
      </c>
      <c r="K368">
        <f t="shared" si="28"/>
        <v>0</v>
      </c>
      <c r="L368">
        <f t="shared" si="29"/>
        <v>0</v>
      </c>
      <c r="M368" t="s">
        <v>87</v>
      </c>
      <c r="N368" t="s">
        <v>58</v>
      </c>
      <c r="O368" t="s">
        <v>59</v>
      </c>
      <c r="P368" t="s">
        <v>34</v>
      </c>
    </row>
    <row r="369" spans="1:16" x14ac:dyDescent="0.2">
      <c r="A369" t="s">
        <v>875</v>
      </c>
      <c r="B369" t="s">
        <v>876</v>
      </c>
      <c r="C369">
        <v>2017</v>
      </c>
      <c r="D369" t="s">
        <v>158</v>
      </c>
      <c r="E369" t="str">
        <f>VLOOKUP(B369,'2015 constituency results'!$C:$AB,8,FALSE)</f>
        <v>SF</v>
      </c>
      <c r="F369">
        <f>VLOOKUP($B369,'2015 constituency results'!$C:$AB,13,FALSE)</f>
        <v>13617</v>
      </c>
      <c r="G369" t="str">
        <f>IF(ISNUMBER(SEARCH("hold",VLOOKUP(A369,'2015 constituency results'!A:AB,9,FALSE),1)),E369,RIGHT(VLOOKUP(A369,'2015 constituency results'!A:AB,9,FALSE),LEN(VLOOKUP(A369,'2015 constituency results'!A:AB,9,FALSE))-SEARCH("from",VLOOKUP(A369,'2015 constituency results'!A:AB,9,FALSE),1)-4))</f>
        <v>SF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0</v>
      </c>
      <c r="L369">
        <f t="shared" si="29"/>
        <v>0</v>
      </c>
      <c r="M369" t="s">
        <v>152</v>
      </c>
      <c r="N369" t="s">
        <v>152</v>
      </c>
      <c r="O369" t="s">
        <v>152</v>
      </c>
      <c r="P369" t="s">
        <v>34</v>
      </c>
    </row>
    <row r="370" spans="1:16" x14ac:dyDescent="0.2">
      <c r="A370" t="s">
        <v>877</v>
      </c>
      <c r="B370" t="s">
        <v>878</v>
      </c>
      <c r="C370">
        <v>2017</v>
      </c>
      <c r="D370" t="s">
        <v>37</v>
      </c>
      <c r="E370" t="str">
        <f>VLOOKUP(B370,'2015 constituency results'!$C:$AB,8,FALSE)</f>
        <v>Con</v>
      </c>
      <c r="F370">
        <f>VLOOKUP($B370,'2015 constituency results'!$C:$AB,13,FALSE)</f>
        <v>20532</v>
      </c>
      <c r="G370" t="str">
        <f>IF(ISNUMBER(SEARCH("hold",VLOOKUP(A370,'2015 constituency results'!A:AB,9,FALSE),1)),E370,RIGHT(VLOOKUP(A370,'2015 constituency results'!A:AB,9,FALSE),LEN(VLOOKUP(A370,'2015 constituency results'!A:AB,9,FALSE))-SEARCH("from",VLOOKUP(A370,'2015 constituency results'!A:AB,9,FALSE),1)-4))</f>
        <v>Con</v>
      </c>
      <c r="H370">
        <f t="shared" si="25"/>
        <v>0</v>
      </c>
      <c r="I370">
        <f t="shared" si="26"/>
        <v>20532</v>
      </c>
      <c r="J370">
        <f t="shared" si="27"/>
        <v>0</v>
      </c>
      <c r="K370">
        <f t="shared" si="28"/>
        <v>0</v>
      </c>
      <c r="L370">
        <f t="shared" si="29"/>
        <v>0</v>
      </c>
      <c r="M370" t="s">
        <v>299</v>
      </c>
      <c r="N370" t="s">
        <v>63</v>
      </c>
      <c r="O370" t="s">
        <v>59</v>
      </c>
      <c r="P370" t="s">
        <v>34</v>
      </c>
    </row>
    <row r="371" spans="1:16" x14ac:dyDescent="0.2">
      <c r="A371" t="s">
        <v>879</v>
      </c>
      <c r="B371" t="s">
        <v>880</v>
      </c>
      <c r="C371">
        <v>2017</v>
      </c>
      <c r="D371" t="s">
        <v>37</v>
      </c>
      <c r="E371" t="str">
        <f>VLOOKUP(B371,'2015 constituency results'!$C:$AB,8,FALSE)</f>
        <v>Con</v>
      </c>
      <c r="F371">
        <f>VLOOKUP($B371,'2015 constituency results'!$C:$AB,13,FALSE)</f>
        <v>9753</v>
      </c>
      <c r="G371" t="str">
        <f>IF(ISNUMBER(SEARCH("hold",VLOOKUP(A371,'2015 constituency results'!A:AB,9,FALSE),1)),E371,RIGHT(VLOOKUP(A371,'2015 constituency results'!A:AB,9,FALSE),LEN(VLOOKUP(A371,'2015 constituency results'!A:AB,9,FALSE))-SEARCH("from",VLOOKUP(A371,'2015 constituency results'!A:AB,9,FALSE),1)-4))</f>
        <v>Con</v>
      </c>
      <c r="H371">
        <f t="shared" si="25"/>
        <v>0</v>
      </c>
      <c r="I371">
        <f t="shared" si="26"/>
        <v>9753</v>
      </c>
      <c r="J371">
        <f t="shared" si="27"/>
        <v>0</v>
      </c>
      <c r="K371">
        <f t="shared" si="28"/>
        <v>0</v>
      </c>
      <c r="L371">
        <f t="shared" si="29"/>
        <v>0</v>
      </c>
      <c r="M371" t="s">
        <v>98</v>
      </c>
      <c r="N371" t="s">
        <v>58</v>
      </c>
      <c r="O371" t="s">
        <v>59</v>
      </c>
      <c r="P371" t="s">
        <v>34</v>
      </c>
    </row>
    <row r="372" spans="1:16" x14ac:dyDescent="0.2">
      <c r="A372" t="s">
        <v>881</v>
      </c>
      <c r="B372" t="s">
        <v>882</v>
      </c>
      <c r="C372">
        <v>2017</v>
      </c>
      <c r="D372" t="s">
        <v>37</v>
      </c>
      <c r="E372" t="str">
        <f>VLOOKUP(B372,'2015 constituency results'!$C:$AB,8,FALSE)</f>
        <v>Con</v>
      </c>
      <c r="F372">
        <f>VLOOKUP($B372,'2015 constituency results'!$C:$AB,13,FALSE)</f>
        <v>8672</v>
      </c>
      <c r="G372" t="str">
        <f>IF(ISNUMBER(SEARCH("hold",VLOOKUP(A372,'2015 constituency results'!A:AB,9,FALSE),1)),E372,RIGHT(VLOOKUP(A372,'2015 constituency results'!A:AB,9,FALSE),LEN(VLOOKUP(A372,'2015 constituency results'!A:AB,9,FALSE))-SEARCH("from",VLOOKUP(A372,'2015 constituency results'!A:AB,9,FALSE),1)-4))</f>
        <v>Con</v>
      </c>
      <c r="H372">
        <f t="shared" si="25"/>
        <v>0</v>
      </c>
      <c r="I372">
        <f t="shared" si="26"/>
        <v>8672</v>
      </c>
      <c r="J372">
        <f t="shared" si="27"/>
        <v>0</v>
      </c>
      <c r="K372">
        <f t="shared" si="28"/>
        <v>0</v>
      </c>
      <c r="L372">
        <f t="shared" si="29"/>
        <v>0</v>
      </c>
      <c r="M372" t="s">
        <v>98</v>
      </c>
      <c r="N372" t="s">
        <v>58</v>
      </c>
      <c r="O372" t="s">
        <v>59</v>
      </c>
      <c r="P372" t="s">
        <v>46</v>
      </c>
    </row>
    <row r="373" spans="1:16" x14ac:dyDescent="0.2">
      <c r="A373" t="s">
        <v>883</v>
      </c>
      <c r="B373" t="s">
        <v>884</v>
      </c>
      <c r="C373">
        <v>2017</v>
      </c>
      <c r="D373" t="s">
        <v>36</v>
      </c>
      <c r="E373" t="str">
        <f>VLOOKUP(B373,'2015 constituency results'!$C:$AB,8,FALSE)</f>
        <v>Lab</v>
      </c>
      <c r="F373">
        <f>VLOOKUP($B373,'2015 constituency results'!$C:$AB,13,FALSE)</f>
        <v>16922</v>
      </c>
      <c r="G373" t="str">
        <f>IF(ISNUMBER(SEARCH("hold",VLOOKUP(A373,'2015 constituency results'!A:AB,9,FALSE),1)),E373,RIGHT(VLOOKUP(A373,'2015 constituency results'!A:AB,9,FALSE),LEN(VLOOKUP(A373,'2015 constituency results'!A:AB,9,FALSE))-SEARCH("from",VLOOKUP(A373,'2015 constituency results'!A:AB,9,FALSE),1)-4))</f>
        <v>Lab</v>
      </c>
      <c r="H373">
        <f t="shared" si="25"/>
        <v>16922</v>
      </c>
      <c r="I373">
        <f t="shared" si="26"/>
        <v>0</v>
      </c>
      <c r="J373">
        <f t="shared" si="27"/>
        <v>0</v>
      </c>
      <c r="K373">
        <f t="shared" si="28"/>
        <v>0</v>
      </c>
      <c r="L373">
        <f t="shared" si="29"/>
        <v>0</v>
      </c>
      <c r="M373" t="s">
        <v>109</v>
      </c>
      <c r="N373" t="s">
        <v>109</v>
      </c>
      <c r="O373" t="s">
        <v>59</v>
      </c>
      <c r="P373" t="s">
        <v>46</v>
      </c>
    </row>
    <row r="374" spans="1:16" x14ac:dyDescent="0.2">
      <c r="A374" t="s">
        <v>885</v>
      </c>
      <c r="B374" t="s">
        <v>886</v>
      </c>
      <c r="C374">
        <v>2017</v>
      </c>
      <c r="D374" t="s">
        <v>37</v>
      </c>
      <c r="E374" t="str">
        <f>VLOOKUP(B374,'2015 constituency results'!$C:$AB,8,FALSE)</f>
        <v>Con</v>
      </c>
      <c r="F374">
        <f>VLOOKUP($B374,'2015 constituency results'!$C:$AB,13,FALSE)</f>
        <v>25453</v>
      </c>
      <c r="G374" t="str">
        <f>IF(ISNUMBER(SEARCH("hold",VLOOKUP(A374,'2015 constituency results'!A:AB,9,FALSE),1)),E374,RIGHT(VLOOKUP(A374,'2015 constituency results'!A:AB,9,FALSE),LEN(VLOOKUP(A374,'2015 constituency results'!A:AB,9,FALSE))-SEARCH("from",VLOOKUP(A374,'2015 constituency results'!A:AB,9,FALSE),1)-4))</f>
        <v>Con</v>
      </c>
      <c r="H374">
        <f t="shared" si="25"/>
        <v>0</v>
      </c>
      <c r="I374">
        <f t="shared" si="26"/>
        <v>25453</v>
      </c>
      <c r="J374">
        <f t="shared" si="27"/>
        <v>0</v>
      </c>
      <c r="K374">
        <f t="shared" si="28"/>
        <v>0</v>
      </c>
      <c r="L374">
        <f t="shared" si="29"/>
        <v>0</v>
      </c>
      <c r="M374" t="s">
        <v>533</v>
      </c>
      <c r="N374" t="s">
        <v>58</v>
      </c>
      <c r="O374" t="s">
        <v>59</v>
      </c>
      <c r="P374" t="s">
        <v>34</v>
      </c>
    </row>
    <row r="375" spans="1:16" x14ac:dyDescent="0.2">
      <c r="A375" t="s">
        <v>887</v>
      </c>
      <c r="B375" t="s">
        <v>888</v>
      </c>
      <c r="C375">
        <v>2017</v>
      </c>
      <c r="D375" t="s">
        <v>37</v>
      </c>
      <c r="E375" t="str">
        <f>VLOOKUP(B375,'2015 constituency results'!$C:$AB,8,FALSE)</f>
        <v>Con</v>
      </c>
      <c r="F375">
        <f>VLOOKUP($B375,'2015 constituency results'!$C:$AB,13,FALSE)</f>
        <v>10982</v>
      </c>
      <c r="G375" t="str">
        <f>IF(ISNUMBER(SEARCH("hold",VLOOKUP(A375,'2015 constituency results'!A:AB,9,FALSE),1)),E375,RIGHT(VLOOKUP(A375,'2015 constituency results'!A:AB,9,FALSE),LEN(VLOOKUP(A375,'2015 constituency results'!A:AB,9,FALSE))-SEARCH("from",VLOOKUP(A375,'2015 constituency results'!A:AB,9,FALSE),1)-4))</f>
        <v>Con</v>
      </c>
      <c r="H375">
        <f t="shared" si="25"/>
        <v>0</v>
      </c>
      <c r="I375">
        <f t="shared" si="26"/>
        <v>10982</v>
      </c>
      <c r="J375">
        <f t="shared" si="27"/>
        <v>0</v>
      </c>
      <c r="K375">
        <f t="shared" si="28"/>
        <v>0</v>
      </c>
      <c r="L375">
        <f t="shared" si="29"/>
        <v>0</v>
      </c>
      <c r="M375" t="s">
        <v>220</v>
      </c>
      <c r="N375" t="s">
        <v>33</v>
      </c>
      <c r="O375" t="s">
        <v>33</v>
      </c>
      <c r="P375" t="s">
        <v>34</v>
      </c>
    </row>
    <row r="376" spans="1:16" x14ac:dyDescent="0.2">
      <c r="A376" t="s">
        <v>889</v>
      </c>
      <c r="B376" t="s">
        <v>890</v>
      </c>
      <c r="C376">
        <v>2017</v>
      </c>
      <c r="D376" t="s">
        <v>37</v>
      </c>
      <c r="E376" t="str">
        <f>VLOOKUP(B376,'2015 constituency results'!$C:$AB,8,FALSE)</f>
        <v>Con</v>
      </c>
      <c r="F376">
        <f>VLOOKUP($B376,'2015 constituency results'!$C:$AB,13,FALSE)</f>
        <v>5325</v>
      </c>
      <c r="G376" t="str">
        <f>IF(ISNUMBER(SEARCH("hold",VLOOKUP(A376,'2015 constituency results'!A:AB,9,FALSE),1)),E376,RIGHT(VLOOKUP(A376,'2015 constituency results'!A:AB,9,FALSE),LEN(VLOOKUP(A376,'2015 constituency results'!A:AB,9,FALSE))-SEARCH("from",VLOOKUP(A376,'2015 constituency results'!A:AB,9,FALSE),1)-4))</f>
        <v>Con</v>
      </c>
      <c r="H376">
        <f t="shared" si="25"/>
        <v>0</v>
      </c>
      <c r="I376">
        <f t="shared" si="26"/>
        <v>5325</v>
      </c>
      <c r="J376">
        <f t="shared" si="27"/>
        <v>0</v>
      </c>
      <c r="K376">
        <f t="shared" si="28"/>
        <v>0</v>
      </c>
      <c r="L376">
        <f t="shared" si="29"/>
        <v>0</v>
      </c>
      <c r="M376" t="s">
        <v>262</v>
      </c>
      <c r="N376" t="s">
        <v>33</v>
      </c>
      <c r="O376" t="s">
        <v>33</v>
      </c>
      <c r="P376" t="s">
        <v>34</v>
      </c>
    </row>
    <row r="377" spans="1:16" x14ac:dyDescent="0.2">
      <c r="A377" t="s">
        <v>891</v>
      </c>
      <c r="B377" t="s">
        <v>892</v>
      </c>
      <c r="C377">
        <v>2017</v>
      </c>
      <c r="D377" t="s">
        <v>37</v>
      </c>
      <c r="E377" t="str">
        <f>VLOOKUP(B377,'2015 constituency results'!$C:$AB,8,FALSE)</f>
        <v>SNP</v>
      </c>
      <c r="F377">
        <f>VLOOKUP($B377,'2015 constituency results'!$C:$AB,13,FALSE)</f>
        <v>9065</v>
      </c>
      <c r="G377" t="str">
        <f>IF(ISNUMBER(SEARCH("hold",VLOOKUP(A377,'2015 constituency results'!A:AB,9,FALSE),1)),E377,RIGHT(VLOOKUP(A377,'2015 constituency results'!A:AB,9,FALSE),LEN(VLOOKUP(A377,'2015 constituency results'!A:AB,9,FALSE))-SEARCH("from",VLOOKUP(A377,'2015 constituency results'!A:AB,9,FALSE),1)-4))</f>
        <v>SNP</v>
      </c>
      <c r="H377">
        <f t="shared" si="25"/>
        <v>0</v>
      </c>
      <c r="I377">
        <f t="shared" si="26"/>
        <v>0</v>
      </c>
      <c r="J377">
        <f t="shared" si="27"/>
        <v>9065</v>
      </c>
      <c r="K377">
        <f t="shared" si="28"/>
        <v>0</v>
      </c>
      <c r="L377">
        <f t="shared" si="29"/>
        <v>0</v>
      </c>
      <c r="M377" t="s">
        <v>45</v>
      </c>
      <c r="N377" t="s">
        <v>45</v>
      </c>
      <c r="O377" t="s">
        <v>45</v>
      </c>
      <c r="P377" t="s">
        <v>34</v>
      </c>
    </row>
    <row r="378" spans="1:16" x14ac:dyDescent="0.2">
      <c r="A378" t="s">
        <v>893</v>
      </c>
      <c r="B378" t="s">
        <v>894</v>
      </c>
      <c r="C378">
        <v>2017</v>
      </c>
      <c r="D378" t="s">
        <v>37</v>
      </c>
      <c r="E378" t="str">
        <f>VLOOKUP(B378,'2015 constituency results'!$C:$AB,8,FALSE)</f>
        <v>Con</v>
      </c>
      <c r="F378">
        <f>VLOOKUP($B378,'2015 constituency results'!$C:$AB,13,FALSE)</f>
        <v>4590</v>
      </c>
      <c r="G378" t="str">
        <f>IF(ISNUMBER(SEARCH("hold",VLOOKUP(A378,'2015 constituency results'!A:AB,9,FALSE),1)),E378,RIGHT(VLOOKUP(A378,'2015 constituency results'!A:AB,9,FALSE),LEN(VLOOKUP(A378,'2015 constituency results'!A:AB,9,FALSE))-SEARCH("from",VLOOKUP(A378,'2015 constituency results'!A:AB,9,FALSE),1)-4))</f>
        <v>Con</v>
      </c>
      <c r="H378">
        <f t="shared" si="25"/>
        <v>0</v>
      </c>
      <c r="I378">
        <f t="shared" si="26"/>
        <v>4590</v>
      </c>
      <c r="J378">
        <f t="shared" si="27"/>
        <v>0</v>
      </c>
      <c r="K378">
        <f t="shared" si="28"/>
        <v>0</v>
      </c>
      <c r="L378">
        <f t="shared" si="29"/>
        <v>0</v>
      </c>
      <c r="M378" t="s">
        <v>211</v>
      </c>
      <c r="N378" t="s">
        <v>68</v>
      </c>
      <c r="O378" t="s">
        <v>59</v>
      </c>
      <c r="P378" t="s">
        <v>34</v>
      </c>
    </row>
    <row r="379" spans="1:16" x14ac:dyDescent="0.2">
      <c r="A379" t="s">
        <v>895</v>
      </c>
      <c r="B379" t="s">
        <v>896</v>
      </c>
      <c r="C379">
        <v>2017</v>
      </c>
      <c r="D379" t="s">
        <v>37</v>
      </c>
      <c r="E379" t="str">
        <f>VLOOKUP(B379,'2015 constituency results'!$C:$AB,8,FALSE)</f>
        <v>Con</v>
      </c>
      <c r="F379">
        <f>VLOOKUP($B379,'2015 constituency results'!$C:$AB,13,FALSE)</f>
        <v>422</v>
      </c>
      <c r="G379" t="str">
        <f>IF(ISNUMBER(SEARCH("hold",VLOOKUP(A379,'2015 constituency results'!A:AB,9,FALSE),1)),E379,RIGHT(VLOOKUP(A379,'2015 constituency results'!A:AB,9,FALSE),LEN(VLOOKUP(A379,'2015 constituency results'!A:AB,9,FALSE))-SEARCH("from",VLOOKUP(A379,'2015 constituency results'!A:AB,9,FALSE),1)-4))</f>
        <v>Lab Coop</v>
      </c>
      <c r="H379">
        <f t="shared" si="25"/>
        <v>0</v>
      </c>
      <c r="I379">
        <f t="shared" si="26"/>
        <v>422</v>
      </c>
      <c r="J379">
        <f t="shared" si="27"/>
        <v>0</v>
      </c>
      <c r="K379">
        <f t="shared" si="28"/>
        <v>0</v>
      </c>
      <c r="L379">
        <f t="shared" si="29"/>
        <v>0</v>
      </c>
      <c r="M379" t="s">
        <v>138</v>
      </c>
      <c r="N379" t="s">
        <v>114</v>
      </c>
      <c r="O379" t="s">
        <v>59</v>
      </c>
      <c r="P379" t="s">
        <v>34</v>
      </c>
    </row>
    <row r="380" spans="1:16" x14ac:dyDescent="0.2">
      <c r="A380" t="s">
        <v>897</v>
      </c>
      <c r="B380" t="s">
        <v>898</v>
      </c>
      <c r="C380">
        <v>2017</v>
      </c>
      <c r="D380" t="s">
        <v>48</v>
      </c>
      <c r="E380" t="str">
        <f>VLOOKUP(B380,'2015 constituency results'!$C:$AB,8,FALSE)</f>
        <v>SNP</v>
      </c>
      <c r="F380">
        <f>VLOOKUP($B380,'2015 constituency results'!$C:$AB,13,FALSE)</f>
        <v>11898</v>
      </c>
      <c r="G380" t="str">
        <f>IF(ISNUMBER(SEARCH("hold",VLOOKUP(A380,'2015 constituency results'!A:AB,9,FALSE),1)),E380,RIGHT(VLOOKUP(A380,'2015 constituency results'!A:AB,9,FALSE),LEN(VLOOKUP(A380,'2015 constituency results'!A:AB,9,FALSE))-SEARCH("from",VLOOKUP(A380,'2015 constituency results'!A:AB,9,FALSE),1)-4))</f>
        <v>Lab</v>
      </c>
      <c r="H380">
        <f t="shared" si="25"/>
        <v>0</v>
      </c>
      <c r="I380">
        <f t="shared" si="26"/>
        <v>0</v>
      </c>
      <c r="J380">
        <f t="shared" si="27"/>
        <v>11898</v>
      </c>
      <c r="K380">
        <f t="shared" si="28"/>
        <v>0</v>
      </c>
      <c r="L380">
        <f t="shared" si="29"/>
        <v>0</v>
      </c>
      <c r="M380" t="s">
        <v>45</v>
      </c>
      <c r="N380" t="s">
        <v>45</v>
      </c>
      <c r="O380" t="s">
        <v>45</v>
      </c>
      <c r="P380" t="s">
        <v>46</v>
      </c>
    </row>
    <row r="381" spans="1:16" x14ac:dyDescent="0.2">
      <c r="A381" t="s">
        <v>899</v>
      </c>
      <c r="B381" t="s">
        <v>900</v>
      </c>
      <c r="C381">
        <v>2017</v>
      </c>
      <c r="D381" t="s">
        <v>48</v>
      </c>
      <c r="E381" t="str">
        <f>VLOOKUP(B381,'2015 constituency results'!$C:$AB,8,FALSE)</f>
        <v>SNP</v>
      </c>
      <c r="F381">
        <f>VLOOKUP($B381,'2015 constituency results'!$C:$AB,13,FALSE)</f>
        <v>4102</v>
      </c>
      <c r="G381" t="str">
        <f>IF(ISNUMBER(SEARCH("hold",VLOOKUP(A381,'2015 constituency results'!A:AB,9,FALSE),1)),E381,RIGHT(VLOOKUP(A381,'2015 constituency results'!A:AB,9,FALSE),LEN(VLOOKUP(A381,'2015 constituency results'!A:AB,9,FALSE))-SEARCH("from",VLOOKUP(A381,'2015 constituency results'!A:AB,9,FALSE),1)-4))</f>
        <v>SNP</v>
      </c>
      <c r="H381">
        <f t="shared" si="25"/>
        <v>0</v>
      </c>
      <c r="I381">
        <f t="shared" si="26"/>
        <v>0</v>
      </c>
      <c r="J381">
        <f t="shared" si="27"/>
        <v>4102</v>
      </c>
      <c r="K381">
        <f t="shared" si="28"/>
        <v>0</v>
      </c>
      <c r="L381">
        <f t="shared" si="29"/>
        <v>0</v>
      </c>
      <c r="M381" t="s">
        <v>45</v>
      </c>
      <c r="N381" t="s">
        <v>45</v>
      </c>
      <c r="O381" t="s">
        <v>45</v>
      </c>
      <c r="P381" t="s">
        <v>34</v>
      </c>
    </row>
    <row r="382" spans="1:16" x14ac:dyDescent="0.2">
      <c r="A382" t="s">
        <v>901</v>
      </c>
      <c r="B382" t="s">
        <v>902</v>
      </c>
      <c r="C382">
        <v>2017</v>
      </c>
      <c r="D382" t="s">
        <v>36</v>
      </c>
      <c r="E382" t="str">
        <f>VLOOKUP(B382,'2015 constituency results'!$C:$AB,8,FALSE)</f>
        <v>Lab</v>
      </c>
      <c r="F382">
        <f>VLOOKUP($B382,'2015 constituency results'!$C:$AB,13,FALSE)</f>
        <v>9548</v>
      </c>
      <c r="G382" t="str">
        <f>IF(ISNUMBER(SEARCH("hold",VLOOKUP(A382,'2015 constituency results'!A:AB,9,FALSE),1)),E382,RIGHT(VLOOKUP(A382,'2015 constituency results'!A:AB,9,FALSE),LEN(VLOOKUP(A382,'2015 constituency results'!A:AB,9,FALSE))-SEARCH("from",VLOOKUP(A382,'2015 constituency results'!A:AB,9,FALSE),1)-4))</f>
        <v>Lab</v>
      </c>
      <c r="H382">
        <f t="shared" si="25"/>
        <v>9548</v>
      </c>
      <c r="I382">
        <f t="shared" si="26"/>
        <v>0</v>
      </c>
      <c r="J382">
        <f t="shared" si="27"/>
        <v>0</v>
      </c>
      <c r="K382">
        <f t="shared" si="28"/>
        <v>0</v>
      </c>
      <c r="L382">
        <f t="shared" si="29"/>
        <v>0</v>
      </c>
      <c r="M382" t="s">
        <v>32</v>
      </c>
      <c r="N382" t="s">
        <v>33</v>
      </c>
      <c r="O382" t="s">
        <v>33</v>
      </c>
      <c r="P382" t="s">
        <v>34</v>
      </c>
    </row>
    <row r="383" spans="1:16" x14ac:dyDescent="0.2">
      <c r="A383" t="s">
        <v>903</v>
      </c>
      <c r="B383" t="s">
        <v>904</v>
      </c>
      <c r="C383">
        <v>2017</v>
      </c>
      <c r="D383" t="s">
        <v>37</v>
      </c>
      <c r="E383" t="str">
        <f>VLOOKUP(B383,'2015 constituency results'!$C:$AB,8,FALSE)</f>
        <v>Con</v>
      </c>
      <c r="F383">
        <f>VLOOKUP($B383,'2015 constituency results'!$C:$AB,13,FALSE)</f>
        <v>18474</v>
      </c>
      <c r="G383" t="str">
        <f>IF(ISNUMBER(SEARCH("hold",VLOOKUP(A383,'2015 constituency results'!A:AB,9,FALSE),1)),E383,RIGHT(VLOOKUP(A383,'2015 constituency results'!A:AB,9,FALSE),LEN(VLOOKUP(A383,'2015 constituency results'!A:AB,9,FALSE))-SEARCH("from",VLOOKUP(A383,'2015 constituency results'!A:AB,9,FALSE),1)-4))</f>
        <v>Con</v>
      </c>
      <c r="H383">
        <f t="shared" si="25"/>
        <v>0</v>
      </c>
      <c r="I383">
        <f t="shared" si="26"/>
        <v>18474</v>
      </c>
      <c r="J383">
        <f t="shared" si="27"/>
        <v>0</v>
      </c>
      <c r="K383">
        <f t="shared" si="28"/>
        <v>0</v>
      </c>
      <c r="L383">
        <f t="shared" si="29"/>
        <v>0</v>
      </c>
      <c r="M383" t="s">
        <v>90</v>
      </c>
      <c r="N383" t="s">
        <v>75</v>
      </c>
      <c r="O383" t="s">
        <v>59</v>
      </c>
      <c r="P383" t="s">
        <v>34</v>
      </c>
    </row>
    <row r="384" spans="1:16" x14ac:dyDescent="0.2">
      <c r="A384" t="s">
        <v>905</v>
      </c>
      <c r="B384" t="s">
        <v>906</v>
      </c>
      <c r="C384">
        <v>2017</v>
      </c>
      <c r="D384" t="s">
        <v>37</v>
      </c>
      <c r="E384" t="str">
        <f>VLOOKUP(B384,'2015 constituency results'!$C:$AB,8,FALSE)</f>
        <v>Con</v>
      </c>
      <c r="F384">
        <f>VLOOKUP($B384,'2015 constituency results'!$C:$AB,13,FALSE)</f>
        <v>26368</v>
      </c>
      <c r="G384" t="str">
        <f>IF(ISNUMBER(SEARCH("hold",VLOOKUP(A384,'2015 constituency results'!A:AB,9,FALSE),1)),E384,RIGHT(VLOOKUP(A384,'2015 constituency results'!A:AB,9,FALSE),LEN(VLOOKUP(A384,'2015 constituency results'!A:AB,9,FALSE))-SEARCH("from",VLOOKUP(A384,'2015 constituency results'!A:AB,9,FALSE),1)-4))</f>
        <v>Con</v>
      </c>
      <c r="H384">
        <f t="shared" si="25"/>
        <v>0</v>
      </c>
      <c r="I384">
        <f t="shared" si="26"/>
        <v>26368</v>
      </c>
      <c r="J384">
        <f t="shared" si="27"/>
        <v>0</v>
      </c>
      <c r="K384">
        <f t="shared" si="28"/>
        <v>0</v>
      </c>
      <c r="L384">
        <f t="shared" si="29"/>
        <v>0</v>
      </c>
      <c r="M384" t="s">
        <v>251</v>
      </c>
      <c r="N384" t="s">
        <v>58</v>
      </c>
      <c r="O384" t="s">
        <v>59</v>
      </c>
      <c r="P384" t="s">
        <v>34</v>
      </c>
    </row>
    <row r="385" spans="1:16" x14ac:dyDescent="0.2">
      <c r="A385" t="s">
        <v>907</v>
      </c>
      <c r="B385" t="s">
        <v>908</v>
      </c>
      <c r="C385">
        <v>2017</v>
      </c>
      <c r="D385" t="s">
        <v>36</v>
      </c>
      <c r="E385" t="str">
        <f>VLOOKUP(B385,'2015 constituency results'!$C:$AB,8,FALSE)</f>
        <v>Lab</v>
      </c>
      <c r="F385">
        <f>VLOOKUP($B385,'2015 constituency results'!$C:$AB,13,FALSE)</f>
        <v>650</v>
      </c>
      <c r="G385" t="str">
        <f>IF(ISNUMBER(SEARCH("hold",VLOOKUP(A385,'2015 constituency results'!A:AB,9,FALSE),1)),E385,RIGHT(VLOOKUP(A385,'2015 constituency results'!A:AB,9,FALSE),LEN(VLOOKUP(A385,'2015 constituency results'!A:AB,9,FALSE))-SEARCH("from",VLOOKUP(A385,'2015 constituency results'!A:AB,9,FALSE),1)-4))</f>
        <v>Lab</v>
      </c>
      <c r="H385">
        <f t="shared" si="25"/>
        <v>650</v>
      </c>
      <c r="I385">
        <f t="shared" si="26"/>
        <v>0</v>
      </c>
      <c r="J385">
        <f t="shared" si="27"/>
        <v>0</v>
      </c>
      <c r="K385">
        <f t="shared" si="28"/>
        <v>0</v>
      </c>
      <c r="L385">
        <f t="shared" si="29"/>
        <v>0</v>
      </c>
      <c r="M385" t="s">
        <v>313</v>
      </c>
      <c r="N385" t="s">
        <v>63</v>
      </c>
      <c r="O385" t="s">
        <v>59</v>
      </c>
      <c r="P385" t="s">
        <v>46</v>
      </c>
    </row>
    <row r="386" spans="1:16" x14ac:dyDescent="0.2">
      <c r="A386" t="s">
        <v>909</v>
      </c>
      <c r="B386" t="s">
        <v>910</v>
      </c>
      <c r="C386">
        <v>2017</v>
      </c>
      <c r="D386" t="s">
        <v>36</v>
      </c>
      <c r="E386" t="str">
        <f>VLOOKUP(B386,'2015 constituency results'!$C:$AB,8,FALSE)</f>
        <v>Lab</v>
      </c>
      <c r="F386">
        <f>VLOOKUP($B386,'2015 constituency results'!$C:$AB,13,FALSE)</f>
        <v>12673</v>
      </c>
      <c r="G386" t="str">
        <f>IF(ISNUMBER(SEARCH("hold",VLOOKUP(A386,'2015 constituency results'!A:AB,9,FALSE),1)),E386,RIGHT(VLOOKUP(A386,'2015 constituency results'!A:AB,9,FALSE),LEN(VLOOKUP(A386,'2015 constituency results'!A:AB,9,FALSE))-SEARCH("from",VLOOKUP(A386,'2015 constituency results'!A:AB,9,FALSE),1)-4))</f>
        <v>Lab</v>
      </c>
      <c r="H386">
        <f t="shared" si="25"/>
        <v>12673</v>
      </c>
      <c r="I386">
        <f t="shared" si="26"/>
        <v>0</v>
      </c>
      <c r="J386">
        <f t="shared" si="27"/>
        <v>0</v>
      </c>
      <c r="K386">
        <f t="shared" si="28"/>
        <v>0</v>
      </c>
      <c r="L386">
        <f t="shared" si="29"/>
        <v>0</v>
      </c>
      <c r="M386" t="s">
        <v>223</v>
      </c>
      <c r="N386" t="s">
        <v>174</v>
      </c>
      <c r="O386" t="s">
        <v>59</v>
      </c>
      <c r="P386" t="s">
        <v>46</v>
      </c>
    </row>
    <row r="387" spans="1:16" x14ac:dyDescent="0.2">
      <c r="A387" t="s">
        <v>911</v>
      </c>
      <c r="B387" t="s">
        <v>912</v>
      </c>
      <c r="C387">
        <v>2017</v>
      </c>
      <c r="D387" t="s">
        <v>36</v>
      </c>
      <c r="E387" t="str">
        <f>VLOOKUP(B387,'2015 constituency results'!$C:$AB,8,FALSE)</f>
        <v>Lab</v>
      </c>
      <c r="F387">
        <f>VLOOKUP($B387,'2015 constituency results'!$C:$AB,13,FALSE)</f>
        <v>12494</v>
      </c>
      <c r="G387" t="str">
        <f>IF(ISNUMBER(SEARCH("hold",VLOOKUP(A387,'2015 constituency results'!A:AB,9,FALSE),1)),E387,RIGHT(VLOOKUP(A387,'2015 constituency results'!A:AB,9,FALSE),LEN(VLOOKUP(A387,'2015 constituency results'!A:AB,9,FALSE))-SEARCH("from",VLOOKUP(A387,'2015 constituency results'!A:AB,9,FALSE),1)-4))</f>
        <v>Lab</v>
      </c>
      <c r="H387">
        <f t="shared" ref="H387:H450" si="30">IF(E387="Lab",F387,0)</f>
        <v>12494</v>
      </c>
      <c r="I387">
        <f t="shared" ref="I387:I450" si="31">IF($E387="Con",$F387,0)</f>
        <v>0</v>
      </c>
      <c r="J387">
        <f t="shared" ref="J387:J450" si="32">IF($E387="SNP",$F387,0)</f>
        <v>0</v>
      </c>
      <c r="K387">
        <f t="shared" ref="K387:K450" si="33">IF($E387="LD",$F387,0)</f>
        <v>0</v>
      </c>
      <c r="L387">
        <f t="shared" ref="L387:L450" si="34">IF($E387="DUP",$F387,0)</f>
        <v>0</v>
      </c>
      <c r="M387" t="s">
        <v>223</v>
      </c>
      <c r="N387" t="s">
        <v>174</v>
      </c>
      <c r="O387" t="s">
        <v>59</v>
      </c>
      <c r="P387" t="s">
        <v>46</v>
      </c>
    </row>
    <row r="388" spans="1:16" x14ac:dyDescent="0.2">
      <c r="A388" t="s">
        <v>913</v>
      </c>
      <c r="B388" t="s">
        <v>914</v>
      </c>
      <c r="C388">
        <v>2017</v>
      </c>
      <c r="D388" t="s">
        <v>36</v>
      </c>
      <c r="E388" t="str">
        <f>VLOOKUP(B388,'2015 constituency results'!$C:$AB,8,FALSE)</f>
        <v>Lab</v>
      </c>
      <c r="F388">
        <f>VLOOKUP($B388,'2015 constituency results'!$C:$AB,13,FALSE)</f>
        <v>10153</v>
      </c>
      <c r="G388" t="str">
        <f>IF(ISNUMBER(SEARCH("hold",VLOOKUP(A388,'2015 constituency results'!A:AB,9,FALSE),1)),E388,RIGHT(VLOOKUP(A388,'2015 constituency results'!A:AB,9,FALSE),LEN(VLOOKUP(A388,'2015 constituency results'!A:AB,9,FALSE))-SEARCH("from",VLOOKUP(A388,'2015 constituency results'!A:AB,9,FALSE),1)-4))</f>
        <v>Lab</v>
      </c>
      <c r="H388">
        <f t="shared" si="30"/>
        <v>10153</v>
      </c>
      <c r="I388">
        <f t="shared" si="31"/>
        <v>0</v>
      </c>
      <c r="J388">
        <f t="shared" si="32"/>
        <v>0</v>
      </c>
      <c r="K388">
        <f t="shared" si="33"/>
        <v>0</v>
      </c>
      <c r="L388">
        <f t="shared" si="34"/>
        <v>0</v>
      </c>
      <c r="M388" t="s">
        <v>223</v>
      </c>
      <c r="N388" t="s">
        <v>174</v>
      </c>
      <c r="O388" t="s">
        <v>59</v>
      </c>
      <c r="P388" t="s">
        <v>46</v>
      </c>
    </row>
    <row r="389" spans="1:16" x14ac:dyDescent="0.2">
      <c r="A389" t="s">
        <v>915</v>
      </c>
      <c r="B389" t="s">
        <v>916</v>
      </c>
      <c r="C389">
        <v>2017</v>
      </c>
      <c r="D389" t="s">
        <v>37</v>
      </c>
      <c r="E389" t="str">
        <f>VLOOKUP(B389,'2015 constituency results'!$C:$AB,8,FALSE)</f>
        <v>Con</v>
      </c>
      <c r="F389">
        <f>VLOOKUP($B389,'2015 constituency results'!$C:$AB,13,FALSE)</f>
        <v>19162</v>
      </c>
      <c r="G389" t="str">
        <f>IF(ISNUMBER(SEARCH("hold",VLOOKUP(A389,'2015 constituency results'!A:AB,9,FALSE),1)),E389,RIGHT(VLOOKUP(A389,'2015 constituency results'!A:AB,9,FALSE),LEN(VLOOKUP(A389,'2015 constituency results'!A:AB,9,FALSE))-SEARCH("from",VLOOKUP(A389,'2015 constituency results'!A:AB,9,FALSE),1)-4))</f>
        <v>Con</v>
      </c>
      <c r="H389">
        <f t="shared" si="30"/>
        <v>0</v>
      </c>
      <c r="I389">
        <f t="shared" si="31"/>
        <v>19162</v>
      </c>
      <c r="J389">
        <f t="shared" si="32"/>
        <v>0</v>
      </c>
      <c r="K389">
        <f t="shared" si="33"/>
        <v>0</v>
      </c>
      <c r="L389">
        <f t="shared" si="34"/>
        <v>0</v>
      </c>
      <c r="M389" t="s">
        <v>57</v>
      </c>
      <c r="N389" t="s">
        <v>58</v>
      </c>
      <c r="O389" t="s">
        <v>59</v>
      </c>
      <c r="P389" t="s">
        <v>34</v>
      </c>
    </row>
    <row r="390" spans="1:16" x14ac:dyDescent="0.2">
      <c r="A390" t="s">
        <v>917</v>
      </c>
      <c r="B390" t="s">
        <v>918</v>
      </c>
      <c r="C390">
        <v>2017</v>
      </c>
      <c r="D390" t="s">
        <v>37</v>
      </c>
      <c r="E390" t="str">
        <f>VLOOKUP(B390,'2015 constituency results'!$C:$AB,8,FALSE)</f>
        <v>Con</v>
      </c>
      <c r="F390">
        <f>VLOOKUP($B390,'2015 constituency results'!$C:$AB,13,FALSE)</f>
        <v>20604</v>
      </c>
      <c r="G390" t="str">
        <f>IF(ISNUMBER(SEARCH("hold",VLOOKUP(A390,'2015 constituency results'!A:AB,9,FALSE),1)),E390,RIGHT(VLOOKUP(A390,'2015 constituency results'!A:AB,9,FALSE),LEN(VLOOKUP(A390,'2015 constituency results'!A:AB,9,FALSE))-SEARCH("from",VLOOKUP(A390,'2015 constituency results'!A:AB,9,FALSE),1)-4))</f>
        <v>Con</v>
      </c>
      <c r="H390">
        <f t="shared" si="30"/>
        <v>0</v>
      </c>
      <c r="I390">
        <f t="shared" si="31"/>
        <v>20604</v>
      </c>
      <c r="J390">
        <f t="shared" si="32"/>
        <v>0</v>
      </c>
      <c r="K390">
        <f t="shared" si="33"/>
        <v>0</v>
      </c>
      <c r="L390">
        <f t="shared" si="34"/>
        <v>0</v>
      </c>
      <c r="M390" t="s">
        <v>57</v>
      </c>
      <c r="N390" t="s">
        <v>58</v>
      </c>
      <c r="O390" t="s">
        <v>59</v>
      </c>
      <c r="P390" t="s">
        <v>34</v>
      </c>
    </row>
    <row r="391" spans="1:16" x14ac:dyDescent="0.2">
      <c r="A391" t="s">
        <v>919</v>
      </c>
      <c r="B391" t="s">
        <v>920</v>
      </c>
      <c r="C391">
        <v>2017</v>
      </c>
      <c r="D391" t="s">
        <v>36</v>
      </c>
      <c r="E391" t="str">
        <f>VLOOKUP(B391,'2015 constituency results'!$C:$AB,8,FALSE)</f>
        <v>Lab</v>
      </c>
      <c r="F391">
        <f>VLOOKUP($B391,'2015 constituency results'!$C:$AB,13,FALSE)</f>
        <v>4705</v>
      </c>
      <c r="G391" t="str">
        <f>IF(ISNUMBER(SEARCH("hold",VLOOKUP(A391,'2015 constituency results'!A:AB,9,FALSE),1)),E391,RIGHT(VLOOKUP(A391,'2015 constituency results'!A:AB,9,FALSE),LEN(VLOOKUP(A391,'2015 constituency results'!A:AB,9,FALSE))-SEARCH("from",VLOOKUP(A391,'2015 constituency results'!A:AB,9,FALSE),1)-4))</f>
        <v>Lab</v>
      </c>
      <c r="H391">
        <f t="shared" si="30"/>
        <v>4705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  <c r="M391" t="s">
        <v>220</v>
      </c>
      <c r="N391" t="s">
        <v>33</v>
      </c>
      <c r="O391" t="s">
        <v>33</v>
      </c>
      <c r="P391" t="s">
        <v>34</v>
      </c>
    </row>
    <row r="392" spans="1:16" x14ac:dyDescent="0.2">
      <c r="A392" t="s">
        <v>921</v>
      </c>
      <c r="B392" t="s">
        <v>922</v>
      </c>
      <c r="C392">
        <v>2017</v>
      </c>
      <c r="D392" t="s">
        <v>36</v>
      </c>
      <c r="E392" t="str">
        <f>VLOOKUP(B392,'2015 constituency results'!$C:$AB,8,FALSE)</f>
        <v>Lab</v>
      </c>
      <c r="F392">
        <f>VLOOKUP($B392,'2015 constituency results'!$C:$AB,13,FALSE)</f>
        <v>3510</v>
      </c>
      <c r="G392" t="str">
        <f>IF(ISNUMBER(SEARCH("hold",VLOOKUP(A392,'2015 constituency results'!A:AB,9,FALSE),1)),E392,RIGHT(VLOOKUP(A392,'2015 constituency results'!A:AB,9,FALSE),LEN(VLOOKUP(A392,'2015 constituency results'!A:AB,9,FALSE))-SEARCH("from",VLOOKUP(A392,'2015 constituency results'!A:AB,9,FALSE),1)-4))</f>
        <v>Lab</v>
      </c>
      <c r="H392">
        <f t="shared" si="30"/>
        <v>3510</v>
      </c>
      <c r="I392">
        <f t="shared" si="31"/>
        <v>0</v>
      </c>
      <c r="J392">
        <f t="shared" si="32"/>
        <v>0</v>
      </c>
      <c r="K392">
        <f t="shared" si="33"/>
        <v>0</v>
      </c>
      <c r="L392">
        <f t="shared" si="34"/>
        <v>0</v>
      </c>
      <c r="M392" t="s">
        <v>220</v>
      </c>
      <c r="N392" t="s">
        <v>33</v>
      </c>
      <c r="O392" t="s">
        <v>33</v>
      </c>
      <c r="P392" t="s">
        <v>34</v>
      </c>
    </row>
    <row r="393" spans="1:16" x14ac:dyDescent="0.2">
      <c r="A393" t="s">
        <v>923</v>
      </c>
      <c r="B393" t="s">
        <v>924</v>
      </c>
      <c r="C393">
        <v>2017</v>
      </c>
      <c r="D393" t="s">
        <v>158</v>
      </c>
      <c r="E393" t="str">
        <f>VLOOKUP(B393,'2015 constituency results'!$C:$AB,8,FALSE)</f>
        <v>SF</v>
      </c>
      <c r="F393">
        <f>VLOOKUP($B393,'2015 constituency results'!$C:$AB,13,FALSE)</f>
        <v>4176</v>
      </c>
      <c r="G393" t="str">
        <f>IF(ISNUMBER(SEARCH("hold",VLOOKUP(A393,'2015 constituency results'!A:AB,9,FALSE),1)),E393,RIGHT(VLOOKUP(A393,'2015 constituency results'!A:AB,9,FALSE),LEN(VLOOKUP(A393,'2015 constituency results'!A:AB,9,FALSE))-SEARCH("from",VLOOKUP(A393,'2015 constituency results'!A:AB,9,FALSE),1)-4))</f>
        <v>SF</v>
      </c>
      <c r="H393">
        <f t="shared" si="30"/>
        <v>0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0</v>
      </c>
      <c r="M393" t="s">
        <v>152</v>
      </c>
      <c r="N393" t="s">
        <v>152</v>
      </c>
      <c r="O393" t="s">
        <v>152</v>
      </c>
      <c r="P393" t="s">
        <v>34</v>
      </c>
    </row>
    <row r="394" spans="1:16" x14ac:dyDescent="0.2">
      <c r="A394" t="s">
        <v>925</v>
      </c>
      <c r="B394" t="s">
        <v>926</v>
      </c>
      <c r="C394">
        <v>2017</v>
      </c>
      <c r="D394" t="s">
        <v>37</v>
      </c>
      <c r="E394" t="str">
        <f>VLOOKUP(B394,'2015 constituency results'!$C:$AB,8,FALSE)</f>
        <v>Con</v>
      </c>
      <c r="F394">
        <f>VLOOKUP($B394,'2015 constituency results'!$C:$AB,13,FALSE)</f>
        <v>11234</v>
      </c>
      <c r="G394" t="str">
        <f>IF(ISNUMBER(SEARCH("hold",VLOOKUP(A394,'2015 constituency results'!A:AB,9,FALSE),1)),E394,RIGHT(VLOOKUP(A394,'2015 constituency results'!A:AB,9,FALSE),LEN(VLOOKUP(A394,'2015 constituency results'!A:AB,9,FALSE))-SEARCH("from",VLOOKUP(A394,'2015 constituency results'!A:AB,9,FALSE),1)-4))</f>
        <v>Con</v>
      </c>
      <c r="H394">
        <f t="shared" si="30"/>
        <v>0</v>
      </c>
      <c r="I394">
        <f t="shared" si="31"/>
        <v>11234</v>
      </c>
      <c r="J394">
        <f t="shared" si="32"/>
        <v>0</v>
      </c>
      <c r="K394">
        <f t="shared" si="33"/>
        <v>0</v>
      </c>
      <c r="L394">
        <f t="shared" si="34"/>
        <v>0</v>
      </c>
      <c r="M394" t="s">
        <v>365</v>
      </c>
      <c r="N394" t="s">
        <v>133</v>
      </c>
      <c r="O394" t="s">
        <v>59</v>
      </c>
      <c r="P394" t="s">
        <v>34</v>
      </c>
    </row>
    <row r="395" spans="1:16" x14ac:dyDescent="0.2">
      <c r="A395" t="s">
        <v>927</v>
      </c>
      <c r="B395" t="s">
        <v>928</v>
      </c>
      <c r="C395">
        <v>2017</v>
      </c>
      <c r="D395" t="s">
        <v>36</v>
      </c>
      <c r="E395" t="str">
        <f>VLOOKUP(B395,'2015 constituency results'!$C:$AB,8,FALSE)</f>
        <v>Lab</v>
      </c>
      <c r="F395">
        <f>VLOOKUP($B395,'2015 constituency results'!$C:$AB,13,FALSE)</f>
        <v>15428</v>
      </c>
      <c r="G395" t="str">
        <f>IF(ISNUMBER(SEARCH("hold",VLOOKUP(A395,'2015 constituency results'!A:AB,9,FALSE),1)),E395,RIGHT(VLOOKUP(A395,'2015 constituency results'!A:AB,9,FALSE),LEN(VLOOKUP(A395,'2015 constituency results'!A:AB,9,FALSE))-SEARCH("from",VLOOKUP(A395,'2015 constituency results'!A:AB,9,FALSE),1)-4))</f>
        <v>Lab</v>
      </c>
      <c r="H395">
        <f t="shared" si="30"/>
        <v>15428</v>
      </c>
      <c r="I395">
        <f t="shared" si="31"/>
        <v>0</v>
      </c>
      <c r="J395">
        <f t="shared" si="32"/>
        <v>0</v>
      </c>
      <c r="K395">
        <f t="shared" si="33"/>
        <v>0</v>
      </c>
      <c r="L395">
        <f t="shared" si="34"/>
        <v>0</v>
      </c>
      <c r="M395" t="s">
        <v>138</v>
      </c>
      <c r="N395" t="s">
        <v>114</v>
      </c>
      <c r="O395" t="s">
        <v>59</v>
      </c>
      <c r="P395" t="s">
        <v>34</v>
      </c>
    </row>
    <row r="396" spans="1:16" x14ac:dyDescent="0.2">
      <c r="A396" t="s">
        <v>929</v>
      </c>
      <c r="B396" t="s">
        <v>930</v>
      </c>
      <c r="C396">
        <v>2017</v>
      </c>
      <c r="D396" t="s">
        <v>37</v>
      </c>
      <c r="E396" t="str">
        <f>VLOOKUP(B396,'2015 constituency results'!$C:$AB,8,FALSE)</f>
        <v>Con</v>
      </c>
      <c r="F396">
        <f>VLOOKUP($B396,'2015 constituency results'!$C:$AB,13,FALSE)</f>
        <v>3245</v>
      </c>
      <c r="G396" t="str">
        <f>IF(ISNUMBER(SEARCH("hold",VLOOKUP(A396,'2015 constituency results'!A:AB,9,FALSE),1)),E396,RIGHT(VLOOKUP(A396,'2015 constituency results'!A:AB,9,FALSE),LEN(VLOOKUP(A396,'2015 constituency results'!A:AB,9,FALSE))-SEARCH("from",VLOOKUP(A396,'2015 constituency results'!A:AB,9,FALSE),1)-4))</f>
        <v>Con</v>
      </c>
      <c r="H396">
        <f t="shared" si="30"/>
        <v>0</v>
      </c>
      <c r="I396">
        <f t="shared" si="31"/>
        <v>3245</v>
      </c>
      <c r="J396">
        <f t="shared" si="32"/>
        <v>0</v>
      </c>
      <c r="K396">
        <f t="shared" si="33"/>
        <v>0</v>
      </c>
      <c r="L396">
        <f t="shared" si="34"/>
        <v>0</v>
      </c>
      <c r="M396" t="s">
        <v>431</v>
      </c>
      <c r="N396" t="s">
        <v>75</v>
      </c>
      <c r="O396" t="s">
        <v>59</v>
      </c>
      <c r="P396" t="s">
        <v>46</v>
      </c>
    </row>
    <row r="397" spans="1:16" x14ac:dyDescent="0.2">
      <c r="A397" t="s">
        <v>931</v>
      </c>
      <c r="B397" t="s">
        <v>932</v>
      </c>
      <c r="C397">
        <v>2017</v>
      </c>
      <c r="D397" t="s">
        <v>37</v>
      </c>
      <c r="E397" t="str">
        <f>VLOOKUP(B397,'2015 constituency results'!$C:$AB,8,FALSE)</f>
        <v>Con</v>
      </c>
      <c r="F397">
        <f>VLOOKUP($B397,'2015 constituency results'!$C:$AB,13,FALSE)</f>
        <v>3793</v>
      </c>
      <c r="G397" t="str">
        <f>IF(ISNUMBER(SEARCH("hold",VLOOKUP(A397,'2015 constituency results'!A:AB,9,FALSE),1)),E397,RIGHT(VLOOKUP(A397,'2015 constituency results'!A:AB,9,FALSE),LEN(VLOOKUP(A397,'2015 constituency results'!A:AB,9,FALSE))-SEARCH("from",VLOOKUP(A397,'2015 constituency results'!A:AB,9,FALSE),1)-4))</f>
        <v>Con</v>
      </c>
      <c r="H397">
        <f t="shared" si="30"/>
        <v>0</v>
      </c>
      <c r="I397">
        <f t="shared" si="31"/>
        <v>3793</v>
      </c>
      <c r="J397">
        <f t="shared" si="32"/>
        <v>0</v>
      </c>
      <c r="K397">
        <f t="shared" si="33"/>
        <v>0</v>
      </c>
      <c r="L397">
        <f t="shared" si="34"/>
        <v>0</v>
      </c>
      <c r="M397" t="s">
        <v>431</v>
      </c>
      <c r="N397" t="s">
        <v>75</v>
      </c>
      <c r="O397" t="s">
        <v>59</v>
      </c>
      <c r="P397" t="s">
        <v>46</v>
      </c>
    </row>
    <row r="398" spans="1:16" x14ac:dyDescent="0.2">
      <c r="A398" t="s">
        <v>933</v>
      </c>
      <c r="B398" t="s">
        <v>934</v>
      </c>
      <c r="C398">
        <v>2017</v>
      </c>
      <c r="D398" t="s">
        <v>154</v>
      </c>
      <c r="E398" t="str">
        <f>VLOOKUP(B398,'2015 constituency results'!$C:$AB,8,FALSE)</f>
        <v>DUP</v>
      </c>
      <c r="F398">
        <f>VLOOKUP($B398,'2015 constituency results'!$C:$AB,13,FALSE)</f>
        <v>11546</v>
      </c>
      <c r="G398" t="str">
        <f>IF(ISNUMBER(SEARCH("hold",VLOOKUP(A398,'2015 constituency results'!A:AB,9,FALSE),1)),E398,RIGHT(VLOOKUP(A398,'2015 constituency results'!A:AB,9,FALSE),LEN(VLOOKUP(A398,'2015 constituency results'!A:AB,9,FALSE))-SEARCH("from",VLOOKUP(A398,'2015 constituency results'!A:AB,9,FALSE),1)-4))</f>
        <v>DUP</v>
      </c>
      <c r="H398">
        <f t="shared" si="30"/>
        <v>0</v>
      </c>
      <c r="I398">
        <f t="shared" si="31"/>
        <v>0</v>
      </c>
      <c r="J398">
        <f t="shared" si="32"/>
        <v>0</v>
      </c>
      <c r="K398">
        <f t="shared" si="33"/>
        <v>0</v>
      </c>
      <c r="L398">
        <f t="shared" si="34"/>
        <v>11546</v>
      </c>
      <c r="M398" t="s">
        <v>152</v>
      </c>
      <c r="N398" t="s">
        <v>152</v>
      </c>
      <c r="O398" t="s">
        <v>152</v>
      </c>
      <c r="P398" t="s">
        <v>34</v>
      </c>
    </row>
    <row r="399" spans="1:16" x14ac:dyDescent="0.2">
      <c r="A399" t="s">
        <v>935</v>
      </c>
      <c r="B399" t="s">
        <v>936</v>
      </c>
      <c r="C399">
        <v>2017</v>
      </c>
      <c r="D399" t="s">
        <v>48</v>
      </c>
      <c r="E399" t="str">
        <f>VLOOKUP(B399,'2015 constituency results'!$C:$AB,8,FALSE)</f>
        <v>SNP</v>
      </c>
      <c r="F399">
        <f>VLOOKUP($B399,'2015 constituency results'!$C:$AB,13,FALSE)</f>
        <v>13573</v>
      </c>
      <c r="G399" t="str">
        <f>IF(ISNUMBER(SEARCH("hold",VLOOKUP(A399,'2015 constituency results'!A:AB,9,FALSE),1)),E399,RIGHT(VLOOKUP(A399,'2015 constituency results'!A:AB,9,FALSE),LEN(VLOOKUP(A399,'2015 constituency results'!A:AB,9,FALSE))-SEARCH("from",VLOOKUP(A399,'2015 constituency results'!A:AB,9,FALSE),1)-4))</f>
        <v>Lab</v>
      </c>
      <c r="H399">
        <f t="shared" si="30"/>
        <v>0</v>
      </c>
      <c r="I399">
        <f t="shared" si="31"/>
        <v>0</v>
      </c>
      <c r="J399">
        <f t="shared" si="32"/>
        <v>13573</v>
      </c>
      <c r="K399">
        <f t="shared" si="33"/>
        <v>0</v>
      </c>
      <c r="L399">
        <f t="shared" si="34"/>
        <v>0</v>
      </c>
      <c r="M399" t="s">
        <v>45</v>
      </c>
      <c r="N399" t="s">
        <v>45</v>
      </c>
      <c r="O399" t="s">
        <v>45</v>
      </c>
      <c r="P399" t="s">
        <v>34</v>
      </c>
    </row>
    <row r="400" spans="1:16" x14ac:dyDescent="0.2">
      <c r="A400" t="s">
        <v>937</v>
      </c>
      <c r="B400" t="s">
        <v>938</v>
      </c>
      <c r="C400">
        <v>2017</v>
      </c>
      <c r="D400" t="s">
        <v>37</v>
      </c>
      <c r="E400" t="str">
        <f>VLOOKUP(B400,'2015 constituency results'!$C:$AB,8,FALSE)</f>
        <v>Con</v>
      </c>
      <c r="F400">
        <f>VLOOKUP($B400,'2015 constituency results'!$C:$AB,13,FALSE)</f>
        <v>6621</v>
      </c>
      <c r="G400" t="str">
        <f>IF(ISNUMBER(SEARCH("hold",VLOOKUP(A400,'2015 constituency results'!A:AB,9,FALSE),1)),E400,RIGHT(VLOOKUP(A400,'2015 constituency results'!A:AB,9,FALSE),LEN(VLOOKUP(A400,'2015 constituency results'!A:AB,9,FALSE))-SEARCH("from",VLOOKUP(A400,'2015 constituency results'!A:AB,9,FALSE),1)-4))</f>
        <v>LD</v>
      </c>
      <c r="H400">
        <f t="shared" si="30"/>
        <v>0</v>
      </c>
      <c r="I400">
        <f t="shared" si="31"/>
        <v>6621</v>
      </c>
      <c r="J400">
        <f t="shared" si="32"/>
        <v>0</v>
      </c>
      <c r="K400">
        <f t="shared" si="33"/>
        <v>0</v>
      </c>
      <c r="L400">
        <f t="shared" si="34"/>
        <v>0</v>
      </c>
      <c r="M400" t="s">
        <v>332</v>
      </c>
      <c r="N400" t="s">
        <v>133</v>
      </c>
      <c r="O400" t="s">
        <v>59</v>
      </c>
      <c r="P400" t="s">
        <v>34</v>
      </c>
    </row>
    <row r="401" spans="1:16" x14ac:dyDescent="0.2">
      <c r="A401" t="s">
        <v>939</v>
      </c>
      <c r="B401" t="s">
        <v>940</v>
      </c>
      <c r="C401">
        <v>2017</v>
      </c>
      <c r="D401" t="s">
        <v>37</v>
      </c>
      <c r="E401" t="str">
        <f>VLOOKUP(B401,'2015 constituency results'!$C:$AB,8,FALSE)</f>
        <v>Con</v>
      </c>
      <c r="F401">
        <f>VLOOKUP($B401,'2015 constituency results'!$C:$AB,13,FALSE)</f>
        <v>6936</v>
      </c>
      <c r="G401" t="str">
        <f>IF(ISNUMBER(SEARCH("hold",VLOOKUP(A401,'2015 constituency results'!A:AB,9,FALSE),1)),E401,RIGHT(VLOOKUP(A401,'2015 constituency results'!A:AB,9,FALSE),LEN(VLOOKUP(A401,'2015 constituency results'!A:AB,9,FALSE))-SEARCH("from",VLOOKUP(A401,'2015 constituency results'!A:AB,9,FALSE),1)-4))</f>
        <v>LD</v>
      </c>
      <c r="H401">
        <f t="shared" si="30"/>
        <v>0</v>
      </c>
      <c r="I401">
        <f t="shared" si="31"/>
        <v>6936</v>
      </c>
      <c r="J401">
        <f t="shared" si="32"/>
        <v>0</v>
      </c>
      <c r="K401">
        <f t="shared" si="33"/>
        <v>0</v>
      </c>
      <c r="L401">
        <f t="shared" si="34"/>
        <v>0</v>
      </c>
      <c r="M401" t="s">
        <v>365</v>
      </c>
      <c r="N401" t="s">
        <v>133</v>
      </c>
      <c r="O401" t="s">
        <v>59</v>
      </c>
      <c r="P401" t="s">
        <v>34</v>
      </c>
    </row>
    <row r="402" spans="1:16" x14ac:dyDescent="0.2">
      <c r="A402" t="s">
        <v>941</v>
      </c>
      <c r="B402" t="s">
        <v>942</v>
      </c>
      <c r="C402">
        <v>2017</v>
      </c>
      <c r="D402" t="s">
        <v>37</v>
      </c>
      <c r="E402" t="str">
        <f>VLOOKUP(B402,'2015 constituency results'!$C:$AB,8,FALSE)</f>
        <v>Con</v>
      </c>
      <c r="F402">
        <f>VLOOKUP($B402,'2015 constituency results'!$C:$AB,13,FALSE)</f>
        <v>21118</v>
      </c>
      <c r="G402" t="str">
        <f>IF(ISNUMBER(SEARCH("hold",VLOOKUP(A402,'2015 constituency results'!A:AB,9,FALSE),1)),E402,RIGHT(VLOOKUP(A402,'2015 constituency results'!A:AB,9,FALSE),LEN(VLOOKUP(A402,'2015 constituency results'!A:AB,9,FALSE))-SEARCH("from",VLOOKUP(A402,'2015 constituency results'!A:AB,9,FALSE),1)-4))</f>
        <v>Con</v>
      </c>
      <c r="H402">
        <f t="shared" si="30"/>
        <v>0</v>
      </c>
      <c r="I402">
        <f t="shared" si="31"/>
        <v>21118</v>
      </c>
      <c r="J402">
        <f t="shared" si="32"/>
        <v>0</v>
      </c>
      <c r="K402">
        <f t="shared" si="33"/>
        <v>0</v>
      </c>
      <c r="L402">
        <f t="shared" si="34"/>
        <v>0</v>
      </c>
      <c r="M402" t="s">
        <v>246</v>
      </c>
      <c r="N402" t="s">
        <v>133</v>
      </c>
      <c r="O402" t="s">
        <v>59</v>
      </c>
      <c r="P402" t="s">
        <v>34</v>
      </c>
    </row>
    <row r="403" spans="1:16" x14ac:dyDescent="0.2">
      <c r="A403" t="s">
        <v>943</v>
      </c>
      <c r="B403" t="s">
        <v>944</v>
      </c>
      <c r="C403">
        <v>2017</v>
      </c>
      <c r="D403" t="s">
        <v>514</v>
      </c>
      <c r="E403" t="str">
        <f>VLOOKUP(B403,'2015 constituency results'!$C:$AB,8,FALSE)</f>
        <v>Ind</v>
      </c>
      <c r="F403">
        <f>VLOOKUP($B403,'2015 constituency results'!$C:$AB,13,FALSE)</f>
        <v>9202</v>
      </c>
      <c r="G403" t="str">
        <f>IF(ISNUMBER(SEARCH("hold",VLOOKUP(A403,'2015 constituency results'!A:AB,9,FALSE),1)),E403,RIGHT(VLOOKUP(A403,'2015 constituency results'!A:AB,9,FALSE),LEN(VLOOKUP(A403,'2015 constituency results'!A:AB,9,FALSE))-SEARCH("from",VLOOKUP(A403,'2015 constituency results'!A:AB,9,FALSE),1)-4))</f>
        <v>Ind</v>
      </c>
      <c r="H403">
        <f t="shared" si="30"/>
        <v>0</v>
      </c>
      <c r="I403">
        <f t="shared" si="31"/>
        <v>0</v>
      </c>
      <c r="J403">
        <f t="shared" si="32"/>
        <v>0</v>
      </c>
      <c r="K403">
        <f t="shared" si="33"/>
        <v>0</v>
      </c>
      <c r="L403">
        <f t="shared" si="34"/>
        <v>0</v>
      </c>
      <c r="M403" t="s">
        <v>152</v>
      </c>
      <c r="N403" t="s">
        <v>152</v>
      </c>
      <c r="O403" t="s">
        <v>152</v>
      </c>
      <c r="P403" t="s">
        <v>34</v>
      </c>
    </row>
    <row r="404" spans="1:16" x14ac:dyDescent="0.2">
      <c r="A404" t="s">
        <v>946</v>
      </c>
      <c r="B404" t="s">
        <v>947</v>
      </c>
      <c r="C404">
        <v>2017</v>
      </c>
      <c r="D404" t="s">
        <v>36</v>
      </c>
      <c r="E404" t="str">
        <f>VLOOKUP(B404,'2015 constituency results'!$C:$AB,8,FALSE)</f>
        <v>Lab</v>
      </c>
      <c r="F404">
        <f>VLOOKUP($B404,'2015 constituency results'!$C:$AB,13,FALSE)</f>
        <v>13644</v>
      </c>
      <c r="G404" t="str">
        <f>IF(ISNUMBER(SEARCH("hold",VLOOKUP(A404,'2015 constituency results'!A:AB,9,FALSE),1)),E404,RIGHT(VLOOKUP(A404,'2015 constituency results'!A:AB,9,FALSE),LEN(VLOOKUP(A404,'2015 constituency results'!A:AB,9,FALSE))-SEARCH("from",VLOOKUP(A404,'2015 constituency results'!A:AB,9,FALSE),1)-4))</f>
        <v>Lab</v>
      </c>
      <c r="H404">
        <f t="shared" si="30"/>
        <v>13644</v>
      </c>
      <c r="I404">
        <f t="shared" si="31"/>
        <v>0</v>
      </c>
      <c r="J404">
        <f t="shared" si="32"/>
        <v>0</v>
      </c>
      <c r="K404">
        <f t="shared" si="33"/>
        <v>0</v>
      </c>
      <c r="L404">
        <f t="shared" si="34"/>
        <v>0</v>
      </c>
      <c r="M404" t="s">
        <v>208</v>
      </c>
      <c r="N404" t="s">
        <v>174</v>
      </c>
      <c r="O404" t="s">
        <v>59</v>
      </c>
      <c r="P404" t="s">
        <v>34</v>
      </c>
    </row>
    <row r="405" spans="1:16" x14ac:dyDescent="0.2">
      <c r="A405" t="s">
        <v>948</v>
      </c>
      <c r="B405" t="s">
        <v>949</v>
      </c>
      <c r="C405">
        <v>2017</v>
      </c>
      <c r="D405" t="s">
        <v>37</v>
      </c>
      <c r="E405" t="str">
        <f>VLOOKUP(B405,'2015 constituency results'!$C:$AB,8,FALSE)</f>
        <v>Con</v>
      </c>
      <c r="F405">
        <f>VLOOKUP($B405,'2015 constituency results'!$C:$AB,13,FALSE)</f>
        <v>25644</v>
      </c>
      <c r="G405" t="str">
        <f>IF(ISNUMBER(SEARCH("hold",VLOOKUP(A405,'2015 constituency results'!A:AB,9,FALSE),1)),E405,RIGHT(VLOOKUP(A405,'2015 constituency results'!A:AB,9,FALSE),LEN(VLOOKUP(A405,'2015 constituency results'!A:AB,9,FALSE))-SEARCH("from",VLOOKUP(A405,'2015 constituency results'!A:AB,9,FALSE),1)-4))</f>
        <v>Con</v>
      </c>
      <c r="H405">
        <f t="shared" si="30"/>
        <v>0</v>
      </c>
      <c r="I405">
        <f t="shared" si="31"/>
        <v>25644</v>
      </c>
      <c r="J405">
        <f t="shared" si="32"/>
        <v>0</v>
      </c>
      <c r="K405">
        <f t="shared" si="33"/>
        <v>0</v>
      </c>
      <c r="L405">
        <f t="shared" si="34"/>
        <v>0</v>
      </c>
      <c r="M405" t="s">
        <v>148</v>
      </c>
      <c r="N405" t="s">
        <v>124</v>
      </c>
      <c r="O405" t="s">
        <v>59</v>
      </c>
      <c r="P405" t="s">
        <v>34</v>
      </c>
    </row>
    <row r="406" spans="1:16" x14ac:dyDescent="0.2">
      <c r="A406" t="s">
        <v>950</v>
      </c>
      <c r="B406" t="s">
        <v>951</v>
      </c>
      <c r="C406">
        <v>2017</v>
      </c>
      <c r="D406" t="s">
        <v>37</v>
      </c>
      <c r="E406" t="str">
        <f>VLOOKUP(B406,'2015 constituency results'!$C:$AB,8,FALSE)</f>
        <v>Con</v>
      </c>
      <c r="F406">
        <f>VLOOKUP($B406,'2015 constituency results'!$C:$AB,13,FALSE)</f>
        <v>16874</v>
      </c>
      <c r="G406" t="str">
        <f>IF(ISNUMBER(SEARCH("hold",VLOOKUP(A406,'2015 constituency results'!A:AB,9,FALSE),1)),E406,RIGHT(VLOOKUP(A406,'2015 constituency results'!A:AB,9,FALSE),LEN(VLOOKUP(A406,'2015 constituency results'!A:AB,9,FALSE))-SEARCH("from",VLOOKUP(A406,'2015 constituency results'!A:AB,9,FALSE),1)-4))</f>
        <v>Con</v>
      </c>
      <c r="H406">
        <f t="shared" si="30"/>
        <v>0</v>
      </c>
      <c r="I406">
        <f t="shared" si="31"/>
        <v>16874</v>
      </c>
      <c r="J406">
        <f t="shared" si="32"/>
        <v>0</v>
      </c>
      <c r="K406">
        <f t="shared" si="33"/>
        <v>0</v>
      </c>
      <c r="L406">
        <f t="shared" si="34"/>
        <v>0</v>
      </c>
      <c r="M406" t="s">
        <v>335</v>
      </c>
      <c r="N406" t="s">
        <v>124</v>
      </c>
      <c r="O406" t="s">
        <v>59</v>
      </c>
      <c r="P406" t="s">
        <v>34</v>
      </c>
    </row>
    <row r="407" spans="1:16" x14ac:dyDescent="0.2">
      <c r="A407" t="s">
        <v>952</v>
      </c>
      <c r="B407" t="s">
        <v>953</v>
      </c>
      <c r="C407">
        <v>2017</v>
      </c>
      <c r="D407" t="s">
        <v>37</v>
      </c>
      <c r="E407" t="str">
        <f>VLOOKUP(B407,'2015 constituency results'!$C:$AB,8,FALSE)</f>
        <v>Lab</v>
      </c>
      <c r="F407">
        <f>VLOOKUP($B407,'2015 constituency results'!$C:$AB,13,FALSE)</f>
        <v>1883</v>
      </c>
      <c r="G407" t="str">
        <f>IF(ISNUMBER(SEARCH("hold",VLOOKUP(A407,'2015 constituency results'!A:AB,9,FALSE),1)),E407,RIGHT(VLOOKUP(A407,'2015 constituency results'!A:AB,9,FALSE),LEN(VLOOKUP(A407,'2015 constituency results'!A:AB,9,FALSE))-SEARCH("from",VLOOKUP(A407,'2015 constituency results'!A:AB,9,FALSE),1)-4))</f>
        <v>Lab</v>
      </c>
      <c r="H407">
        <f t="shared" si="30"/>
        <v>1883</v>
      </c>
      <c r="I407">
        <f t="shared" si="31"/>
        <v>0</v>
      </c>
      <c r="J407">
        <f t="shared" si="32"/>
        <v>0</v>
      </c>
      <c r="K407">
        <f t="shared" si="33"/>
        <v>0</v>
      </c>
      <c r="L407">
        <f t="shared" si="34"/>
        <v>0</v>
      </c>
      <c r="M407" t="s">
        <v>74</v>
      </c>
      <c r="N407" t="s">
        <v>75</v>
      </c>
      <c r="O407" t="s">
        <v>59</v>
      </c>
      <c r="P407" t="s">
        <v>34</v>
      </c>
    </row>
    <row r="408" spans="1:16" x14ac:dyDescent="0.2">
      <c r="A408" t="s">
        <v>954</v>
      </c>
      <c r="B408" t="s">
        <v>955</v>
      </c>
      <c r="C408">
        <v>2017</v>
      </c>
      <c r="D408" t="s">
        <v>48</v>
      </c>
      <c r="E408" t="str">
        <f>VLOOKUP(B408,'2015 constituency results'!$C:$AB,8,FALSE)</f>
        <v>SNP</v>
      </c>
      <c r="F408">
        <f>VLOOKUP($B408,'2015 constituency results'!$C:$AB,13,FALSE)</f>
        <v>4344</v>
      </c>
      <c r="G408" t="str">
        <f>IF(ISNUMBER(SEARCH("hold",VLOOKUP(A408,'2015 constituency results'!A:AB,9,FALSE),1)),E408,RIGHT(VLOOKUP(A408,'2015 constituency results'!A:AB,9,FALSE),LEN(VLOOKUP(A408,'2015 constituency results'!A:AB,9,FALSE))-SEARCH("from",VLOOKUP(A408,'2015 constituency results'!A:AB,9,FALSE),1)-4))</f>
        <v>LD</v>
      </c>
      <c r="H408">
        <f t="shared" si="30"/>
        <v>0</v>
      </c>
      <c r="I408">
        <f t="shared" si="31"/>
        <v>0</v>
      </c>
      <c r="J408">
        <f t="shared" si="32"/>
        <v>4344</v>
      </c>
      <c r="K408">
        <f t="shared" si="33"/>
        <v>0</v>
      </c>
      <c r="L408">
        <f t="shared" si="34"/>
        <v>0</v>
      </c>
      <c r="M408" t="s">
        <v>45</v>
      </c>
      <c r="N408" t="s">
        <v>45</v>
      </c>
      <c r="O408" t="s">
        <v>45</v>
      </c>
      <c r="P408" t="s">
        <v>34</v>
      </c>
    </row>
    <row r="409" spans="1:16" x14ac:dyDescent="0.2">
      <c r="A409" t="s">
        <v>956</v>
      </c>
      <c r="B409" t="s">
        <v>957</v>
      </c>
      <c r="C409">
        <v>2017</v>
      </c>
      <c r="D409" t="s">
        <v>37</v>
      </c>
      <c r="E409" t="str">
        <f>VLOOKUP(B409,'2015 constituency results'!$C:$AB,8,FALSE)</f>
        <v>Con</v>
      </c>
      <c r="F409">
        <f>VLOOKUP($B409,'2015 constituency results'!$C:$AB,13,FALSE)</f>
        <v>29916</v>
      </c>
      <c r="G409" t="str">
        <f>IF(ISNUMBER(SEARCH("hold",VLOOKUP(A409,'2015 constituency results'!A:AB,9,FALSE),1)),E409,RIGHT(VLOOKUP(A409,'2015 constituency results'!A:AB,9,FALSE),LEN(VLOOKUP(A409,'2015 constituency results'!A:AB,9,FALSE))-SEARCH("from",VLOOKUP(A409,'2015 constituency results'!A:AB,9,FALSE),1)-4))</f>
        <v>Con</v>
      </c>
      <c r="H409">
        <f t="shared" si="30"/>
        <v>0</v>
      </c>
      <c r="I409">
        <f t="shared" si="31"/>
        <v>29916</v>
      </c>
      <c r="J409">
        <f t="shared" si="32"/>
        <v>0</v>
      </c>
      <c r="K409">
        <f t="shared" si="33"/>
        <v>0</v>
      </c>
      <c r="L409">
        <f t="shared" si="34"/>
        <v>0</v>
      </c>
      <c r="M409" t="s">
        <v>57</v>
      </c>
      <c r="N409" t="s">
        <v>58</v>
      </c>
      <c r="O409" t="s">
        <v>59</v>
      </c>
      <c r="P409" t="s">
        <v>34</v>
      </c>
    </row>
    <row r="410" spans="1:16" x14ac:dyDescent="0.2">
      <c r="A410" t="s">
        <v>958</v>
      </c>
      <c r="B410" t="s">
        <v>959</v>
      </c>
      <c r="C410">
        <v>2017</v>
      </c>
      <c r="D410" t="s">
        <v>37</v>
      </c>
      <c r="E410" t="str">
        <f>VLOOKUP(B410,'2015 constituency results'!$C:$AB,8,FALSE)</f>
        <v>Con</v>
      </c>
      <c r="F410">
        <f>VLOOKUP($B410,'2015 constituency results'!$C:$AB,13,FALSE)</f>
        <v>19080</v>
      </c>
      <c r="G410" t="str">
        <f>IF(ISNUMBER(SEARCH("hold",VLOOKUP(A410,'2015 constituency results'!A:AB,9,FALSE),1)),E410,RIGHT(VLOOKUP(A410,'2015 constituency results'!A:AB,9,FALSE),LEN(VLOOKUP(A410,'2015 constituency results'!A:AB,9,FALSE))-SEARCH("from",VLOOKUP(A410,'2015 constituency results'!A:AB,9,FALSE),1)-4))</f>
        <v>Con</v>
      </c>
      <c r="H410">
        <f t="shared" si="30"/>
        <v>0</v>
      </c>
      <c r="I410">
        <f t="shared" si="31"/>
        <v>19080</v>
      </c>
      <c r="J410">
        <f t="shared" si="32"/>
        <v>0</v>
      </c>
      <c r="K410">
        <f t="shared" si="33"/>
        <v>0</v>
      </c>
      <c r="L410">
        <f t="shared" si="34"/>
        <v>0</v>
      </c>
      <c r="M410" t="s">
        <v>302</v>
      </c>
      <c r="N410" t="s">
        <v>124</v>
      </c>
      <c r="O410" t="s">
        <v>59</v>
      </c>
      <c r="P410" t="s">
        <v>34</v>
      </c>
    </row>
    <row r="411" spans="1:16" x14ac:dyDescent="0.2">
      <c r="A411" t="s">
        <v>960</v>
      </c>
      <c r="B411" t="s">
        <v>961</v>
      </c>
      <c r="C411">
        <v>2017</v>
      </c>
      <c r="D411" t="s">
        <v>37</v>
      </c>
      <c r="E411" t="str">
        <f>VLOOKUP(B411,'2015 constituency results'!$C:$AB,8,FALSE)</f>
        <v>Con</v>
      </c>
      <c r="F411">
        <f>VLOOKUP($B411,'2015 constituency results'!$C:$AB,13,FALSE)</f>
        <v>12749</v>
      </c>
      <c r="G411" t="str">
        <f>IF(ISNUMBER(SEARCH("hold",VLOOKUP(A411,'2015 constituency results'!A:AB,9,FALSE),1)),E411,RIGHT(VLOOKUP(A411,'2015 constituency results'!A:AB,9,FALSE),LEN(VLOOKUP(A411,'2015 constituency results'!A:AB,9,FALSE))-SEARCH("from",VLOOKUP(A411,'2015 constituency results'!A:AB,9,FALSE),1)-4))</f>
        <v>Con</v>
      </c>
      <c r="H411">
        <f t="shared" si="30"/>
        <v>0</v>
      </c>
      <c r="I411">
        <f t="shared" si="31"/>
        <v>12749</v>
      </c>
      <c r="J411">
        <f t="shared" si="32"/>
        <v>0</v>
      </c>
      <c r="K411">
        <f t="shared" si="33"/>
        <v>0</v>
      </c>
      <c r="L411">
        <f t="shared" si="34"/>
        <v>0</v>
      </c>
      <c r="M411" t="s">
        <v>132</v>
      </c>
      <c r="N411" t="s">
        <v>133</v>
      </c>
      <c r="O411" t="s">
        <v>59</v>
      </c>
      <c r="P411" t="s">
        <v>34</v>
      </c>
    </row>
    <row r="412" spans="1:16" x14ac:dyDescent="0.2">
      <c r="A412" t="s">
        <v>962</v>
      </c>
      <c r="B412" t="s">
        <v>963</v>
      </c>
      <c r="C412">
        <v>2017</v>
      </c>
      <c r="D412" t="s">
        <v>37</v>
      </c>
      <c r="E412" t="str">
        <f>VLOOKUP(B412,'2015 constituency results'!$C:$AB,8,FALSE)</f>
        <v>Con</v>
      </c>
      <c r="F412">
        <f>VLOOKUP($B412,'2015 constituency results'!$C:$AB,13,FALSE)</f>
        <v>19996</v>
      </c>
      <c r="G412" t="str">
        <f>IF(ISNUMBER(SEARCH("hold",VLOOKUP(A412,'2015 constituency results'!A:AB,9,FALSE),1)),E412,RIGHT(VLOOKUP(A412,'2015 constituency results'!A:AB,9,FALSE),LEN(VLOOKUP(A412,'2015 constituency results'!A:AB,9,FALSE))-SEARCH("from",VLOOKUP(A412,'2015 constituency results'!A:AB,9,FALSE),1)-4))</f>
        <v>Con</v>
      </c>
      <c r="H412">
        <f t="shared" si="30"/>
        <v>0</v>
      </c>
      <c r="I412">
        <f t="shared" si="31"/>
        <v>19996</v>
      </c>
      <c r="J412">
        <f t="shared" si="32"/>
        <v>0</v>
      </c>
      <c r="K412">
        <f t="shared" si="33"/>
        <v>0</v>
      </c>
      <c r="L412">
        <f t="shared" si="34"/>
        <v>0</v>
      </c>
      <c r="M412" t="s">
        <v>299</v>
      </c>
      <c r="N412" t="s">
        <v>63</v>
      </c>
      <c r="O412" t="s">
        <v>59</v>
      </c>
      <c r="P412" t="s">
        <v>34</v>
      </c>
    </row>
    <row r="413" spans="1:16" x14ac:dyDescent="0.2">
      <c r="A413" t="s">
        <v>964</v>
      </c>
      <c r="B413" t="s">
        <v>965</v>
      </c>
      <c r="C413">
        <v>2017</v>
      </c>
      <c r="D413" t="s">
        <v>135</v>
      </c>
      <c r="E413" t="str">
        <f>VLOOKUP(B413,'2015 constituency results'!$C:$AB,8,FALSE)</f>
        <v>LD</v>
      </c>
      <c r="F413">
        <f>VLOOKUP($B413,'2015 constituency results'!$C:$AB,13,FALSE)</f>
        <v>4043</v>
      </c>
      <c r="G413" t="str">
        <f>IF(ISNUMBER(SEARCH("hold",VLOOKUP(A413,'2015 constituency results'!A:AB,9,FALSE),1)),E413,RIGHT(VLOOKUP(A413,'2015 constituency results'!A:AB,9,FALSE),LEN(VLOOKUP(A413,'2015 constituency results'!A:AB,9,FALSE))-SEARCH("from",VLOOKUP(A413,'2015 constituency results'!A:AB,9,FALSE),1)-4))</f>
        <v>LD</v>
      </c>
      <c r="H413">
        <f t="shared" si="30"/>
        <v>0</v>
      </c>
      <c r="I413">
        <f t="shared" si="31"/>
        <v>0</v>
      </c>
      <c r="J413">
        <f t="shared" si="32"/>
        <v>0</v>
      </c>
      <c r="K413">
        <f t="shared" si="33"/>
        <v>4043</v>
      </c>
      <c r="L413">
        <f t="shared" si="34"/>
        <v>0</v>
      </c>
      <c r="M413" t="s">
        <v>294</v>
      </c>
      <c r="N413" t="s">
        <v>124</v>
      </c>
      <c r="O413" t="s">
        <v>59</v>
      </c>
      <c r="P413" t="s">
        <v>34</v>
      </c>
    </row>
    <row r="414" spans="1:16" x14ac:dyDescent="0.2">
      <c r="A414" t="s">
        <v>966</v>
      </c>
      <c r="B414" t="s">
        <v>967</v>
      </c>
      <c r="C414">
        <v>2017</v>
      </c>
      <c r="D414" t="s">
        <v>37</v>
      </c>
      <c r="E414" t="str">
        <f>VLOOKUP(B414,'2015 constituency results'!$C:$AB,8,FALSE)</f>
        <v>Con</v>
      </c>
      <c r="F414">
        <f>VLOOKUP($B414,'2015 constituency results'!$C:$AB,13,FALSE)</f>
        <v>16494</v>
      </c>
      <c r="G414" t="str">
        <f>IF(ISNUMBER(SEARCH("hold",VLOOKUP(A414,'2015 constituency results'!A:AB,9,FALSE),1)),E414,RIGHT(VLOOKUP(A414,'2015 constituency results'!A:AB,9,FALSE),LEN(VLOOKUP(A414,'2015 constituency results'!A:AB,9,FALSE))-SEARCH("from",VLOOKUP(A414,'2015 constituency results'!A:AB,9,FALSE),1)-4))</f>
        <v>Con</v>
      </c>
      <c r="H414">
        <f t="shared" si="30"/>
        <v>0</v>
      </c>
      <c r="I414">
        <f t="shared" si="31"/>
        <v>16494</v>
      </c>
      <c r="J414">
        <f t="shared" si="32"/>
        <v>0</v>
      </c>
      <c r="K414">
        <f t="shared" si="33"/>
        <v>0</v>
      </c>
      <c r="L414">
        <f t="shared" si="34"/>
        <v>0</v>
      </c>
      <c r="M414" t="s">
        <v>830</v>
      </c>
      <c r="N414" t="s">
        <v>63</v>
      </c>
      <c r="O414" t="s">
        <v>59</v>
      </c>
      <c r="P414" t="s">
        <v>34</v>
      </c>
    </row>
    <row r="415" spans="1:16" x14ac:dyDescent="0.2">
      <c r="A415" t="s">
        <v>968</v>
      </c>
      <c r="B415" t="s">
        <v>969</v>
      </c>
      <c r="C415">
        <v>2017</v>
      </c>
      <c r="D415" t="s">
        <v>37</v>
      </c>
      <c r="E415" t="str">
        <f>VLOOKUP(B415,'2015 constituency results'!$C:$AB,8,FALSE)</f>
        <v>Con</v>
      </c>
      <c r="F415">
        <f>VLOOKUP($B415,'2015 constituency results'!$C:$AB,13,FALSE)</f>
        <v>23099</v>
      </c>
      <c r="G415" t="str">
        <f>IF(ISNUMBER(SEARCH("hold",VLOOKUP(A415,'2015 constituency results'!A:AB,9,FALSE),1)),E415,RIGHT(VLOOKUP(A415,'2015 constituency results'!A:AB,9,FALSE),LEN(VLOOKUP(A415,'2015 constituency results'!A:AB,9,FALSE))-SEARCH("from",VLOOKUP(A415,'2015 constituency results'!A:AB,9,FALSE),1)-4))</f>
        <v>Con</v>
      </c>
      <c r="H415">
        <f t="shared" si="30"/>
        <v>0</v>
      </c>
      <c r="I415">
        <f t="shared" si="31"/>
        <v>23099</v>
      </c>
      <c r="J415">
        <f t="shared" si="32"/>
        <v>0</v>
      </c>
      <c r="K415">
        <f t="shared" si="33"/>
        <v>0</v>
      </c>
      <c r="L415">
        <f t="shared" si="34"/>
        <v>0</v>
      </c>
      <c r="M415" t="s">
        <v>132</v>
      </c>
      <c r="N415" t="s">
        <v>133</v>
      </c>
      <c r="O415" t="s">
        <v>59</v>
      </c>
      <c r="P415" t="s">
        <v>34</v>
      </c>
    </row>
    <row r="416" spans="1:16" x14ac:dyDescent="0.2">
      <c r="A416" t="s">
        <v>970</v>
      </c>
      <c r="B416" t="s">
        <v>971</v>
      </c>
      <c r="C416">
        <v>2017</v>
      </c>
      <c r="D416" t="s">
        <v>37</v>
      </c>
      <c r="E416" t="str">
        <f>VLOOKUP(B416,'2015 constituency results'!$C:$AB,8,FALSE)</f>
        <v>Con</v>
      </c>
      <c r="F416">
        <f>VLOOKUP($B416,'2015 constituency results'!$C:$AB,13,FALSE)</f>
        <v>11786</v>
      </c>
      <c r="G416" t="str">
        <f>IF(ISNUMBER(SEARCH("hold",VLOOKUP(A416,'2015 constituency results'!A:AB,9,FALSE),1)),E416,RIGHT(VLOOKUP(A416,'2015 constituency results'!A:AB,9,FALSE),LEN(VLOOKUP(A416,'2015 constituency results'!A:AB,9,FALSE))-SEARCH("from",VLOOKUP(A416,'2015 constituency results'!A:AB,9,FALSE),1)-4))</f>
        <v>Con</v>
      </c>
      <c r="H416">
        <f t="shared" si="30"/>
        <v>0</v>
      </c>
      <c r="I416">
        <f t="shared" si="31"/>
        <v>11786</v>
      </c>
      <c r="J416">
        <f t="shared" si="32"/>
        <v>0</v>
      </c>
      <c r="K416">
        <f t="shared" si="33"/>
        <v>0</v>
      </c>
      <c r="L416">
        <f t="shared" si="34"/>
        <v>0</v>
      </c>
      <c r="M416" t="s">
        <v>394</v>
      </c>
      <c r="N416" t="s">
        <v>133</v>
      </c>
      <c r="O416" t="s">
        <v>59</v>
      </c>
      <c r="P416" t="s">
        <v>34</v>
      </c>
    </row>
    <row r="417" spans="1:16" x14ac:dyDescent="0.2">
      <c r="A417" t="s">
        <v>972</v>
      </c>
      <c r="B417" t="s">
        <v>973</v>
      </c>
      <c r="C417">
        <v>2017</v>
      </c>
      <c r="D417" t="s">
        <v>37</v>
      </c>
      <c r="E417" t="str">
        <f>VLOOKUP(B417,'2015 constituency results'!$C:$AB,8,FALSE)</f>
        <v>Con</v>
      </c>
      <c r="F417">
        <f>VLOOKUP($B417,'2015 constituency results'!$C:$AB,13,FALSE)</f>
        <v>10948</v>
      </c>
      <c r="G417" t="str">
        <f>IF(ISNUMBER(SEARCH("hold",VLOOKUP(A417,'2015 constituency results'!A:AB,9,FALSE),1)),E417,RIGHT(VLOOKUP(A417,'2015 constituency results'!A:AB,9,FALSE),LEN(VLOOKUP(A417,'2015 constituency results'!A:AB,9,FALSE))-SEARCH("from",VLOOKUP(A417,'2015 constituency results'!A:AB,9,FALSE),1)-4))</f>
        <v>Con</v>
      </c>
      <c r="H417">
        <f t="shared" si="30"/>
        <v>0</v>
      </c>
      <c r="I417">
        <f t="shared" si="31"/>
        <v>10948</v>
      </c>
      <c r="J417">
        <f t="shared" si="32"/>
        <v>0</v>
      </c>
      <c r="K417">
        <f t="shared" si="33"/>
        <v>0</v>
      </c>
      <c r="L417">
        <f t="shared" si="34"/>
        <v>0</v>
      </c>
      <c r="M417" t="s">
        <v>93</v>
      </c>
      <c r="N417" t="s">
        <v>58</v>
      </c>
      <c r="O417" t="s">
        <v>59</v>
      </c>
      <c r="P417" t="s">
        <v>34</v>
      </c>
    </row>
    <row r="418" spans="1:16" x14ac:dyDescent="0.2">
      <c r="A418" t="s">
        <v>974</v>
      </c>
      <c r="B418" t="s">
        <v>975</v>
      </c>
      <c r="C418">
        <v>2017</v>
      </c>
      <c r="D418" t="s">
        <v>36</v>
      </c>
      <c r="E418" t="str">
        <f>VLOOKUP(B418,'2015 constituency results'!$C:$AB,8,FALSE)</f>
        <v>Lab</v>
      </c>
      <c r="F418">
        <f>VLOOKUP($B418,'2015 constituency results'!$C:$AB,13,FALSE)</f>
        <v>17194</v>
      </c>
      <c r="G418" t="str">
        <f>IF(ISNUMBER(SEARCH("hold",VLOOKUP(A418,'2015 constituency results'!A:AB,9,FALSE),1)),E418,RIGHT(VLOOKUP(A418,'2015 constituency results'!A:AB,9,FALSE),LEN(VLOOKUP(A418,'2015 constituency results'!A:AB,9,FALSE))-SEARCH("from",VLOOKUP(A418,'2015 constituency results'!A:AB,9,FALSE),1)-4))</f>
        <v>Lab</v>
      </c>
      <c r="H418">
        <f t="shared" si="30"/>
        <v>17194</v>
      </c>
      <c r="I418">
        <f t="shared" si="31"/>
        <v>0</v>
      </c>
      <c r="J418">
        <f t="shared" si="32"/>
        <v>0</v>
      </c>
      <c r="K418">
        <f t="shared" si="33"/>
        <v>0</v>
      </c>
      <c r="L418">
        <f t="shared" si="34"/>
        <v>0</v>
      </c>
      <c r="M418" t="s">
        <v>223</v>
      </c>
      <c r="N418" t="s">
        <v>174</v>
      </c>
      <c r="O418" t="s">
        <v>59</v>
      </c>
      <c r="P418" t="s">
        <v>46</v>
      </c>
    </row>
    <row r="419" spans="1:16" x14ac:dyDescent="0.2">
      <c r="A419" t="s">
        <v>976</v>
      </c>
      <c r="B419" t="s">
        <v>977</v>
      </c>
      <c r="C419">
        <v>2017</v>
      </c>
      <c r="D419" t="s">
        <v>37</v>
      </c>
      <c r="E419" t="str">
        <f>VLOOKUP(B419,'2015 constituency results'!$C:$AB,8,FALSE)</f>
        <v>Con</v>
      </c>
      <c r="F419">
        <f>VLOOKUP($B419,'2015 constituency results'!$C:$AB,13,FALSE)</f>
        <v>2973</v>
      </c>
      <c r="G419" t="str">
        <f>IF(ISNUMBER(SEARCH("hold",VLOOKUP(A419,'2015 constituency results'!A:AB,9,FALSE),1)),E419,RIGHT(VLOOKUP(A419,'2015 constituency results'!A:AB,9,FALSE),LEN(VLOOKUP(A419,'2015 constituency results'!A:AB,9,FALSE))-SEARCH("from",VLOOKUP(A419,'2015 constituency results'!A:AB,9,FALSE),1)-4))</f>
        <v>Con</v>
      </c>
      <c r="H419">
        <f t="shared" si="30"/>
        <v>0</v>
      </c>
      <c r="I419">
        <f t="shared" si="31"/>
        <v>2973</v>
      </c>
      <c r="J419">
        <f t="shared" si="32"/>
        <v>0</v>
      </c>
      <c r="K419">
        <f t="shared" si="33"/>
        <v>0</v>
      </c>
      <c r="L419">
        <f t="shared" si="34"/>
        <v>0</v>
      </c>
      <c r="M419" t="s">
        <v>750</v>
      </c>
      <c r="N419" t="s">
        <v>63</v>
      </c>
      <c r="O419" t="s">
        <v>59</v>
      </c>
      <c r="P419" t="s">
        <v>34</v>
      </c>
    </row>
    <row r="420" spans="1:16" x14ac:dyDescent="0.2">
      <c r="A420" t="s">
        <v>978</v>
      </c>
      <c r="B420" t="s">
        <v>979</v>
      </c>
      <c r="C420">
        <v>2017</v>
      </c>
      <c r="D420" t="s">
        <v>37</v>
      </c>
      <c r="E420" t="str">
        <f>VLOOKUP(B420,'2015 constituency results'!$C:$AB,8,FALSE)</f>
        <v>Con</v>
      </c>
      <c r="F420">
        <f>VLOOKUP($B420,'2015 constituency results'!$C:$AB,13,FALSE)</f>
        <v>19795</v>
      </c>
      <c r="G420" t="str">
        <f>IF(ISNUMBER(SEARCH("hold",VLOOKUP(A420,'2015 constituency results'!A:AB,9,FALSE),1)),E420,RIGHT(VLOOKUP(A420,'2015 constituency results'!A:AB,9,FALSE),LEN(VLOOKUP(A420,'2015 constituency results'!A:AB,9,FALSE))-SEARCH("from",VLOOKUP(A420,'2015 constituency results'!A:AB,9,FALSE),1)-4))</f>
        <v>Con</v>
      </c>
      <c r="H420">
        <f t="shared" si="30"/>
        <v>0</v>
      </c>
      <c r="I420">
        <f t="shared" si="31"/>
        <v>19795</v>
      </c>
      <c r="J420">
        <f t="shared" si="32"/>
        <v>0</v>
      </c>
      <c r="K420">
        <f t="shared" si="33"/>
        <v>0</v>
      </c>
      <c r="L420">
        <f t="shared" si="34"/>
        <v>0</v>
      </c>
      <c r="M420" t="s">
        <v>335</v>
      </c>
      <c r="N420" t="s">
        <v>124</v>
      </c>
      <c r="O420" t="s">
        <v>59</v>
      </c>
      <c r="P420" t="s">
        <v>34</v>
      </c>
    </row>
    <row r="421" spans="1:16" x14ac:dyDescent="0.2">
      <c r="A421" t="s">
        <v>980</v>
      </c>
      <c r="B421" t="s">
        <v>981</v>
      </c>
      <c r="C421">
        <v>2017</v>
      </c>
      <c r="D421" t="s">
        <v>36</v>
      </c>
      <c r="E421" t="str">
        <f>VLOOKUP(B421,'2015 constituency results'!$C:$AB,8,FALSE)</f>
        <v>Lab</v>
      </c>
      <c r="F421">
        <f>VLOOKUP($B421,'2015 constituency results'!$C:$AB,13,FALSE)</f>
        <v>10056</v>
      </c>
      <c r="G421" t="str">
        <f>IF(ISNUMBER(SEARCH("hold",VLOOKUP(A421,'2015 constituency results'!A:AB,9,FALSE),1)),E421,RIGHT(VLOOKUP(A421,'2015 constituency results'!A:AB,9,FALSE),LEN(VLOOKUP(A421,'2015 constituency results'!A:AB,9,FALSE))-SEARCH("from",VLOOKUP(A421,'2015 constituency results'!A:AB,9,FALSE),1)-4))</f>
        <v>Lab</v>
      </c>
      <c r="H421">
        <f t="shared" si="30"/>
        <v>10056</v>
      </c>
      <c r="I421">
        <f t="shared" si="31"/>
        <v>0</v>
      </c>
      <c r="J421">
        <f t="shared" si="32"/>
        <v>0</v>
      </c>
      <c r="K421">
        <f t="shared" si="33"/>
        <v>0</v>
      </c>
      <c r="L421">
        <f t="shared" si="34"/>
        <v>0</v>
      </c>
      <c r="M421" t="s">
        <v>208</v>
      </c>
      <c r="N421" t="s">
        <v>174</v>
      </c>
      <c r="O421" t="s">
        <v>59</v>
      </c>
      <c r="P421" t="s">
        <v>34</v>
      </c>
    </row>
    <row r="422" spans="1:16" x14ac:dyDescent="0.2">
      <c r="A422" t="s">
        <v>982</v>
      </c>
      <c r="B422" t="s">
        <v>983</v>
      </c>
      <c r="C422">
        <v>2017</v>
      </c>
      <c r="D422" t="s">
        <v>37</v>
      </c>
      <c r="E422" t="str">
        <f>VLOOKUP(B422,'2015 constituency results'!$C:$AB,8,FALSE)</f>
        <v>Con</v>
      </c>
      <c r="F422">
        <f>VLOOKUP($B422,'2015 constituency results'!$C:$AB,13,FALSE)</f>
        <v>23943</v>
      </c>
      <c r="G422" t="str">
        <f>IF(ISNUMBER(SEARCH("hold",VLOOKUP(A422,'2015 constituency results'!A:AB,9,FALSE),1)),E422,RIGHT(VLOOKUP(A422,'2015 constituency results'!A:AB,9,FALSE),LEN(VLOOKUP(A422,'2015 constituency results'!A:AB,9,FALSE))-SEARCH("from",VLOOKUP(A422,'2015 constituency results'!A:AB,9,FALSE),1)-4))</f>
        <v>Con</v>
      </c>
      <c r="H422">
        <f t="shared" si="30"/>
        <v>0</v>
      </c>
      <c r="I422">
        <f t="shared" si="31"/>
        <v>23943</v>
      </c>
      <c r="J422">
        <f t="shared" si="32"/>
        <v>0</v>
      </c>
      <c r="K422">
        <f t="shared" si="33"/>
        <v>0</v>
      </c>
      <c r="L422">
        <f t="shared" si="34"/>
        <v>0</v>
      </c>
      <c r="M422" t="s">
        <v>57</v>
      </c>
      <c r="N422" t="s">
        <v>58</v>
      </c>
      <c r="O422" t="s">
        <v>59</v>
      </c>
      <c r="P422" t="s">
        <v>34</v>
      </c>
    </row>
    <row r="423" spans="1:16" x14ac:dyDescent="0.2">
      <c r="A423" t="s">
        <v>984</v>
      </c>
      <c r="B423" t="s">
        <v>985</v>
      </c>
      <c r="C423">
        <v>2017</v>
      </c>
      <c r="D423" t="s">
        <v>37</v>
      </c>
      <c r="E423" t="str">
        <f>VLOOKUP(B423,'2015 constituency results'!$C:$AB,8,FALSE)</f>
        <v>Con</v>
      </c>
      <c r="F423">
        <f>VLOOKUP($B423,'2015 constituency results'!$C:$AB,13,FALSE)</f>
        <v>11373</v>
      </c>
      <c r="G423" t="str">
        <f>IF(ISNUMBER(SEARCH("hold",VLOOKUP(A423,'2015 constituency results'!A:AB,9,FALSE),1)),E423,RIGHT(VLOOKUP(A423,'2015 constituency results'!A:AB,9,FALSE),LEN(VLOOKUP(A423,'2015 constituency results'!A:AB,9,FALSE))-SEARCH("from",VLOOKUP(A423,'2015 constituency results'!A:AB,9,FALSE),1)-4))</f>
        <v>Con</v>
      </c>
      <c r="H423">
        <f t="shared" si="30"/>
        <v>0</v>
      </c>
      <c r="I423">
        <f t="shared" si="31"/>
        <v>11373</v>
      </c>
      <c r="J423">
        <f t="shared" si="32"/>
        <v>0</v>
      </c>
      <c r="K423">
        <f t="shared" si="33"/>
        <v>0</v>
      </c>
      <c r="L423">
        <f t="shared" si="34"/>
        <v>0</v>
      </c>
      <c r="M423" t="s">
        <v>243</v>
      </c>
      <c r="N423" t="s">
        <v>75</v>
      </c>
      <c r="O423" t="s">
        <v>59</v>
      </c>
      <c r="P423" t="s">
        <v>34</v>
      </c>
    </row>
    <row r="424" spans="1:16" x14ac:dyDescent="0.2">
      <c r="A424" t="s">
        <v>986</v>
      </c>
      <c r="B424" t="s">
        <v>987</v>
      </c>
      <c r="C424">
        <v>2017</v>
      </c>
      <c r="D424" t="s">
        <v>37</v>
      </c>
      <c r="E424" t="str">
        <f>VLOOKUP(B424,'2015 constituency results'!$C:$AB,8,FALSE)</f>
        <v>Con</v>
      </c>
      <c r="F424">
        <f>VLOOKUP($B424,'2015 constituency results'!$C:$AB,13,FALSE)</f>
        <v>13948</v>
      </c>
      <c r="G424" t="str">
        <f>IF(ISNUMBER(SEARCH("hold",VLOOKUP(A424,'2015 constituency results'!A:AB,9,FALSE),1)),E424,RIGHT(VLOOKUP(A424,'2015 constituency results'!A:AB,9,FALSE),LEN(VLOOKUP(A424,'2015 constituency results'!A:AB,9,FALSE))-SEARCH("from",VLOOKUP(A424,'2015 constituency results'!A:AB,9,FALSE),1)-4))</f>
        <v>Con</v>
      </c>
      <c r="H424">
        <f t="shared" si="30"/>
        <v>0</v>
      </c>
      <c r="I424">
        <f t="shared" si="31"/>
        <v>13948</v>
      </c>
      <c r="J424">
        <f t="shared" si="32"/>
        <v>0</v>
      </c>
      <c r="K424">
        <f t="shared" si="33"/>
        <v>0</v>
      </c>
      <c r="L424">
        <f t="shared" si="34"/>
        <v>0</v>
      </c>
      <c r="M424" t="s">
        <v>294</v>
      </c>
      <c r="N424" t="s">
        <v>124</v>
      </c>
      <c r="O424" t="s">
        <v>59</v>
      </c>
      <c r="P424" t="s">
        <v>34</v>
      </c>
    </row>
    <row r="425" spans="1:16" x14ac:dyDescent="0.2">
      <c r="A425" t="s">
        <v>988</v>
      </c>
      <c r="B425" t="s">
        <v>989</v>
      </c>
      <c r="C425">
        <v>2017</v>
      </c>
      <c r="D425" t="s">
        <v>37</v>
      </c>
      <c r="E425" t="str">
        <f>VLOOKUP(B425,'2015 constituency results'!$C:$AB,8,FALSE)</f>
        <v>Con</v>
      </c>
      <c r="F425">
        <f>VLOOKUP($B425,'2015 constituency results'!$C:$AB,13,FALSE)</f>
        <v>21046</v>
      </c>
      <c r="G425" t="str">
        <f>IF(ISNUMBER(SEARCH("hold",VLOOKUP(A425,'2015 constituency results'!A:AB,9,FALSE),1)),E425,RIGHT(VLOOKUP(A425,'2015 constituency results'!A:AB,9,FALSE),LEN(VLOOKUP(A425,'2015 constituency results'!A:AB,9,FALSE))-SEARCH("from",VLOOKUP(A425,'2015 constituency results'!A:AB,9,FALSE),1)-4))</f>
        <v>Con</v>
      </c>
      <c r="H425">
        <f t="shared" si="30"/>
        <v>0</v>
      </c>
      <c r="I425">
        <f t="shared" si="31"/>
        <v>21046</v>
      </c>
      <c r="J425">
        <f t="shared" si="32"/>
        <v>0</v>
      </c>
      <c r="K425">
        <f t="shared" si="33"/>
        <v>0</v>
      </c>
      <c r="L425">
        <f t="shared" si="34"/>
        <v>0</v>
      </c>
      <c r="M425" t="s">
        <v>394</v>
      </c>
      <c r="N425" t="s">
        <v>133</v>
      </c>
      <c r="O425" t="s">
        <v>59</v>
      </c>
      <c r="P425" t="s">
        <v>34</v>
      </c>
    </row>
    <row r="426" spans="1:16" x14ac:dyDescent="0.2">
      <c r="A426" t="s">
        <v>990</v>
      </c>
      <c r="B426" t="s">
        <v>991</v>
      </c>
      <c r="C426">
        <v>2017</v>
      </c>
      <c r="D426" t="s">
        <v>37</v>
      </c>
      <c r="E426" t="str">
        <f>VLOOKUP(B426,'2015 constituency results'!$C:$AB,8,FALSE)</f>
        <v>Con</v>
      </c>
      <c r="F426">
        <f>VLOOKUP($B426,'2015 constituency results'!$C:$AB,13,FALSE)</f>
        <v>4463</v>
      </c>
      <c r="G426" t="str">
        <f>IF(ISNUMBER(SEARCH("hold",VLOOKUP(A426,'2015 constituency results'!A:AB,9,FALSE),1)),E426,RIGHT(VLOOKUP(A426,'2015 constituency results'!A:AB,9,FALSE),LEN(VLOOKUP(A426,'2015 constituency results'!A:AB,9,FALSE))-SEARCH("from",VLOOKUP(A426,'2015 constituency results'!A:AB,9,FALSE),1)-4))</f>
        <v>Con</v>
      </c>
      <c r="H426">
        <f t="shared" si="30"/>
        <v>0</v>
      </c>
      <c r="I426">
        <f t="shared" si="31"/>
        <v>4463</v>
      </c>
      <c r="J426">
        <f t="shared" si="32"/>
        <v>0</v>
      </c>
      <c r="K426">
        <f t="shared" si="33"/>
        <v>0</v>
      </c>
      <c r="L426">
        <f t="shared" si="34"/>
        <v>0</v>
      </c>
      <c r="M426" t="s">
        <v>294</v>
      </c>
      <c r="N426" t="s">
        <v>124</v>
      </c>
      <c r="O426" t="s">
        <v>59</v>
      </c>
      <c r="P426" t="s">
        <v>46</v>
      </c>
    </row>
    <row r="427" spans="1:16" x14ac:dyDescent="0.2">
      <c r="A427" t="s">
        <v>992</v>
      </c>
      <c r="B427" t="s">
        <v>993</v>
      </c>
      <c r="C427">
        <v>2017</v>
      </c>
      <c r="D427" t="s">
        <v>36</v>
      </c>
      <c r="E427" t="str">
        <f>VLOOKUP(B427,'2015 constituency results'!$C:$AB,8,FALSE)</f>
        <v>Lab</v>
      </c>
      <c r="F427">
        <f>VLOOKUP($B427,'2015 constituency results'!$C:$AB,13,FALSE)</f>
        <v>7654</v>
      </c>
      <c r="G427" t="str">
        <f>IF(ISNUMBER(SEARCH("hold",VLOOKUP(A427,'2015 constituency results'!A:AB,9,FALSE),1)),E427,RIGHT(VLOOKUP(A427,'2015 constituency results'!A:AB,9,FALSE),LEN(VLOOKUP(A427,'2015 constituency results'!A:AB,9,FALSE))-SEARCH("from",VLOOKUP(A427,'2015 constituency results'!A:AB,9,FALSE),1)-4))</f>
        <v>LD</v>
      </c>
      <c r="H427">
        <f t="shared" si="30"/>
        <v>7654</v>
      </c>
      <c r="I427">
        <f t="shared" si="31"/>
        <v>0</v>
      </c>
      <c r="J427">
        <f t="shared" si="32"/>
        <v>0</v>
      </c>
      <c r="K427">
        <f t="shared" si="33"/>
        <v>0</v>
      </c>
      <c r="L427">
        <f t="shared" si="34"/>
        <v>0</v>
      </c>
      <c r="M427" t="s">
        <v>294</v>
      </c>
      <c r="N427" t="s">
        <v>124</v>
      </c>
      <c r="O427" t="s">
        <v>59</v>
      </c>
      <c r="P427" t="s">
        <v>46</v>
      </c>
    </row>
    <row r="428" spans="1:16" x14ac:dyDescent="0.2">
      <c r="A428" t="s">
        <v>994</v>
      </c>
      <c r="B428" t="s">
        <v>995</v>
      </c>
      <c r="C428">
        <v>2017</v>
      </c>
      <c r="D428" t="s">
        <v>36</v>
      </c>
      <c r="E428" t="str">
        <f>VLOOKUP(B428,'2015 constituency results'!$C:$AB,8,FALSE)</f>
        <v>Lab</v>
      </c>
      <c r="F428">
        <f>VLOOKUP($B428,'2015 constituency results'!$C:$AB,13,FALSE)</f>
        <v>11894</v>
      </c>
      <c r="G428" t="str">
        <f>IF(ISNUMBER(SEARCH("hold",VLOOKUP(A428,'2015 constituency results'!A:AB,9,FALSE),1)),E428,RIGHT(VLOOKUP(A428,'2015 constituency results'!A:AB,9,FALSE),LEN(VLOOKUP(A428,'2015 constituency results'!A:AB,9,FALSE))-SEARCH("from",VLOOKUP(A428,'2015 constituency results'!A:AB,9,FALSE),1)-4))</f>
        <v>Lab</v>
      </c>
      <c r="H428">
        <f t="shared" si="30"/>
        <v>11894</v>
      </c>
      <c r="I428">
        <f t="shared" si="31"/>
        <v>0</v>
      </c>
      <c r="J428">
        <f t="shared" si="32"/>
        <v>0</v>
      </c>
      <c r="K428">
        <f t="shared" si="33"/>
        <v>0</v>
      </c>
      <c r="L428">
        <f t="shared" si="34"/>
        <v>0</v>
      </c>
      <c r="M428" t="s">
        <v>90</v>
      </c>
      <c r="N428" t="s">
        <v>75</v>
      </c>
      <c r="O428" t="s">
        <v>59</v>
      </c>
      <c r="P428" t="s">
        <v>46</v>
      </c>
    </row>
    <row r="429" spans="1:16" x14ac:dyDescent="0.2">
      <c r="A429" t="s">
        <v>996</v>
      </c>
      <c r="B429" t="s">
        <v>997</v>
      </c>
      <c r="C429">
        <v>2017</v>
      </c>
      <c r="D429" t="s">
        <v>36</v>
      </c>
      <c r="E429" t="str">
        <f>VLOOKUP(B429,'2015 constituency results'!$C:$AB,8,FALSE)</f>
        <v>Lab</v>
      </c>
      <c r="F429">
        <f>VLOOKUP($B429,'2015 constituency results'!$C:$AB,13,FALSE)</f>
        <v>11860</v>
      </c>
      <c r="G429" t="str">
        <f>IF(ISNUMBER(SEARCH("hold",VLOOKUP(A429,'2015 constituency results'!A:AB,9,FALSE),1)),E429,RIGHT(VLOOKUP(A429,'2015 constituency results'!A:AB,9,FALSE),LEN(VLOOKUP(A429,'2015 constituency results'!A:AB,9,FALSE))-SEARCH("from",VLOOKUP(A429,'2015 constituency results'!A:AB,9,FALSE),1)-4))</f>
        <v>Lab</v>
      </c>
      <c r="H429">
        <f t="shared" si="30"/>
        <v>11860</v>
      </c>
      <c r="I429">
        <f t="shared" si="31"/>
        <v>0</v>
      </c>
      <c r="J429">
        <f t="shared" si="32"/>
        <v>0</v>
      </c>
      <c r="K429">
        <f t="shared" si="33"/>
        <v>0</v>
      </c>
      <c r="L429">
        <f t="shared" si="34"/>
        <v>0</v>
      </c>
      <c r="M429" t="s">
        <v>90</v>
      </c>
      <c r="N429" t="s">
        <v>75</v>
      </c>
      <c r="O429" t="s">
        <v>59</v>
      </c>
      <c r="P429" t="s">
        <v>46</v>
      </c>
    </row>
    <row r="430" spans="1:16" x14ac:dyDescent="0.2">
      <c r="A430" t="s">
        <v>998</v>
      </c>
      <c r="B430" t="s">
        <v>999</v>
      </c>
      <c r="C430">
        <v>2017</v>
      </c>
      <c r="D430" t="s">
        <v>36</v>
      </c>
      <c r="E430" t="str">
        <f>VLOOKUP(B430,'2015 constituency results'!$C:$AB,8,FALSE)</f>
        <v>Lab</v>
      </c>
      <c r="F430">
        <f>VLOOKUP($B430,'2015 constituency results'!$C:$AB,13,FALSE)</f>
        <v>6936</v>
      </c>
      <c r="G430" t="str">
        <f>IF(ISNUMBER(SEARCH("hold",VLOOKUP(A430,'2015 constituency results'!A:AB,9,FALSE),1)),E430,RIGHT(VLOOKUP(A430,'2015 constituency results'!A:AB,9,FALSE),LEN(VLOOKUP(A430,'2015 constituency results'!A:AB,9,FALSE))-SEARCH("from",VLOOKUP(A430,'2015 constituency results'!A:AB,9,FALSE),1)-4))</f>
        <v>Lab</v>
      </c>
      <c r="H430">
        <f t="shared" si="30"/>
        <v>6936</v>
      </c>
      <c r="I430">
        <f t="shared" si="31"/>
        <v>0</v>
      </c>
      <c r="J430">
        <f t="shared" si="32"/>
        <v>0</v>
      </c>
      <c r="K430">
        <f t="shared" si="33"/>
        <v>0</v>
      </c>
      <c r="L430">
        <f t="shared" si="34"/>
        <v>0</v>
      </c>
      <c r="M430" t="s">
        <v>90</v>
      </c>
      <c r="N430" t="s">
        <v>75</v>
      </c>
      <c r="O430" t="s">
        <v>59</v>
      </c>
      <c r="P430" t="s">
        <v>46</v>
      </c>
    </row>
    <row r="431" spans="1:16" x14ac:dyDescent="0.2">
      <c r="A431" t="s">
        <v>1000</v>
      </c>
      <c r="B431" t="s">
        <v>1001</v>
      </c>
      <c r="C431">
        <v>2017</v>
      </c>
      <c r="D431" t="s">
        <v>37</v>
      </c>
      <c r="E431" t="str">
        <f>VLOOKUP(B431,'2015 constituency results'!$C:$AB,8,FALSE)</f>
        <v>Con</v>
      </c>
      <c r="F431">
        <f>VLOOKUP($B431,'2015 constituency results'!$C:$AB,13,FALSE)</f>
        <v>4882</v>
      </c>
      <c r="G431" t="str">
        <f>IF(ISNUMBER(SEARCH("hold",VLOOKUP(A431,'2015 constituency results'!A:AB,9,FALSE),1)),E431,RIGHT(VLOOKUP(A431,'2015 constituency results'!A:AB,9,FALSE),LEN(VLOOKUP(A431,'2015 constituency results'!A:AB,9,FALSE))-SEARCH("from",VLOOKUP(A431,'2015 constituency results'!A:AB,9,FALSE),1)-4))</f>
        <v>Con</v>
      </c>
      <c r="H431">
        <f t="shared" si="30"/>
        <v>0</v>
      </c>
      <c r="I431">
        <f t="shared" si="31"/>
        <v>4882</v>
      </c>
      <c r="J431">
        <f t="shared" si="32"/>
        <v>0</v>
      </c>
      <c r="K431">
        <f t="shared" si="33"/>
        <v>0</v>
      </c>
      <c r="L431">
        <f t="shared" si="34"/>
        <v>0</v>
      </c>
      <c r="M431" t="s">
        <v>750</v>
      </c>
      <c r="N431" t="s">
        <v>63</v>
      </c>
      <c r="O431" t="s">
        <v>59</v>
      </c>
      <c r="P431" t="s">
        <v>34</v>
      </c>
    </row>
    <row r="432" spans="1:16" x14ac:dyDescent="0.2">
      <c r="A432" t="s">
        <v>1002</v>
      </c>
      <c r="B432" t="s">
        <v>1003</v>
      </c>
      <c r="C432">
        <v>2017</v>
      </c>
      <c r="D432" t="s">
        <v>37</v>
      </c>
      <c r="E432" t="str">
        <f>VLOOKUP(B432,'2015 constituency results'!$C:$AB,8,FALSE)</f>
        <v>SNP</v>
      </c>
      <c r="F432">
        <f>VLOOKUP($B432,'2015 constituency results'!$C:$AB,13,FALSE)</f>
        <v>10168</v>
      </c>
      <c r="G432" t="str">
        <f>IF(ISNUMBER(SEARCH("hold",VLOOKUP(A432,'2015 constituency results'!A:AB,9,FALSE),1)),E432,RIGHT(VLOOKUP(A432,'2015 constituency results'!A:AB,9,FALSE),LEN(VLOOKUP(A432,'2015 constituency results'!A:AB,9,FALSE))-SEARCH("from",VLOOKUP(A432,'2015 constituency results'!A:AB,9,FALSE),1)-4))</f>
        <v>Lab</v>
      </c>
      <c r="H432">
        <f t="shared" si="30"/>
        <v>0</v>
      </c>
      <c r="I432">
        <f t="shared" si="31"/>
        <v>0</v>
      </c>
      <c r="J432">
        <f t="shared" si="32"/>
        <v>10168</v>
      </c>
      <c r="K432">
        <f t="shared" si="33"/>
        <v>0</v>
      </c>
      <c r="L432">
        <f t="shared" si="34"/>
        <v>0</v>
      </c>
      <c r="M432" t="s">
        <v>45</v>
      </c>
      <c r="N432" t="s">
        <v>45</v>
      </c>
      <c r="O432" t="s">
        <v>45</v>
      </c>
      <c r="P432" t="s">
        <v>34</v>
      </c>
    </row>
    <row r="433" spans="1:16" x14ac:dyDescent="0.2">
      <c r="A433" t="s">
        <v>1004</v>
      </c>
      <c r="B433" t="s">
        <v>1005</v>
      </c>
      <c r="C433">
        <v>2017</v>
      </c>
      <c r="D433" t="s">
        <v>36</v>
      </c>
      <c r="E433" t="str">
        <f>VLOOKUP(B433,'2015 constituency results'!$C:$AB,8,FALSE)</f>
        <v>Lab</v>
      </c>
      <c r="F433">
        <f>VLOOKUP($B433,'2015 constituency results'!$C:$AB,13,FALSE)</f>
        <v>13043</v>
      </c>
      <c r="G433" t="str">
        <f>IF(ISNUMBER(SEARCH("hold",VLOOKUP(A433,'2015 constituency results'!A:AB,9,FALSE),1)),E433,RIGHT(VLOOKUP(A433,'2015 constituency results'!A:AB,9,FALSE),LEN(VLOOKUP(A433,'2015 constituency results'!A:AB,9,FALSE))-SEARCH("from",VLOOKUP(A433,'2015 constituency results'!A:AB,9,FALSE),1)-4))</f>
        <v>Lab</v>
      </c>
      <c r="H433">
        <f t="shared" si="30"/>
        <v>13043</v>
      </c>
      <c r="I433">
        <f t="shared" si="31"/>
        <v>0</v>
      </c>
      <c r="J433">
        <f t="shared" si="32"/>
        <v>0</v>
      </c>
      <c r="K433">
        <f t="shared" si="33"/>
        <v>0</v>
      </c>
      <c r="L433">
        <f t="shared" si="34"/>
        <v>0</v>
      </c>
      <c r="M433" t="s">
        <v>220</v>
      </c>
      <c r="N433" t="s">
        <v>33</v>
      </c>
      <c r="O433" t="s">
        <v>33</v>
      </c>
      <c r="P433" t="s">
        <v>34</v>
      </c>
    </row>
    <row r="434" spans="1:16" x14ac:dyDescent="0.2">
      <c r="A434" t="s">
        <v>1006</v>
      </c>
      <c r="B434" t="s">
        <v>1007</v>
      </c>
      <c r="C434">
        <v>2017</v>
      </c>
      <c r="D434" t="s">
        <v>37</v>
      </c>
      <c r="E434" t="str">
        <f>VLOOKUP(B434,'2015 constituency results'!$C:$AB,8,FALSE)</f>
        <v>Con</v>
      </c>
      <c r="F434">
        <f>VLOOKUP($B434,'2015 constituency results'!$C:$AB,13,FALSE)</f>
        <v>15803</v>
      </c>
      <c r="G434" t="str">
        <f>IF(ISNUMBER(SEARCH("hold",VLOOKUP(A434,'2015 constituency results'!A:AB,9,FALSE),1)),E434,RIGHT(VLOOKUP(A434,'2015 constituency results'!A:AB,9,FALSE),LEN(VLOOKUP(A434,'2015 constituency results'!A:AB,9,FALSE))-SEARCH("from",VLOOKUP(A434,'2015 constituency results'!A:AB,9,FALSE),1)-4))</f>
        <v>Con</v>
      </c>
      <c r="H434">
        <f t="shared" si="30"/>
        <v>0</v>
      </c>
      <c r="I434">
        <f t="shared" si="31"/>
        <v>15803</v>
      </c>
      <c r="J434">
        <f t="shared" si="32"/>
        <v>0</v>
      </c>
      <c r="K434">
        <f t="shared" si="33"/>
        <v>0</v>
      </c>
      <c r="L434">
        <f t="shared" si="34"/>
        <v>0</v>
      </c>
      <c r="M434" t="s">
        <v>109</v>
      </c>
      <c r="N434" t="s">
        <v>109</v>
      </c>
      <c r="O434" t="s">
        <v>59</v>
      </c>
      <c r="P434" t="s">
        <v>46</v>
      </c>
    </row>
    <row r="435" spans="1:16" x14ac:dyDescent="0.2">
      <c r="A435" t="s">
        <v>1008</v>
      </c>
      <c r="B435" t="s">
        <v>1009</v>
      </c>
      <c r="C435">
        <v>2017</v>
      </c>
      <c r="D435" t="s">
        <v>36</v>
      </c>
      <c r="E435" t="str">
        <f>VLOOKUP(B435,'2015 constituency results'!$C:$AB,8,FALSE)</f>
        <v>Lab</v>
      </c>
      <c r="F435">
        <f>VLOOKUP($B435,'2015 constituency results'!$C:$AB,13,FALSE)</f>
        <v>6002</v>
      </c>
      <c r="G435" t="str">
        <f>IF(ISNUMBER(SEARCH("hold",VLOOKUP(A435,'2015 constituency results'!A:AB,9,FALSE),1)),E435,RIGHT(VLOOKUP(A435,'2015 constituency results'!A:AB,9,FALSE),LEN(VLOOKUP(A435,'2015 constituency results'!A:AB,9,FALSE))-SEARCH("from",VLOOKUP(A435,'2015 constituency results'!A:AB,9,FALSE),1)-4))</f>
        <v>Lab</v>
      </c>
      <c r="H435">
        <f t="shared" si="30"/>
        <v>6002</v>
      </c>
      <c r="I435">
        <f t="shared" si="31"/>
        <v>0</v>
      </c>
      <c r="J435">
        <f t="shared" si="32"/>
        <v>0</v>
      </c>
      <c r="K435">
        <f t="shared" si="33"/>
        <v>0</v>
      </c>
      <c r="L435">
        <f t="shared" si="34"/>
        <v>0</v>
      </c>
      <c r="M435" t="s">
        <v>67</v>
      </c>
      <c r="N435" t="s">
        <v>68</v>
      </c>
      <c r="O435" t="s">
        <v>59</v>
      </c>
      <c r="P435" t="s">
        <v>34</v>
      </c>
    </row>
    <row r="436" spans="1:16" x14ac:dyDescent="0.2">
      <c r="A436" t="s">
        <v>1010</v>
      </c>
      <c r="B436" t="s">
        <v>1011</v>
      </c>
      <c r="C436">
        <v>2017</v>
      </c>
      <c r="D436" t="s">
        <v>36</v>
      </c>
      <c r="E436" t="str">
        <f>VLOOKUP(B436,'2015 constituency results'!$C:$AB,8,FALSE)</f>
        <v>Lab</v>
      </c>
      <c r="F436">
        <f>VLOOKUP($B436,'2015 constituency results'!$C:$AB,13,FALSE)</f>
        <v>14738</v>
      </c>
      <c r="G436" t="str">
        <f>IF(ISNUMBER(SEARCH("hold",VLOOKUP(A436,'2015 constituency results'!A:AB,9,FALSE),1)),E436,RIGHT(VLOOKUP(A436,'2015 constituency results'!A:AB,9,FALSE),LEN(VLOOKUP(A436,'2015 constituency results'!A:AB,9,FALSE))-SEARCH("from",VLOOKUP(A436,'2015 constituency results'!A:AB,9,FALSE),1)-4))</f>
        <v>Lab</v>
      </c>
      <c r="H436">
        <f t="shared" si="30"/>
        <v>14738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0</v>
      </c>
      <c r="M436" t="s">
        <v>67</v>
      </c>
      <c r="N436" t="s">
        <v>68</v>
      </c>
      <c r="O436" t="s">
        <v>59</v>
      </c>
      <c r="P436" t="s">
        <v>46</v>
      </c>
    </row>
    <row r="437" spans="1:16" x14ac:dyDescent="0.2">
      <c r="A437" t="s">
        <v>1012</v>
      </c>
      <c r="B437" t="s">
        <v>1013</v>
      </c>
      <c r="C437">
        <v>2017</v>
      </c>
      <c r="D437" t="s">
        <v>135</v>
      </c>
      <c r="E437" t="str">
        <f>VLOOKUP(B437,'2015 constituency results'!$C:$AB,8,FALSE)</f>
        <v>LD</v>
      </c>
      <c r="F437">
        <f>VLOOKUP($B437,'2015 constituency results'!$C:$AB,13,FALSE)</f>
        <v>817</v>
      </c>
      <c r="G437" t="str">
        <f>IF(ISNUMBER(SEARCH("hold",VLOOKUP(A437,'2015 constituency results'!A:AB,9,FALSE),1)),E437,RIGHT(VLOOKUP(A437,'2015 constituency results'!A:AB,9,FALSE),LEN(VLOOKUP(A437,'2015 constituency results'!A:AB,9,FALSE))-SEARCH("from",VLOOKUP(A437,'2015 constituency results'!A:AB,9,FALSE),1)-4))</f>
        <v>LD</v>
      </c>
      <c r="H437">
        <f t="shared" si="30"/>
        <v>0</v>
      </c>
      <c r="I437">
        <f t="shared" si="31"/>
        <v>0</v>
      </c>
      <c r="J437">
        <f t="shared" si="32"/>
        <v>0</v>
      </c>
      <c r="K437">
        <f t="shared" si="33"/>
        <v>817</v>
      </c>
      <c r="L437">
        <f t="shared" si="34"/>
        <v>0</v>
      </c>
      <c r="M437" t="s">
        <v>45</v>
      </c>
      <c r="N437" t="s">
        <v>45</v>
      </c>
      <c r="O437" t="s">
        <v>45</v>
      </c>
      <c r="P437" t="s">
        <v>34</v>
      </c>
    </row>
    <row r="438" spans="1:16" x14ac:dyDescent="0.2">
      <c r="A438" t="s">
        <v>1014</v>
      </c>
      <c r="B438" t="s">
        <v>1015</v>
      </c>
      <c r="C438">
        <v>2017</v>
      </c>
      <c r="D438" t="s">
        <v>37</v>
      </c>
      <c r="E438" t="str">
        <f>VLOOKUP(B438,'2015 constituency results'!$C:$AB,8,FALSE)</f>
        <v>Con</v>
      </c>
      <c r="F438">
        <f>VLOOKUP($B438,'2015 constituency results'!$C:$AB,13,FALSE)</f>
        <v>19979</v>
      </c>
      <c r="G438" t="str">
        <f>IF(ISNUMBER(SEARCH("hold",VLOOKUP(A438,'2015 constituency results'!A:AB,9,FALSE),1)),E438,RIGHT(VLOOKUP(A438,'2015 constituency results'!A:AB,9,FALSE),LEN(VLOOKUP(A438,'2015 constituency results'!A:AB,9,FALSE))-SEARCH("from",VLOOKUP(A438,'2015 constituency results'!A:AB,9,FALSE),1)-4))</f>
        <v>Con</v>
      </c>
      <c r="H438">
        <f t="shared" si="30"/>
        <v>0</v>
      </c>
      <c r="I438">
        <f t="shared" si="31"/>
        <v>19979</v>
      </c>
      <c r="J438">
        <f t="shared" si="32"/>
        <v>0</v>
      </c>
      <c r="K438">
        <f t="shared" si="33"/>
        <v>0</v>
      </c>
      <c r="L438">
        <f t="shared" si="34"/>
        <v>0</v>
      </c>
      <c r="M438" t="s">
        <v>109</v>
      </c>
      <c r="N438" t="s">
        <v>109</v>
      </c>
      <c r="O438" t="s">
        <v>59</v>
      </c>
      <c r="P438" t="s">
        <v>46</v>
      </c>
    </row>
    <row r="439" spans="1:16" x14ac:dyDescent="0.2">
      <c r="A439" t="s">
        <v>1016</v>
      </c>
      <c r="B439" t="s">
        <v>1017</v>
      </c>
      <c r="C439">
        <v>2017</v>
      </c>
      <c r="D439" t="s">
        <v>36</v>
      </c>
      <c r="E439" t="str">
        <f>VLOOKUP(B439,'2015 constituency results'!$C:$AB,8,FALSE)</f>
        <v>Lab</v>
      </c>
      <c r="F439">
        <f>VLOOKUP($B439,'2015 constituency results'!$C:$AB,13,FALSE)</f>
        <v>15280</v>
      </c>
      <c r="G439" t="str">
        <f>IF(ISNUMBER(SEARCH("hold",VLOOKUP(A439,'2015 constituency results'!A:AB,9,FALSE),1)),E439,RIGHT(VLOOKUP(A439,'2015 constituency results'!A:AB,9,FALSE),LEN(VLOOKUP(A439,'2015 constituency results'!A:AB,9,FALSE))-SEARCH("from",VLOOKUP(A439,'2015 constituency results'!A:AB,9,FALSE),1)-4))</f>
        <v>Lab</v>
      </c>
      <c r="H439">
        <f t="shared" si="30"/>
        <v>15280</v>
      </c>
      <c r="I439">
        <f t="shared" si="31"/>
        <v>0</v>
      </c>
      <c r="J439">
        <f t="shared" si="32"/>
        <v>0</v>
      </c>
      <c r="K439">
        <f t="shared" si="33"/>
        <v>0</v>
      </c>
      <c r="L439">
        <f t="shared" si="34"/>
        <v>0</v>
      </c>
      <c r="M439" t="s">
        <v>103</v>
      </c>
      <c r="N439" t="s">
        <v>58</v>
      </c>
      <c r="O439" t="s">
        <v>59</v>
      </c>
      <c r="P439" t="s">
        <v>46</v>
      </c>
    </row>
    <row r="440" spans="1:16" x14ac:dyDescent="0.2">
      <c r="A440" t="s">
        <v>1018</v>
      </c>
      <c r="B440" t="s">
        <v>1019</v>
      </c>
      <c r="C440">
        <v>2017</v>
      </c>
      <c r="D440" t="s">
        <v>135</v>
      </c>
      <c r="E440" t="str">
        <f>VLOOKUP(B440,'2015 constituency results'!$C:$AB,8,FALSE)</f>
        <v>Con</v>
      </c>
      <c r="F440">
        <f>VLOOKUP($B440,'2015 constituency results'!$C:$AB,13,FALSE)</f>
        <v>9582</v>
      </c>
      <c r="G440" t="str">
        <f>IF(ISNUMBER(SEARCH("hold",VLOOKUP(A440,'2015 constituency results'!A:AB,9,FALSE),1)),E440,RIGHT(VLOOKUP(A440,'2015 constituency results'!A:AB,9,FALSE),LEN(VLOOKUP(A440,'2015 constituency results'!A:AB,9,FALSE))-SEARCH("from",VLOOKUP(A440,'2015 constituency results'!A:AB,9,FALSE),1)-4))</f>
        <v>Con</v>
      </c>
      <c r="H440">
        <f t="shared" si="30"/>
        <v>0</v>
      </c>
      <c r="I440">
        <f t="shared" si="31"/>
        <v>9582</v>
      </c>
      <c r="J440">
        <f t="shared" si="32"/>
        <v>0</v>
      </c>
      <c r="K440">
        <f t="shared" si="33"/>
        <v>0</v>
      </c>
      <c r="L440">
        <f t="shared" si="34"/>
        <v>0</v>
      </c>
      <c r="M440" t="s">
        <v>103</v>
      </c>
      <c r="N440" t="s">
        <v>58</v>
      </c>
      <c r="O440" t="s">
        <v>59</v>
      </c>
      <c r="P440" t="s">
        <v>34</v>
      </c>
    </row>
    <row r="441" spans="1:16" x14ac:dyDescent="0.2">
      <c r="A441" t="s">
        <v>1020</v>
      </c>
      <c r="B441" t="s">
        <v>1021</v>
      </c>
      <c r="C441">
        <v>2017</v>
      </c>
      <c r="D441" t="s">
        <v>48</v>
      </c>
      <c r="E441" t="str">
        <f>VLOOKUP(B441,'2015 constituency results'!$C:$AB,8,FALSE)</f>
        <v>SNP</v>
      </c>
      <c r="F441">
        <f>VLOOKUP($B441,'2015 constituency results'!$C:$AB,13,FALSE)</f>
        <v>9076</v>
      </c>
      <c r="G441" t="str">
        <f>IF(ISNUMBER(SEARCH("hold",VLOOKUP(A441,'2015 constituency results'!A:AB,9,FALSE),1)),E441,RIGHT(VLOOKUP(A441,'2015 constituency results'!A:AB,9,FALSE),LEN(VLOOKUP(A441,'2015 constituency results'!A:AB,9,FALSE))-SEARCH("from",VLOOKUP(A441,'2015 constituency results'!A:AB,9,FALSE),1)-4))</f>
        <v>Lab</v>
      </c>
      <c r="H441">
        <f t="shared" si="30"/>
        <v>0</v>
      </c>
      <c r="I441">
        <f t="shared" si="31"/>
        <v>0</v>
      </c>
      <c r="J441">
        <f t="shared" si="32"/>
        <v>9076</v>
      </c>
      <c r="K441">
        <f t="shared" si="33"/>
        <v>0</v>
      </c>
      <c r="L441">
        <f t="shared" si="34"/>
        <v>0</v>
      </c>
      <c r="M441" t="s">
        <v>45</v>
      </c>
      <c r="N441" t="s">
        <v>45</v>
      </c>
      <c r="O441" t="s">
        <v>45</v>
      </c>
      <c r="P441" t="s">
        <v>34</v>
      </c>
    </row>
    <row r="442" spans="1:16" x14ac:dyDescent="0.2">
      <c r="A442" t="s">
        <v>1022</v>
      </c>
      <c r="B442" t="s">
        <v>1023</v>
      </c>
      <c r="C442">
        <v>2017</v>
      </c>
      <c r="D442" t="s">
        <v>48</v>
      </c>
      <c r="E442" t="str">
        <f>VLOOKUP(B442,'2015 constituency results'!$C:$AB,8,FALSE)</f>
        <v>SNP</v>
      </c>
      <c r="F442">
        <f>VLOOKUP($B442,'2015 constituency results'!$C:$AB,13,FALSE)</f>
        <v>5684</v>
      </c>
      <c r="G442" t="str">
        <f>IF(ISNUMBER(SEARCH("hold",VLOOKUP(A442,'2015 constituency results'!A:AB,9,FALSE),1)),E442,RIGHT(VLOOKUP(A442,'2015 constituency results'!A:AB,9,FALSE),LEN(VLOOKUP(A442,'2015 constituency results'!A:AB,9,FALSE))-SEARCH("from",VLOOKUP(A442,'2015 constituency results'!A:AB,9,FALSE),1)-4))</f>
        <v>Lab</v>
      </c>
      <c r="H442">
        <f t="shared" si="30"/>
        <v>0</v>
      </c>
      <c r="I442">
        <f t="shared" si="31"/>
        <v>0</v>
      </c>
      <c r="J442">
        <f t="shared" si="32"/>
        <v>5684</v>
      </c>
      <c r="K442">
        <f t="shared" si="33"/>
        <v>0</v>
      </c>
      <c r="L442">
        <f t="shared" si="34"/>
        <v>0</v>
      </c>
      <c r="M442" t="s">
        <v>45</v>
      </c>
      <c r="N442" t="s">
        <v>45</v>
      </c>
      <c r="O442" t="s">
        <v>45</v>
      </c>
      <c r="P442" t="s">
        <v>34</v>
      </c>
    </row>
    <row r="443" spans="1:16" x14ac:dyDescent="0.2">
      <c r="A443" t="s">
        <v>1024</v>
      </c>
      <c r="B443" t="s">
        <v>1025</v>
      </c>
      <c r="C443">
        <v>2017</v>
      </c>
      <c r="D443" t="s">
        <v>37</v>
      </c>
      <c r="E443" t="str">
        <f>VLOOKUP(B443,'2015 constituency results'!$C:$AB,8,FALSE)</f>
        <v>Con</v>
      </c>
      <c r="F443">
        <f>VLOOKUP($B443,'2015 constituency results'!$C:$AB,13,FALSE)</f>
        <v>5453</v>
      </c>
      <c r="G443" t="str">
        <f>IF(ISNUMBER(SEARCH("hold",VLOOKUP(A443,'2015 constituency results'!A:AB,9,FALSE),1)),E443,RIGHT(VLOOKUP(A443,'2015 constituency results'!A:AB,9,FALSE),LEN(VLOOKUP(A443,'2015 constituency results'!A:AB,9,FALSE))-SEARCH("from",VLOOKUP(A443,'2015 constituency results'!A:AB,9,FALSE),1)-4))</f>
        <v>Con</v>
      </c>
      <c r="H443">
        <f t="shared" si="30"/>
        <v>0</v>
      </c>
      <c r="I443">
        <f t="shared" si="31"/>
        <v>5453</v>
      </c>
      <c r="J443">
        <f t="shared" si="32"/>
        <v>0</v>
      </c>
      <c r="K443">
        <f t="shared" si="33"/>
        <v>0</v>
      </c>
      <c r="L443">
        <f t="shared" si="34"/>
        <v>0</v>
      </c>
      <c r="M443" t="s">
        <v>211</v>
      </c>
      <c r="N443" t="s">
        <v>68</v>
      </c>
      <c r="O443" t="s">
        <v>59</v>
      </c>
      <c r="P443" t="s">
        <v>46</v>
      </c>
    </row>
    <row r="444" spans="1:16" x14ac:dyDescent="0.2">
      <c r="A444" t="s">
        <v>1026</v>
      </c>
      <c r="B444" t="s">
        <v>1027</v>
      </c>
      <c r="C444">
        <v>2017</v>
      </c>
      <c r="D444" t="s">
        <v>36</v>
      </c>
      <c r="E444" t="str">
        <f>VLOOKUP(B444,'2015 constituency results'!$C:$AB,8,FALSE)</f>
        <v>Lab</v>
      </c>
      <c r="F444">
        <f>VLOOKUP($B444,'2015 constituency results'!$C:$AB,13,FALSE)</f>
        <v>6723</v>
      </c>
      <c r="G444" t="str">
        <f>IF(ISNUMBER(SEARCH("hold",VLOOKUP(A444,'2015 constituency results'!A:AB,9,FALSE),1)),E444,RIGHT(VLOOKUP(A444,'2015 constituency results'!A:AB,9,FALSE),LEN(VLOOKUP(A444,'2015 constituency results'!A:AB,9,FALSE))-SEARCH("from",VLOOKUP(A444,'2015 constituency results'!A:AB,9,FALSE),1)-4))</f>
        <v>Lab</v>
      </c>
      <c r="H444">
        <f t="shared" si="30"/>
        <v>6723</v>
      </c>
      <c r="I444">
        <f t="shared" si="31"/>
        <v>0</v>
      </c>
      <c r="J444">
        <f t="shared" si="32"/>
        <v>0</v>
      </c>
      <c r="K444">
        <f t="shared" si="33"/>
        <v>0</v>
      </c>
      <c r="L444">
        <f t="shared" si="34"/>
        <v>0</v>
      </c>
      <c r="M444" t="s">
        <v>113</v>
      </c>
      <c r="N444" t="s">
        <v>114</v>
      </c>
      <c r="O444" t="s">
        <v>59</v>
      </c>
      <c r="P444" t="s">
        <v>34</v>
      </c>
    </row>
    <row r="445" spans="1:16" x14ac:dyDescent="0.2">
      <c r="A445" t="s">
        <v>1028</v>
      </c>
      <c r="B445" t="s">
        <v>1029</v>
      </c>
      <c r="C445">
        <v>2017</v>
      </c>
      <c r="D445" t="s">
        <v>37</v>
      </c>
      <c r="E445" t="str">
        <f>VLOOKUP(B445,'2015 constituency results'!$C:$AB,8,FALSE)</f>
        <v>Con</v>
      </c>
      <c r="F445">
        <f>VLOOKUP($B445,'2015 constituency results'!$C:$AB,13,FALSE)</f>
        <v>19894</v>
      </c>
      <c r="G445" t="str">
        <f>IF(ISNUMBER(SEARCH("hold",VLOOKUP(A445,'2015 constituency results'!A:AB,9,FALSE),1)),E445,RIGHT(VLOOKUP(A445,'2015 constituency results'!A:AB,9,FALSE),LEN(VLOOKUP(A445,'2015 constituency results'!A:AB,9,FALSE))-SEARCH("from",VLOOKUP(A445,'2015 constituency results'!A:AB,9,FALSE),1)-4))</f>
        <v>Con</v>
      </c>
      <c r="H445">
        <f t="shared" si="30"/>
        <v>0</v>
      </c>
      <c r="I445">
        <f t="shared" si="31"/>
        <v>19894</v>
      </c>
      <c r="J445">
        <f t="shared" si="32"/>
        <v>0</v>
      </c>
      <c r="K445">
        <f t="shared" si="33"/>
        <v>0</v>
      </c>
      <c r="L445">
        <f t="shared" si="34"/>
        <v>0</v>
      </c>
      <c r="M445" t="s">
        <v>119</v>
      </c>
      <c r="N445" t="s">
        <v>68</v>
      </c>
      <c r="O445" t="s">
        <v>59</v>
      </c>
      <c r="P445" t="s">
        <v>34</v>
      </c>
    </row>
    <row r="446" spans="1:16" x14ac:dyDescent="0.2">
      <c r="A446" t="s">
        <v>1030</v>
      </c>
      <c r="B446" t="s">
        <v>1031</v>
      </c>
      <c r="C446">
        <v>2017</v>
      </c>
      <c r="D446" t="s">
        <v>48</v>
      </c>
      <c r="E446" t="str">
        <f>VLOOKUP(B446,'2015 constituency results'!$C:$AB,8,FALSE)</f>
        <v>SNP</v>
      </c>
      <c r="F446">
        <f>VLOOKUP($B446,'2015 constituency results'!$C:$AB,13,FALSE)</f>
        <v>9641</v>
      </c>
      <c r="G446" t="str">
        <f>IF(ISNUMBER(SEARCH("hold",VLOOKUP(A446,'2015 constituency results'!A:AB,9,FALSE),1)),E446,RIGHT(VLOOKUP(A446,'2015 constituency results'!A:AB,9,FALSE),LEN(VLOOKUP(A446,'2015 constituency results'!A:AB,9,FALSE))-SEARCH("from",VLOOKUP(A446,'2015 constituency results'!A:AB,9,FALSE),1)-4))</f>
        <v>SNP</v>
      </c>
      <c r="H446">
        <f t="shared" si="30"/>
        <v>0</v>
      </c>
      <c r="I446">
        <f t="shared" si="31"/>
        <v>0</v>
      </c>
      <c r="J446">
        <f t="shared" si="32"/>
        <v>9641</v>
      </c>
      <c r="K446">
        <f t="shared" si="33"/>
        <v>0</v>
      </c>
      <c r="L446">
        <f t="shared" si="34"/>
        <v>0</v>
      </c>
      <c r="M446" t="s">
        <v>45</v>
      </c>
      <c r="N446" t="s">
        <v>45</v>
      </c>
      <c r="O446" t="s">
        <v>45</v>
      </c>
      <c r="P446" t="s">
        <v>34</v>
      </c>
    </row>
    <row r="447" spans="1:16" x14ac:dyDescent="0.2">
      <c r="A447" t="s">
        <v>1032</v>
      </c>
      <c r="B447" t="s">
        <v>1033</v>
      </c>
      <c r="C447">
        <v>2017</v>
      </c>
      <c r="D447" t="s">
        <v>36</v>
      </c>
      <c r="E447" t="str">
        <f>VLOOKUP(B447,'2015 constituency results'!$C:$AB,8,FALSE)</f>
        <v>Con</v>
      </c>
      <c r="F447">
        <f>VLOOKUP($B447,'2015 constituency results'!$C:$AB,13,FALSE)</f>
        <v>1925</v>
      </c>
      <c r="G447" t="str">
        <f>IF(ISNUMBER(SEARCH("hold",VLOOKUP(A447,'2015 constituency results'!A:AB,9,FALSE),1)),E447,RIGHT(VLOOKUP(A447,'2015 constituency results'!A:AB,9,FALSE),LEN(VLOOKUP(A447,'2015 constituency results'!A:AB,9,FALSE))-SEARCH("from",VLOOKUP(A447,'2015 constituency results'!A:AB,9,FALSE),1)-4))</f>
        <v>Con</v>
      </c>
      <c r="H447">
        <f t="shared" si="30"/>
        <v>0</v>
      </c>
      <c r="I447">
        <f t="shared" si="31"/>
        <v>1925</v>
      </c>
      <c r="J447">
        <f t="shared" si="32"/>
        <v>0</v>
      </c>
      <c r="K447">
        <f t="shared" si="33"/>
        <v>0</v>
      </c>
      <c r="L447">
        <f t="shared" si="34"/>
        <v>0</v>
      </c>
      <c r="M447" t="s">
        <v>335</v>
      </c>
      <c r="N447" t="s">
        <v>124</v>
      </c>
      <c r="O447" t="s">
        <v>59</v>
      </c>
      <c r="P447" t="s">
        <v>46</v>
      </c>
    </row>
    <row r="448" spans="1:16" x14ac:dyDescent="0.2">
      <c r="A448" t="s">
        <v>1034</v>
      </c>
      <c r="B448" t="s">
        <v>1035</v>
      </c>
      <c r="C448">
        <v>2017</v>
      </c>
      <c r="D448" t="s">
        <v>37</v>
      </c>
      <c r="E448" t="str">
        <f>VLOOKUP(B448,'2015 constituency results'!$C:$AB,8,FALSE)</f>
        <v>Con</v>
      </c>
      <c r="F448">
        <f>VLOOKUP($B448,'2015 constituency results'!$C:$AB,13,FALSE)</f>
        <v>1026</v>
      </c>
      <c r="G448" t="str">
        <f>IF(ISNUMBER(SEARCH("hold",VLOOKUP(A448,'2015 constituency results'!A:AB,9,FALSE),1)),E448,RIGHT(VLOOKUP(A448,'2015 constituency results'!A:AB,9,FALSE),LEN(VLOOKUP(A448,'2015 constituency results'!A:AB,9,FALSE))-SEARCH("from",VLOOKUP(A448,'2015 constituency results'!A:AB,9,FALSE),1)-4))</f>
        <v>Lab</v>
      </c>
      <c r="H448">
        <f t="shared" si="30"/>
        <v>0</v>
      </c>
      <c r="I448">
        <f t="shared" si="31"/>
        <v>1026</v>
      </c>
      <c r="J448">
        <f t="shared" si="32"/>
        <v>0</v>
      </c>
      <c r="K448">
        <f t="shared" si="33"/>
        <v>0</v>
      </c>
      <c r="L448">
        <f t="shared" si="34"/>
        <v>0</v>
      </c>
      <c r="M448" t="s">
        <v>365</v>
      </c>
      <c r="N448" t="s">
        <v>133</v>
      </c>
      <c r="O448" t="s">
        <v>59</v>
      </c>
      <c r="P448" t="s">
        <v>46</v>
      </c>
    </row>
    <row r="449" spans="1:16" x14ac:dyDescent="0.2">
      <c r="A449" t="s">
        <v>1036</v>
      </c>
      <c r="B449" t="s">
        <v>1037</v>
      </c>
      <c r="C449">
        <v>2017</v>
      </c>
      <c r="D449" t="s">
        <v>36</v>
      </c>
      <c r="E449" t="str">
        <f>VLOOKUP(B449,'2015 constituency results'!$C:$AB,8,FALSE)</f>
        <v>Con</v>
      </c>
      <c r="F449">
        <f>VLOOKUP($B449,'2015 constituency results'!$C:$AB,13,FALSE)</f>
        <v>523</v>
      </c>
      <c r="G449" t="str">
        <f>IF(ISNUMBER(SEARCH("hold",VLOOKUP(A449,'2015 constituency results'!A:AB,9,FALSE),1)),E449,RIGHT(VLOOKUP(A449,'2015 constituency results'!A:AB,9,FALSE),LEN(VLOOKUP(A449,'2015 constituency results'!A:AB,9,FALSE))-SEARCH("from",VLOOKUP(A449,'2015 constituency results'!A:AB,9,FALSE),1)-4))</f>
        <v>Con</v>
      </c>
      <c r="H449">
        <f t="shared" si="30"/>
        <v>0</v>
      </c>
      <c r="I449">
        <f t="shared" si="31"/>
        <v>523</v>
      </c>
      <c r="J449">
        <f t="shared" si="32"/>
        <v>0</v>
      </c>
      <c r="K449">
        <f t="shared" si="33"/>
        <v>0</v>
      </c>
      <c r="L449">
        <f t="shared" si="34"/>
        <v>0</v>
      </c>
      <c r="M449" t="s">
        <v>365</v>
      </c>
      <c r="N449" t="s">
        <v>133</v>
      </c>
      <c r="O449" t="s">
        <v>59</v>
      </c>
      <c r="P449" t="s">
        <v>46</v>
      </c>
    </row>
    <row r="450" spans="1:16" x14ac:dyDescent="0.2">
      <c r="A450" t="s">
        <v>1038</v>
      </c>
      <c r="B450" t="s">
        <v>1039</v>
      </c>
      <c r="C450">
        <v>2017</v>
      </c>
      <c r="D450" t="s">
        <v>36</v>
      </c>
      <c r="E450" t="str">
        <f>VLOOKUP(B450,'2015 constituency results'!$C:$AB,8,FALSE)</f>
        <v>Lab</v>
      </c>
      <c r="F450">
        <f>VLOOKUP($B450,'2015 constituency results'!$C:$AB,13,FALSE)</f>
        <v>8985</v>
      </c>
      <c r="G450" t="str">
        <f>IF(ISNUMBER(SEARCH("hold",VLOOKUP(A450,'2015 constituency results'!A:AB,9,FALSE),1)),E450,RIGHT(VLOOKUP(A450,'2015 constituency results'!A:AB,9,FALSE),LEN(VLOOKUP(A450,'2015 constituency results'!A:AB,9,FALSE))-SEARCH("from",VLOOKUP(A450,'2015 constituency results'!A:AB,9,FALSE),1)-4))</f>
        <v>Lab</v>
      </c>
      <c r="H450">
        <f t="shared" si="30"/>
        <v>8985</v>
      </c>
      <c r="I450">
        <f t="shared" si="31"/>
        <v>0</v>
      </c>
      <c r="J450">
        <f t="shared" si="32"/>
        <v>0</v>
      </c>
      <c r="K450">
        <f t="shared" si="33"/>
        <v>0</v>
      </c>
      <c r="L450">
        <f t="shared" si="34"/>
        <v>0</v>
      </c>
      <c r="M450" t="s">
        <v>220</v>
      </c>
      <c r="N450" t="s">
        <v>33</v>
      </c>
      <c r="O450" t="s">
        <v>33</v>
      </c>
      <c r="P450" t="s">
        <v>34</v>
      </c>
    </row>
    <row r="451" spans="1:16" x14ac:dyDescent="0.2">
      <c r="A451" t="s">
        <v>1040</v>
      </c>
      <c r="B451" t="s">
        <v>1041</v>
      </c>
      <c r="C451">
        <v>2017</v>
      </c>
      <c r="D451" t="s">
        <v>37</v>
      </c>
      <c r="E451" t="str">
        <f>VLOOKUP(B451,'2015 constituency results'!$C:$AB,8,FALSE)</f>
        <v>Con</v>
      </c>
      <c r="F451">
        <f>VLOOKUP($B451,'2015 constituency results'!$C:$AB,13,FALSE)</f>
        <v>15789</v>
      </c>
      <c r="G451" t="str">
        <f>IF(ISNUMBER(SEARCH("hold",VLOOKUP(A451,'2015 constituency results'!A:AB,9,FALSE),1)),E451,RIGHT(VLOOKUP(A451,'2015 constituency results'!A:AB,9,FALSE),LEN(VLOOKUP(A451,'2015 constituency results'!A:AB,9,FALSE))-SEARCH("from",VLOOKUP(A451,'2015 constituency results'!A:AB,9,FALSE),1)-4))</f>
        <v>Con</v>
      </c>
      <c r="H451">
        <f t="shared" ref="H451:H514" si="35">IF(E451="Lab",F451,0)</f>
        <v>0</v>
      </c>
      <c r="I451">
        <f t="shared" ref="I451:I514" si="36">IF($E451="Con",$F451,0)</f>
        <v>15789</v>
      </c>
      <c r="J451">
        <f t="shared" ref="J451:J514" si="37">IF($E451="SNP",$F451,0)</f>
        <v>0</v>
      </c>
      <c r="K451">
        <f t="shared" ref="K451:K514" si="38">IF($E451="LD",$F451,0)</f>
        <v>0</v>
      </c>
      <c r="L451">
        <f t="shared" ref="L451:L514" si="39">IF($E451="DUP",$F451,0)</f>
        <v>0</v>
      </c>
      <c r="M451" t="s">
        <v>246</v>
      </c>
      <c r="N451" t="s">
        <v>133</v>
      </c>
      <c r="O451" t="s">
        <v>59</v>
      </c>
      <c r="P451" t="s">
        <v>46</v>
      </c>
    </row>
    <row r="452" spans="1:16" x14ac:dyDescent="0.2">
      <c r="A452" t="s">
        <v>1042</v>
      </c>
      <c r="B452" t="s">
        <v>1043</v>
      </c>
      <c r="C452">
        <v>2017</v>
      </c>
      <c r="D452" t="s">
        <v>36</v>
      </c>
      <c r="E452" t="str">
        <f>VLOOKUP(B452,'2015 constituency results'!$C:$AB,8,FALSE)</f>
        <v>Lab</v>
      </c>
      <c r="F452">
        <f>VLOOKUP($B452,'2015 constituency results'!$C:$AB,13,FALSE)</f>
        <v>16924</v>
      </c>
      <c r="G452" t="str">
        <f>IF(ISNUMBER(SEARCH("hold",VLOOKUP(A452,'2015 constituency results'!A:AB,9,FALSE),1)),E452,RIGHT(VLOOKUP(A452,'2015 constituency results'!A:AB,9,FALSE),LEN(VLOOKUP(A452,'2015 constituency results'!A:AB,9,FALSE))-SEARCH("from",VLOOKUP(A452,'2015 constituency results'!A:AB,9,FALSE),1)-4))</f>
        <v>Lab</v>
      </c>
      <c r="H452">
        <f t="shared" si="35"/>
        <v>16924</v>
      </c>
      <c r="I452">
        <f t="shared" si="36"/>
        <v>0</v>
      </c>
      <c r="J452">
        <f t="shared" si="37"/>
        <v>0</v>
      </c>
      <c r="K452">
        <f t="shared" si="38"/>
        <v>0</v>
      </c>
      <c r="L452">
        <f t="shared" si="39"/>
        <v>0</v>
      </c>
      <c r="M452" t="s">
        <v>109</v>
      </c>
      <c r="N452" t="s">
        <v>109</v>
      </c>
      <c r="O452" t="s">
        <v>59</v>
      </c>
      <c r="P452" t="s">
        <v>46</v>
      </c>
    </row>
    <row r="453" spans="1:16" x14ac:dyDescent="0.2">
      <c r="A453" t="s">
        <v>1044</v>
      </c>
      <c r="B453" t="s">
        <v>1045</v>
      </c>
      <c r="C453">
        <v>2017</v>
      </c>
      <c r="D453" t="s">
        <v>37</v>
      </c>
      <c r="E453" t="str">
        <f>VLOOKUP(B453,'2015 constituency results'!$C:$AB,8,FALSE)</f>
        <v>Con</v>
      </c>
      <c r="F453">
        <f>VLOOKUP($B453,'2015 constituency results'!$C:$AB,13,FALSE)</f>
        <v>10537</v>
      </c>
      <c r="G453" t="str">
        <f>IF(ISNUMBER(SEARCH("hold",VLOOKUP(A453,'2015 constituency results'!A:AB,9,FALSE),1)),E453,RIGHT(VLOOKUP(A453,'2015 constituency results'!A:AB,9,FALSE),LEN(VLOOKUP(A453,'2015 constituency results'!A:AB,9,FALSE))-SEARCH("from",VLOOKUP(A453,'2015 constituency results'!A:AB,9,FALSE),1)-4))</f>
        <v>Con</v>
      </c>
      <c r="H453">
        <f t="shared" si="35"/>
        <v>0</v>
      </c>
      <c r="I453">
        <f t="shared" si="36"/>
        <v>10537</v>
      </c>
      <c r="J453">
        <f t="shared" si="37"/>
        <v>0</v>
      </c>
      <c r="K453">
        <f t="shared" si="38"/>
        <v>0</v>
      </c>
      <c r="L453">
        <f t="shared" si="39"/>
        <v>0</v>
      </c>
      <c r="M453" t="s">
        <v>57</v>
      </c>
      <c r="N453" t="s">
        <v>58</v>
      </c>
      <c r="O453" t="s">
        <v>59</v>
      </c>
      <c r="P453" t="s">
        <v>46</v>
      </c>
    </row>
    <row r="454" spans="1:16" x14ac:dyDescent="0.2">
      <c r="A454" t="s">
        <v>1046</v>
      </c>
      <c r="B454" t="s">
        <v>1047</v>
      </c>
      <c r="C454">
        <v>2017</v>
      </c>
      <c r="D454" t="s">
        <v>36</v>
      </c>
      <c r="E454" t="str">
        <f>VLOOKUP(B454,'2015 constituency results'!$C:$AB,8,FALSE)</f>
        <v>Con</v>
      </c>
      <c r="F454">
        <f>VLOOKUP($B454,'2015 constituency results'!$C:$AB,13,FALSE)</f>
        <v>5241</v>
      </c>
      <c r="G454" t="str">
        <f>IF(ISNUMBER(SEARCH("hold",VLOOKUP(A454,'2015 constituency results'!A:AB,9,FALSE),1)),E454,RIGHT(VLOOKUP(A454,'2015 constituency results'!A:AB,9,FALSE),LEN(VLOOKUP(A454,'2015 constituency results'!A:AB,9,FALSE))-SEARCH("from",VLOOKUP(A454,'2015 constituency results'!A:AB,9,FALSE),1)-4))</f>
        <v>LD</v>
      </c>
      <c r="H454">
        <f t="shared" si="35"/>
        <v>0</v>
      </c>
      <c r="I454">
        <f t="shared" si="36"/>
        <v>5241</v>
      </c>
      <c r="J454">
        <f t="shared" si="37"/>
        <v>0</v>
      </c>
      <c r="K454">
        <f t="shared" si="38"/>
        <v>0</v>
      </c>
      <c r="L454">
        <f t="shared" si="39"/>
        <v>0</v>
      </c>
      <c r="M454" t="s">
        <v>57</v>
      </c>
      <c r="N454" t="s">
        <v>58</v>
      </c>
      <c r="O454" t="s">
        <v>59</v>
      </c>
      <c r="P454" t="s">
        <v>46</v>
      </c>
    </row>
    <row r="455" spans="1:16" x14ac:dyDescent="0.2">
      <c r="A455" t="s">
        <v>1048</v>
      </c>
      <c r="B455" t="s">
        <v>1049</v>
      </c>
      <c r="C455">
        <v>2017</v>
      </c>
      <c r="D455" t="s">
        <v>37</v>
      </c>
      <c r="E455" t="str">
        <f>VLOOKUP(B455,'2015 constituency results'!$C:$AB,8,FALSE)</f>
        <v>Con</v>
      </c>
      <c r="F455">
        <f>VLOOKUP($B455,'2015 constituency results'!$C:$AB,13,FALSE)</f>
        <v>4969</v>
      </c>
      <c r="G455" t="str">
        <f>IF(ISNUMBER(SEARCH("hold",VLOOKUP(A455,'2015 constituency results'!A:AB,9,FALSE),1)),E455,RIGHT(VLOOKUP(A455,'2015 constituency results'!A:AB,9,FALSE),LEN(VLOOKUP(A455,'2015 constituency results'!A:AB,9,FALSE))-SEARCH("from",VLOOKUP(A455,'2015 constituency results'!A:AB,9,FALSE),1)-4))</f>
        <v>Con</v>
      </c>
      <c r="H455">
        <f t="shared" si="35"/>
        <v>0</v>
      </c>
      <c r="I455">
        <f t="shared" si="36"/>
        <v>4969</v>
      </c>
      <c r="J455">
        <f t="shared" si="37"/>
        <v>0</v>
      </c>
      <c r="K455">
        <f t="shared" si="38"/>
        <v>0</v>
      </c>
      <c r="L455">
        <f t="shared" si="39"/>
        <v>0</v>
      </c>
      <c r="M455" t="s">
        <v>353</v>
      </c>
      <c r="N455" t="s">
        <v>33</v>
      </c>
      <c r="O455" t="s">
        <v>33</v>
      </c>
      <c r="P455" t="s">
        <v>34</v>
      </c>
    </row>
    <row r="456" spans="1:16" x14ac:dyDescent="0.2">
      <c r="A456" t="s">
        <v>1050</v>
      </c>
      <c r="B456" t="s">
        <v>1051</v>
      </c>
      <c r="C456">
        <v>2017</v>
      </c>
      <c r="D456" t="s">
        <v>36</v>
      </c>
      <c r="E456" t="str">
        <f>VLOOKUP(B456,'2015 constituency results'!$C:$AB,8,FALSE)</f>
        <v>Lab</v>
      </c>
      <c r="F456">
        <f>VLOOKUP($B456,'2015 constituency results'!$C:$AB,13,FALSE)</f>
        <v>12067</v>
      </c>
      <c r="G456" t="str">
        <f>IF(ISNUMBER(SEARCH("hold",VLOOKUP(A456,'2015 constituency results'!A:AB,9,FALSE),1)),E456,RIGHT(VLOOKUP(A456,'2015 constituency results'!A:AB,9,FALSE),LEN(VLOOKUP(A456,'2015 constituency results'!A:AB,9,FALSE))-SEARCH("from",VLOOKUP(A456,'2015 constituency results'!A:AB,9,FALSE),1)-4))</f>
        <v>Lab</v>
      </c>
      <c r="H456">
        <f t="shared" si="35"/>
        <v>12067</v>
      </c>
      <c r="I456">
        <f t="shared" si="36"/>
        <v>0</v>
      </c>
      <c r="J456">
        <f t="shared" si="37"/>
        <v>0</v>
      </c>
      <c r="K456">
        <f t="shared" si="38"/>
        <v>0</v>
      </c>
      <c r="L456">
        <f t="shared" si="39"/>
        <v>0</v>
      </c>
      <c r="M456" t="s">
        <v>211</v>
      </c>
      <c r="N456" t="s">
        <v>68</v>
      </c>
      <c r="O456" t="s">
        <v>59</v>
      </c>
      <c r="P456" t="s">
        <v>46</v>
      </c>
    </row>
    <row r="457" spans="1:16" x14ac:dyDescent="0.2">
      <c r="A457" t="s">
        <v>1052</v>
      </c>
      <c r="B457" t="s">
        <v>1053</v>
      </c>
      <c r="C457">
        <v>2017</v>
      </c>
      <c r="D457" t="s">
        <v>37</v>
      </c>
      <c r="E457" t="str">
        <f>VLOOKUP(B457,'2015 constituency results'!$C:$AB,8,FALSE)</f>
        <v>Con</v>
      </c>
      <c r="F457">
        <f>VLOOKUP($B457,'2015 constituency results'!$C:$AB,13,FALSE)</f>
        <v>4501</v>
      </c>
      <c r="G457" t="str">
        <f>IF(ISNUMBER(SEARCH("hold",VLOOKUP(A457,'2015 constituency results'!A:AB,9,FALSE),1)),E457,RIGHT(VLOOKUP(A457,'2015 constituency results'!A:AB,9,FALSE),LEN(VLOOKUP(A457,'2015 constituency results'!A:AB,9,FALSE))-SEARCH("from",VLOOKUP(A457,'2015 constituency results'!A:AB,9,FALSE),1)-4))</f>
        <v>Con</v>
      </c>
      <c r="H457">
        <f t="shared" si="35"/>
        <v>0</v>
      </c>
      <c r="I457">
        <f t="shared" si="36"/>
        <v>4501</v>
      </c>
      <c r="J457">
        <f t="shared" si="37"/>
        <v>0</v>
      </c>
      <c r="K457">
        <f t="shared" si="38"/>
        <v>0</v>
      </c>
      <c r="L457">
        <f t="shared" si="39"/>
        <v>0</v>
      </c>
      <c r="M457" t="s">
        <v>138</v>
      </c>
      <c r="N457" t="s">
        <v>114</v>
      </c>
      <c r="O457" t="s">
        <v>59</v>
      </c>
      <c r="P457" t="s">
        <v>46</v>
      </c>
    </row>
    <row r="458" spans="1:16" x14ac:dyDescent="0.2">
      <c r="A458" t="s">
        <v>1054</v>
      </c>
      <c r="B458" t="s">
        <v>1055</v>
      </c>
      <c r="C458">
        <v>2017</v>
      </c>
      <c r="D458" t="s">
        <v>37</v>
      </c>
      <c r="E458" t="str">
        <f>VLOOKUP(B458,'2015 constituency results'!$C:$AB,8,FALSE)</f>
        <v>Con</v>
      </c>
      <c r="F458">
        <f>VLOOKUP($B458,'2015 constituency results'!$C:$AB,13,FALSE)</f>
        <v>10180</v>
      </c>
      <c r="G458" t="str">
        <f>IF(ISNUMBER(SEARCH("hold",VLOOKUP(A458,'2015 constituency results'!A:AB,9,FALSE),1)),E458,RIGHT(VLOOKUP(A458,'2015 constituency results'!A:AB,9,FALSE),LEN(VLOOKUP(A458,'2015 constituency results'!A:AB,9,FALSE))-SEARCH("from",VLOOKUP(A458,'2015 constituency results'!A:AB,9,FALSE),1)-4))</f>
        <v>Con</v>
      </c>
      <c r="H458">
        <f t="shared" si="35"/>
        <v>0</v>
      </c>
      <c r="I458">
        <f t="shared" si="36"/>
        <v>10180</v>
      </c>
      <c r="J458">
        <f t="shared" si="37"/>
        <v>0</v>
      </c>
      <c r="K458">
        <f t="shared" si="38"/>
        <v>0</v>
      </c>
      <c r="L458">
        <f t="shared" si="39"/>
        <v>0</v>
      </c>
      <c r="M458" t="s">
        <v>109</v>
      </c>
      <c r="N458" t="s">
        <v>109</v>
      </c>
      <c r="O458" t="s">
        <v>59</v>
      </c>
      <c r="P458" t="s">
        <v>46</v>
      </c>
    </row>
    <row r="459" spans="1:16" x14ac:dyDescent="0.2">
      <c r="A459" t="s">
        <v>1056</v>
      </c>
      <c r="B459" t="s">
        <v>1057</v>
      </c>
      <c r="C459">
        <v>2017</v>
      </c>
      <c r="D459" t="s">
        <v>37</v>
      </c>
      <c r="E459" t="str">
        <f>VLOOKUP(B459,'2015 constituency results'!$C:$AB,8,FALSE)</f>
        <v>Con</v>
      </c>
      <c r="F459">
        <f>VLOOKUP($B459,'2015 constituency results'!$C:$AB,13,FALSE)</f>
        <v>17230</v>
      </c>
      <c r="G459" t="str">
        <f>IF(ISNUMBER(SEARCH("hold",VLOOKUP(A459,'2015 constituency results'!A:AB,9,FALSE),1)),E459,RIGHT(VLOOKUP(A459,'2015 constituency results'!A:AB,9,FALSE),LEN(VLOOKUP(A459,'2015 constituency results'!A:AB,9,FALSE))-SEARCH("from",VLOOKUP(A459,'2015 constituency results'!A:AB,9,FALSE),1)-4))</f>
        <v>Con</v>
      </c>
      <c r="H459">
        <f t="shared" si="35"/>
        <v>0</v>
      </c>
      <c r="I459">
        <f t="shared" si="36"/>
        <v>17230</v>
      </c>
      <c r="J459">
        <f t="shared" si="37"/>
        <v>0</v>
      </c>
      <c r="K459">
        <f t="shared" si="38"/>
        <v>0</v>
      </c>
      <c r="L459">
        <f t="shared" si="39"/>
        <v>0</v>
      </c>
      <c r="M459" t="s">
        <v>123</v>
      </c>
      <c r="N459" t="s">
        <v>124</v>
      </c>
      <c r="O459" t="s">
        <v>59</v>
      </c>
      <c r="P459" t="s">
        <v>34</v>
      </c>
    </row>
    <row r="460" spans="1:16" x14ac:dyDescent="0.2">
      <c r="A460" t="s">
        <v>1058</v>
      </c>
      <c r="B460" t="s">
        <v>1059</v>
      </c>
      <c r="C460">
        <v>2017</v>
      </c>
      <c r="D460" t="s">
        <v>36</v>
      </c>
      <c r="E460" t="str">
        <f>VLOOKUP(B460,'2015 constituency results'!$C:$AB,8,FALSE)</f>
        <v>Con</v>
      </c>
      <c r="F460">
        <f>VLOOKUP($B460,'2015 constituency results'!$C:$AB,13,FALSE)</f>
        <v>6520</v>
      </c>
      <c r="G460" t="str">
        <f>IF(ISNUMBER(SEARCH("hold",VLOOKUP(A460,'2015 constituency results'!A:AB,9,FALSE),1)),E460,RIGHT(VLOOKUP(A460,'2015 constituency results'!A:AB,9,FALSE),LEN(VLOOKUP(A460,'2015 constituency results'!A:AB,9,FALSE))-SEARCH("from",VLOOKUP(A460,'2015 constituency results'!A:AB,9,FALSE),1)-4))</f>
        <v>Con</v>
      </c>
      <c r="H460">
        <f t="shared" si="35"/>
        <v>0</v>
      </c>
      <c r="I460">
        <f t="shared" si="36"/>
        <v>6520</v>
      </c>
      <c r="J460">
        <f t="shared" si="37"/>
        <v>0</v>
      </c>
      <c r="K460">
        <f t="shared" si="38"/>
        <v>0</v>
      </c>
      <c r="L460">
        <f t="shared" si="39"/>
        <v>0</v>
      </c>
      <c r="M460" t="s">
        <v>251</v>
      </c>
      <c r="N460" t="s">
        <v>58</v>
      </c>
      <c r="O460" t="s">
        <v>59</v>
      </c>
      <c r="P460" t="s">
        <v>46</v>
      </c>
    </row>
    <row r="461" spans="1:16" x14ac:dyDescent="0.2">
      <c r="A461" t="s">
        <v>1060</v>
      </c>
      <c r="B461" t="s">
        <v>1061</v>
      </c>
      <c r="C461">
        <v>2017</v>
      </c>
      <c r="D461" t="s">
        <v>37</v>
      </c>
      <c r="E461" t="str">
        <f>VLOOKUP(B461,'2015 constituency results'!$C:$AB,8,FALSE)</f>
        <v>Con</v>
      </c>
      <c r="F461">
        <f>VLOOKUP($B461,'2015 constituency results'!$C:$AB,13,FALSE)</f>
        <v>6650</v>
      </c>
      <c r="G461" t="str">
        <f>IF(ISNUMBER(SEARCH("hold",VLOOKUP(A461,'2015 constituency results'!A:AB,9,FALSE),1)),E461,RIGHT(VLOOKUP(A461,'2015 constituency results'!A:AB,9,FALSE),LEN(VLOOKUP(A461,'2015 constituency results'!A:AB,9,FALSE))-SEARCH("from",VLOOKUP(A461,'2015 constituency results'!A:AB,9,FALSE),1)-4))</f>
        <v>Con</v>
      </c>
      <c r="H461">
        <f t="shared" si="35"/>
        <v>0</v>
      </c>
      <c r="I461">
        <f t="shared" si="36"/>
        <v>6650</v>
      </c>
      <c r="J461">
        <f t="shared" si="37"/>
        <v>0</v>
      </c>
      <c r="K461">
        <f t="shared" si="38"/>
        <v>0</v>
      </c>
      <c r="L461">
        <f t="shared" si="39"/>
        <v>0</v>
      </c>
      <c r="M461" t="s">
        <v>251</v>
      </c>
      <c r="N461" t="s">
        <v>58</v>
      </c>
      <c r="O461" t="s">
        <v>59</v>
      </c>
      <c r="P461" t="s">
        <v>34</v>
      </c>
    </row>
    <row r="462" spans="1:16" x14ac:dyDescent="0.2">
      <c r="A462" t="s">
        <v>1062</v>
      </c>
      <c r="B462" t="s">
        <v>1063</v>
      </c>
      <c r="C462">
        <v>2017</v>
      </c>
      <c r="D462" t="s">
        <v>36</v>
      </c>
      <c r="E462" t="str">
        <f>VLOOKUP(B462,'2015 constituency results'!$C:$AB,8,FALSE)</f>
        <v>Lab</v>
      </c>
      <c r="F462">
        <f>VLOOKUP($B462,'2015 constituency results'!$C:$AB,13,FALSE)</f>
        <v>10388</v>
      </c>
      <c r="G462" t="str">
        <f>IF(ISNUMBER(SEARCH("hold",VLOOKUP(A462,'2015 constituency results'!A:AB,9,FALSE),1)),E462,RIGHT(VLOOKUP(A462,'2015 constituency results'!A:AB,9,FALSE),LEN(VLOOKUP(A462,'2015 constituency results'!A:AB,9,FALSE))-SEARCH("from",VLOOKUP(A462,'2015 constituency results'!A:AB,9,FALSE),1)-4))</f>
        <v>LD</v>
      </c>
      <c r="H462">
        <f t="shared" si="35"/>
        <v>10388</v>
      </c>
      <c r="I462">
        <f t="shared" si="36"/>
        <v>0</v>
      </c>
      <c r="J462">
        <f t="shared" si="37"/>
        <v>0</v>
      </c>
      <c r="K462">
        <f t="shared" si="38"/>
        <v>0</v>
      </c>
      <c r="L462">
        <f t="shared" si="39"/>
        <v>0</v>
      </c>
      <c r="M462" t="s">
        <v>674</v>
      </c>
      <c r="N462" t="s">
        <v>174</v>
      </c>
      <c r="O462" t="s">
        <v>59</v>
      </c>
      <c r="P462" t="s">
        <v>46</v>
      </c>
    </row>
    <row r="463" spans="1:16" x14ac:dyDescent="0.2">
      <c r="A463" t="s">
        <v>1064</v>
      </c>
      <c r="B463" t="s">
        <v>1065</v>
      </c>
      <c r="C463">
        <v>2017</v>
      </c>
      <c r="D463" t="s">
        <v>37</v>
      </c>
      <c r="E463" t="str">
        <f>VLOOKUP(B463,'2015 constituency results'!$C:$AB,8,FALSE)</f>
        <v>Con</v>
      </c>
      <c r="F463">
        <f>VLOOKUP($B463,'2015 constituency results'!$C:$AB,13,FALSE)</f>
        <v>7054</v>
      </c>
      <c r="G463" t="str">
        <f>IF(ISNUMBER(SEARCH("hold",VLOOKUP(A463,'2015 constituency results'!A:AB,9,FALSE),1)),E463,RIGHT(VLOOKUP(A463,'2015 constituency results'!A:AB,9,FALSE),LEN(VLOOKUP(A463,'2015 constituency results'!A:AB,9,FALSE))-SEARCH("from",VLOOKUP(A463,'2015 constituency results'!A:AB,9,FALSE),1)-4))</f>
        <v>Con</v>
      </c>
      <c r="H463">
        <f t="shared" si="35"/>
        <v>0</v>
      </c>
      <c r="I463">
        <f t="shared" si="36"/>
        <v>7054</v>
      </c>
      <c r="J463">
        <f t="shared" si="37"/>
        <v>0</v>
      </c>
      <c r="K463">
        <f t="shared" si="38"/>
        <v>0</v>
      </c>
      <c r="L463">
        <f t="shared" si="39"/>
        <v>0</v>
      </c>
      <c r="M463" t="s">
        <v>299</v>
      </c>
      <c r="N463" t="s">
        <v>63</v>
      </c>
      <c r="O463" t="s">
        <v>59</v>
      </c>
      <c r="P463" t="s">
        <v>34</v>
      </c>
    </row>
    <row r="464" spans="1:16" x14ac:dyDescent="0.2">
      <c r="A464" t="s">
        <v>1066</v>
      </c>
      <c r="B464" t="s">
        <v>1067</v>
      </c>
      <c r="C464">
        <v>2017</v>
      </c>
      <c r="D464" t="s">
        <v>37</v>
      </c>
      <c r="E464" t="str">
        <f>VLOOKUP(B464,'2015 constituency results'!$C:$AB,8,FALSE)</f>
        <v>Con</v>
      </c>
      <c r="F464">
        <f>VLOOKUP($B464,'2015 constituency results'!$C:$AB,13,FALSE)</f>
        <v>22334</v>
      </c>
      <c r="G464" t="str">
        <f>IF(ISNUMBER(SEARCH("hold",VLOOKUP(A464,'2015 constituency results'!A:AB,9,FALSE),1)),E464,RIGHT(VLOOKUP(A464,'2015 constituency results'!A:AB,9,FALSE),LEN(VLOOKUP(A464,'2015 constituency results'!A:AB,9,FALSE))-SEARCH("from",VLOOKUP(A464,'2015 constituency results'!A:AB,9,FALSE),1)-4))</f>
        <v>Con</v>
      </c>
      <c r="H464">
        <f t="shared" si="35"/>
        <v>0</v>
      </c>
      <c r="I464">
        <f t="shared" si="36"/>
        <v>22334</v>
      </c>
      <c r="J464">
        <f t="shared" si="37"/>
        <v>0</v>
      </c>
      <c r="K464">
        <f t="shared" si="38"/>
        <v>0</v>
      </c>
      <c r="L464">
        <f t="shared" si="39"/>
        <v>0</v>
      </c>
      <c r="M464" t="s">
        <v>533</v>
      </c>
      <c r="N464" t="s">
        <v>58</v>
      </c>
      <c r="O464" t="s">
        <v>59</v>
      </c>
      <c r="P464" t="s">
        <v>46</v>
      </c>
    </row>
    <row r="465" spans="1:16" x14ac:dyDescent="0.2">
      <c r="A465" t="s">
        <v>1068</v>
      </c>
      <c r="B465" t="s">
        <v>1069</v>
      </c>
      <c r="C465">
        <v>2017</v>
      </c>
      <c r="D465" t="s">
        <v>36</v>
      </c>
      <c r="E465" t="str">
        <f>VLOOKUP(B465,'2015 constituency results'!$C:$AB,8,FALSE)</f>
        <v>Lab</v>
      </c>
      <c r="F465">
        <f>VLOOKUP($B465,'2015 constituency results'!$C:$AB,13,FALSE)</f>
        <v>7455</v>
      </c>
      <c r="G465" t="str">
        <f>IF(ISNUMBER(SEARCH("hold",VLOOKUP(A465,'2015 constituency results'!A:AB,9,FALSE),1)),E465,RIGHT(VLOOKUP(A465,'2015 constituency results'!A:AB,9,FALSE),LEN(VLOOKUP(A465,'2015 constituency results'!A:AB,9,FALSE))-SEARCH("from",VLOOKUP(A465,'2015 constituency results'!A:AB,9,FALSE),1)-4))</f>
        <v>Lab</v>
      </c>
      <c r="H465">
        <f t="shared" si="35"/>
        <v>7455</v>
      </c>
      <c r="I465">
        <f t="shared" si="36"/>
        <v>0</v>
      </c>
      <c r="J465">
        <f t="shared" si="37"/>
        <v>0</v>
      </c>
      <c r="K465">
        <f t="shared" si="38"/>
        <v>0</v>
      </c>
      <c r="L465">
        <f t="shared" si="39"/>
        <v>0</v>
      </c>
      <c r="M465" t="s">
        <v>220</v>
      </c>
      <c r="N465" t="s">
        <v>33</v>
      </c>
      <c r="O465" t="s">
        <v>33</v>
      </c>
      <c r="P465" t="s">
        <v>34</v>
      </c>
    </row>
    <row r="466" spans="1:16" x14ac:dyDescent="0.2">
      <c r="A466" t="s">
        <v>1070</v>
      </c>
      <c r="B466" t="s">
        <v>1071</v>
      </c>
      <c r="C466">
        <v>2017</v>
      </c>
      <c r="D466" t="s">
        <v>37</v>
      </c>
      <c r="E466" t="str">
        <f>VLOOKUP(B466,'2015 constituency results'!$C:$AB,8,FALSE)</f>
        <v>Con</v>
      </c>
      <c r="F466">
        <f>VLOOKUP($B466,'2015 constituency results'!$C:$AB,13,FALSE)</f>
        <v>13606</v>
      </c>
      <c r="G466" t="str">
        <f>IF(ISNUMBER(SEARCH("hold",VLOOKUP(A466,'2015 constituency results'!A:AB,9,FALSE),1)),E466,RIGHT(VLOOKUP(A466,'2015 constituency results'!A:AB,9,FALSE),LEN(VLOOKUP(A466,'2015 constituency results'!A:AB,9,FALSE))-SEARCH("from",VLOOKUP(A466,'2015 constituency results'!A:AB,9,FALSE),1)-4))</f>
        <v>Con</v>
      </c>
      <c r="H466">
        <f t="shared" si="35"/>
        <v>0</v>
      </c>
      <c r="I466">
        <f t="shared" si="36"/>
        <v>13606</v>
      </c>
      <c r="J466">
        <f t="shared" si="37"/>
        <v>0</v>
      </c>
      <c r="K466">
        <f t="shared" si="38"/>
        <v>0</v>
      </c>
      <c r="L466">
        <f t="shared" si="39"/>
        <v>0</v>
      </c>
      <c r="M466" t="s">
        <v>211</v>
      </c>
      <c r="N466" t="s">
        <v>68</v>
      </c>
      <c r="O466" t="s">
        <v>59</v>
      </c>
      <c r="P466" t="s">
        <v>34</v>
      </c>
    </row>
    <row r="467" spans="1:16" x14ac:dyDescent="0.2">
      <c r="A467" t="s">
        <v>1072</v>
      </c>
      <c r="B467" t="s">
        <v>1073</v>
      </c>
      <c r="C467">
        <v>2017</v>
      </c>
      <c r="D467" t="s">
        <v>37</v>
      </c>
      <c r="E467" t="str">
        <f>VLOOKUP(B467,'2015 constituency results'!$C:$AB,8,FALSE)</f>
        <v>Con</v>
      </c>
      <c r="F467">
        <f>VLOOKUP($B467,'2015 constituency results'!$C:$AB,13,FALSE)</f>
        <v>23015</v>
      </c>
      <c r="G467" t="str">
        <f>IF(ISNUMBER(SEARCH("hold",VLOOKUP(A467,'2015 constituency results'!A:AB,9,FALSE),1)),E467,RIGHT(VLOOKUP(A467,'2015 constituency results'!A:AB,9,FALSE),LEN(VLOOKUP(A467,'2015 constituency results'!A:AB,9,FALSE))-SEARCH("from",VLOOKUP(A467,'2015 constituency results'!A:AB,9,FALSE),1)-4))</f>
        <v>Con</v>
      </c>
      <c r="H467">
        <f t="shared" si="35"/>
        <v>0</v>
      </c>
      <c r="I467">
        <f t="shared" si="36"/>
        <v>23015</v>
      </c>
      <c r="J467">
        <f t="shared" si="37"/>
        <v>0</v>
      </c>
      <c r="K467">
        <f t="shared" si="38"/>
        <v>0</v>
      </c>
      <c r="L467">
        <f t="shared" si="39"/>
        <v>0</v>
      </c>
      <c r="M467" t="s">
        <v>109</v>
      </c>
      <c r="N467" t="s">
        <v>109</v>
      </c>
      <c r="O467" t="s">
        <v>59</v>
      </c>
      <c r="P467" t="s">
        <v>46</v>
      </c>
    </row>
    <row r="468" spans="1:16" x14ac:dyDescent="0.2">
      <c r="A468" t="s">
        <v>1074</v>
      </c>
      <c r="B468" t="s">
        <v>1075</v>
      </c>
      <c r="C468">
        <v>2017</v>
      </c>
      <c r="D468" t="s">
        <v>37</v>
      </c>
      <c r="E468" t="str">
        <f>VLOOKUP(B468,'2015 constituency results'!$C:$AB,8,FALSE)</f>
        <v>Con</v>
      </c>
      <c r="F468">
        <f>VLOOKUP($B468,'2015 constituency results'!$C:$AB,13,FALSE)</f>
        <v>19550</v>
      </c>
      <c r="G468" t="str">
        <f>IF(ISNUMBER(SEARCH("hold",VLOOKUP(A468,'2015 constituency results'!A:AB,9,FALSE),1)),E468,RIGHT(VLOOKUP(A468,'2015 constituency results'!A:AB,9,FALSE),LEN(VLOOKUP(A468,'2015 constituency results'!A:AB,9,FALSE))-SEARCH("from",VLOOKUP(A468,'2015 constituency results'!A:AB,9,FALSE),1)-4))</f>
        <v>Con</v>
      </c>
      <c r="H468">
        <f t="shared" si="35"/>
        <v>0</v>
      </c>
      <c r="I468">
        <f t="shared" si="36"/>
        <v>19550</v>
      </c>
      <c r="J468">
        <f t="shared" si="37"/>
        <v>0</v>
      </c>
      <c r="K468">
        <f t="shared" si="38"/>
        <v>0</v>
      </c>
      <c r="L468">
        <f t="shared" si="39"/>
        <v>0</v>
      </c>
      <c r="M468" t="s">
        <v>667</v>
      </c>
      <c r="N468" t="s">
        <v>114</v>
      </c>
      <c r="O468" t="s">
        <v>59</v>
      </c>
      <c r="P468" t="s">
        <v>34</v>
      </c>
    </row>
    <row r="469" spans="1:16" x14ac:dyDescent="0.2">
      <c r="A469" t="s">
        <v>1076</v>
      </c>
      <c r="B469" t="s">
        <v>1077</v>
      </c>
      <c r="C469">
        <v>2017</v>
      </c>
      <c r="D469" t="s">
        <v>36</v>
      </c>
      <c r="E469" t="str">
        <f>VLOOKUP(B469,'2015 constituency results'!$C:$AB,8,FALSE)</f>
        <v>Lab</v>
      </c>
      <c r="F469">
        <f>VLOOKUP($B469,'2015 constituency results'!$C:$AB,13,FALSE)</f>
        <v>12442</v>
      </c>
      <c r="G469" t="str">
        <f>IF(ISNUMBER(SEARCH("hold",VLOOKUP(A469,'2015 constituency results'!A:AB,9,FALSE),1)),E469,RIGHT(VLOOKUP(A469,'2015 constituency results'!A:AB,9,FALSE),LEN(VLOOKUP(A469,'2015 constituency results'!A:AB,9,FALSE))-SEARCH("from",VLOOKUP(A469,'2015 constituency results'!A:AB,9,FALSE),1)-4))</f>
        <v>Lab</v>
      </c>
      <c r="H469">
        <f t="shared" si="35"/>
        <v>12442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  <c r="M469" t="s">
        <v>67</v>
      </c>
      <c r="N469" t="s">
        <v>68</v>
      </c>
      <c r="O469" t="s">
        <v>59</v>
      </c>
      <c r="P469" t="s">
        <v>34</v>
      </c>
    </row>
    <row r="470" spans="1:16" x14ac:dyDescent="0.2">
      <c r="A470" t="s">
        <v>1078</v>
      </c>
      <c r="B470" t="s">
        <v>1079</v>
      </c>
      <c r="C470">
        <v>2017</v>
      </c>
      <c r="D470" t="s">
        <v>37</v>
      </c>
      <c r="E470" t="str">
        <f>VLOOKUP(B470,'2015 constituency results'!$C:$AB,8,FALSE)</f>
        <v>Con</v>
      </c>
      <c r="F470">
        <f>VLOOKUP($B470,'2015 constituency results'!$C:$AB,13,FALSE)</f>
        <v>7133</v>
      </c>
      <c r="G470" t="str">
        <f>IF(ISNUMBER(SEARCH("hold",VLOOKUP(A470,'2015 constituency results'!A:AB,9,FALSE),1)),E470,RIGHT(VLOOKUP(A470,'2015 constituency results'!A:AB,9,FALSE),LEN(VLOOKUP(A470,'2015 constituency results'!A:AB,9,FALSE))-SEARCH("from",VLOOKUP(A470,'2015 constituency results'!A:AB,9,FALSE),1)-4))</f>
        <v>Con</v>
      </c>
      <c r="H470">
        <f t="shared" si="35"/>
        <v>0</v>
      </c>
      <c r="I470">
        <f t="shared" si="36"/>
        <v>7133</v>
      </c>
      <c r="J470">
        <f t="shared" si="37"/>
        <v>0</v>
      </c>
      <c r="K470">
        <f t="shared" si="38"/>
        <v>0</v>
      </c>
      <c r="L470">
        <f t="shared" si="39"/>
        <v>0</v>
      </c>
      <c r="M470" t="s">
        <v>93</v>
      </c>
      <c r="N470" t="s">
        <v>58</v>
      </c>
      <c r="O470" t="s">
        <v>59</v>
      </c>
      <c r="P470" t="s">
        <v>34</v>
      </c>
    </row>
    <row r="471" spans="1:16" x14ac:dyDescent="0.2">
      <c r="A471" t="s">
        <v>1080</v>
      </c>
      <c r="B471" t="s">
        <v>1081</v>
      </c>
      <c r="C471">
        <v>2017</v>
      </c>
      <c r="D471" t="s">
        <v>37</v>
      </c>
      <c r="E471" t="str">
        <f>VLOOKUP(B471,'2015 constituency results'!$C:$AB,8,FALSE)</f>
        <v>Con</v>
      </c>
      <c r="F471">
        <f>VLOOKUP($B471,'2015 constituency results'!$C:$AB,13,FALSE)</f>
        <v>9476</v>
      </c>
      <c r="G471" t="str">
        <f>IF(ISNUMBER(SEARCH("hold",VLOOKUP(A471,'2015 constituency results'!A:AB,9,FALSE),1)),E471,RIGHT(VLOOKUP(A471,'2015 constituency results'!A:AB,9,FALSE),LEN(VLOOKUP(A471,'2015 constituency results'!A:AB,9,FALSE))-SEARCH("from",VLOOKUP(A471,'2015 constituency results'!A:AB,9,FALSE),1)-4))</f>
        <v>Con</v>
      </c>
      <c r="H471">
        <f t="shared" si="35"/>
        <v>0</v>
      </c>
      <c r="I471">
        <f t="shared" si="36"/>
        <v>9476</v>
      </c>
      <c r="J471">
        <f t="shared" si="37"/>
        <v>0</v>
      </c>
      <c r="K471">
        <f t="shared" si="38"/>
        <v>0</v>
      </c>
      <c r="L471">
        <f t="shared" si="39"/>
        <v>0</v>
      </c>
      <c r="M471" t="s">
        <v>123</v>
      </c>
      <c r="N471" t="s">
        <v>124</v>
      </c>
      <c r="O471" t="s">
        <v>59</v>
      </c>
      <c r="P471" t="s">
        <v>34</v>
      </c>
    </row>
    <row r="472" spans="1:16" x14ac:dyDescent="0.2">
      <c r="A472" t="s">
        <v>1082</v>
      </c>
      <c r="B472" t="s">
        <v>1083</v>
      </c>
      <c r="C472">
        <v>2017</v>
      </c>
      <c r="D472" t="s">
        <v>37</v>
      </c>
      <c r="E472" t="str">
        <f>VLOOKUP(B472,'2015 constituency results'!$C:$AB,8,FALSE)</f>
        <v>Con</v>
      </c>
      <c r="F472">
        <f>VLOOKUP($B472,'2015 constituency results'!$C:$AB,13,FALSE)</f>
        <v>13859</v>
      </c>
      <c r="G472" t="str">
        <f>IF(ISNUMBER(SEARCH("hold",VLOOKUP(A472,'2015 constituency results'!A:AB,9,FALSE),1)),E472,RIGHT(VLOOKUP(A472,'2015 constituency results'!A:AB,9,FALSE),LEN(VLOOKUP(A472,'2015 constituency results'!A:AB,9,FALSE))-SEARCH("from",VLOOKUP(A472,'2015 constituency results'!A:AB,9,FALSE),1)-4))</f>
        <v>Con</v>
      </c>
      <c r="H472">
        <f t="shared" si="35"/>
        <v>0</v>
      </c>
      <c r="I472">
        <f t="shared" si="36"/>
        <v>13859</v>
      </c>
      <c r="J472">
        <f t="shared" si="37"/>
        <v>0</v>
      </c>
      <c r="K472">
        <f t="shared" si="38"/>
        <v>0</v>
      </c>
      <c r="L472">
        <f t="shared" si="39"/>
        <v>0</v>
      </c>
      <c r="M472" t="s">
        <v>109</v>
      </c>
      <c r="N472" t="s">
        <v>109</v>
      </c>
      <c r="O472" t="s">
        <v>59</v>
      </c>
      <c r="P472" t="s">
        <v>46</v>
      </c>
    </row>
    <row r="473" spans="1:16" x14ac:dyDescent="0.2">
      <c r="A473" t="s">
        <v>1084</v>
      </c>
      <c r="B473" t="s">
        <v>1085</v>
      </c>
      <c r="C473">
        <v>2017</v>
      </c>
      <c r="D473" t="s">
        <v>37</v>
      </c>
      <c r="E473" t="str">
        <f>VLOOKUP(B473,'2015 constituency results'!$C:$AB,8,FALSE)</f>
        <v>Con</v>
      </c>
      <c r="F473">
        <f>VLOOKUP($B473,'2015 constituency results'!$C:$AB,13,FALSE)</f>
        <v>17712</v>
      </c>
      <c r="G473" t="str">
        <f>IF(ISNUMBER(SEARCH("hold",VLOOKUP(A473,'2015 constituency results'!A:AB,9,FALSE),1)),E473,RIGHT(VLOOKUP(A473,'2015 constituency results'!A:AB,9,FALSE),LEN(VLOOKUP(A473,'2015 constituency results'!A:AB,9,FALSE))-SEARCH("from",VLOOKUP(A473,'2015 constituency results'!A:AB,9,FALSE),1)-4))</f>
        <v>Con</v>
      </c>
      <c r="H473">
        <f t="shared" si="35"/>
        <v>0</v>
      </c>
      <c r="I473">
        <f t="shared" si="36"/>
        <v>17712</v>
      </c>
      <c r="J473">
        <f t="shared" si="37"/>
        <v>0</v>
      </c>
      <c r="K473">
        <f t="shared" si="38"/>
        <v>0</v>
      </c>
      <c r="L473">
        <f t="shared" si="39"/>
        <v>0</v>
      </c>
      <c r="M473" t="s">
        <v>57</v>
      </c>
      <c r="N473" t="s">
        <v>58</v>
      </c>
      <c r="O473" t="s">
        <v>59</v>
      </c>
      <c r="P473" t="s">
        <v>34</v>
      </c>
    </row>
    <row r="474" spans="1:16" x14ac:dyDescent="0.2">
      <c r="A474" t="s">
        <v>1086</v>
      </c>
      <c r="B474" t="s">
        <v>1087</v>
      </c>
      <c r="C474">
        <v>2017</v>
      </c>
      <c r="D474" t="s">
        <v>37</v>
      </c>
      <c r="E474" t="str">
        <f>VLOOKUP(B474,'2015 constituency results'!$C:$AB,8,FALSE)</f>
        <v>Con</v>
      </c>
      <c r="F474">
        <f>VLOOKUP($B474,'2015 constituency results'!$C:$AB,13,FALSE)</f>
        <v>5654</v>
      </c>
      <c r="G474" t="str">
        <f>IF(ISNUMBER(SEARCH("hold",VLOOKUP(A474,'2015 constituency results'!A:AB,9,FALSE),1)),E474,RIGHT(VLOOKUP(A474,'2015 constituency results'!A:AB,9,FALSE),LEN(VLOOKUP(A474,'2015 constituency results'!A:AB,9,FALSE))-SEARCH("from",VLOOKUP(A474,'2015 constituency results'!A:AB,9,FALSE),1)-4))</f>
        <v>Con</v>
      </c>
      <c r="H474">
        <f t="shared" si="35"/>
        <v>0</v>
      </c>
      <c r="I474">
        <f t="shared" si="36"/>
        <v>5654</v>
      </c>
      <c r="J474">
        <f t="shared" si="37"/>
        <v>0</v>
      </c>
      <c r="K474">
        <f t="shared" si="38"/>
        <v>0</v>
      </c>
      <c r="L474">
        <f t="shared" si="39"/>
        <v>0</v>
      </c>
      <c r="M474" t="s">
        <v>211</v>
      </c>
      <c r="N474" t="s">
        <v>68</v>
      </c>
      <c r="O474" t="s">
        <v>59</v>
      </c>
      <c r="P474" t="s">
        <v>46</v>
      </c>
    </row>
    <row r="475" spans="1:16" x14ac:dyDescent="0.2">
      <c r="A475" t="s">
        <v>1088</v>
      </c>
      <c r="B475" t="s">
        <v>1089</v>
      </c>
      <c r="C475">
        <v>2017</v>
      </c>
      <c r="D475" t="s">
        <v>48</v>
      </c>
      <c r="E475" t="str">
        <f>VLOOKUP(B475,'2015 constituency results'!$C:$AB,8,FALSE)</f>
        <v>SNP</v>
      </c>
      <c r="F475">
        <f>VLOOKUP($B475,'2015 constituency results'!$C:$AB,13,FALSE)</f>
        <v>5124</v>
      </c>
      <c r="G475" t="str">
        <f>IF(ISNUMBER(SEARCH("hold",VLOOKUP(A475,'2015 constituency results'!A:AB,9,FALSE),1)),E475,RIGHT(VLOOKUP(A475,'2015 constituency results'!A:AB,9,FALSE),LEN(VLOOKUP(A475,'2015 constituency results'!A:AB,9,FALSE))-SEARCH("from",VLOOKUP(A475,'2015 constituency results'!A:AB,9,FALSE),1)-4))</f>
        <v>LD</v>
      </c>
      <c r="H475">
        <f t="shared" si="35"/>
        <v>0</v>
      </c>
      <c r="I475">
        <f t="shared" si="36"/>
        <v>0</v>
      </c>
      <c r="J475">
        <f t="shared" si="37"/>
        <v>5124</v>
      </c>
      <c r="K475">
        <f t="shared" si="38"/>
        <v>0</v>
      </c>
      <c r="L475">
        <f t="shared" si="39"/>
        <v>0</v>
      </c>
      <c r="M475" t="s">
        <v>45</v>
      </c>
      <c r="N475" t="s">
        <v>45</v>
      </c>
      <c r="O475" t="s">
        <v>45</v>
      </c>
      <c r="P475" t="s">
        <v>34</v>
      </c>
    </row>
    <row r="476" spans="1:16" x14ac:dyDescent="0.2">
      <c r="A476" t="s">
        <v>1090</v>
      </c>
      <c r="B476" t="s">
        <v>1091</v>
      </c>
      <c r="C476">
        <v>2017</v>
      </c>
      <c r="D476" t="s">
        <v>36</v>
      </c>
      <c r="E476" t="str">
        <f>VLOOKUP(B476,'2015 constituency results'!$C:$AB,8,FALSE)</f>
        <v>Lab</v>
      </c>
      <c r="F476">
        <f>VLOOKUP($B476,'2015 constituency results'!$C:$AB,13,FALSE)</f>
        <v>8446</v>
      </c>
      <c r="G476" t="str">
        <f>IF(ISNUMBER(SEARCH("hold",VLOOKUP(A476,'2015 constituency results'!A:AB,9,FALSE),1)),E476,RIGHT(VLOOKUP(A476,'2015 constituency results'!A:AB,9,FALSE),LEN(VLOOKUP(A476,'2015 constituency results'!A:AB,9,FALSE))-SEARCH("from",VLOOKUP(A476,'2015 constituency results'!A:AB,9,FALSE),1)-4))</f>
        <v>Lab</v>
      </c>
      <c r="H476">
        <f t="shared" si="35"/>
        <v>8446</v>
      </c>
      <c r="I476">
        <f t="shared" si="36"/>
        <v>0</v>
      </c>
      <c r="J476">
        <f t="shared" si="37"/>
        <v>0</v>
      </c>
      <c r="K476">
        <f t="shared" si="38"/>
        <v>0</v>
      </c>
      <c r="L476">
        <f t="shared" si="39"/>
        <v>0</v>
      </c>
      <c r="M476" t="s">
        <v>113</v>
      </c>
      <c r="N476" t="s">
        <v>114</v>
      </c>
      <c r="O476" t="s">
        <v>59</v>
      </c>
      <c r="P476" t="s">
        <v>46</v>
      </c>
    </row>
    <row r="477" spans="1:16" x14ac:dyDescent="0.2">
      <c r="A477" t="s">
        <v>1092</v>
      </c>
      <c r="B477" t="s">
        <v>1093</v>
      </c>
      <c r="C477">
        <v>2017</v>
      </c>
      <c r="D477" t="s">
        <v>36</v>
      </c>
      <c r="E477" t="str">
        <f>VLOOKUP(B477,'2015 constituency results'!$C:$AB,8,FALSE)</f>
        <v>Lab</v>
      </c>
      <c r="F477">
        <f>VLOOKUP($B477,'2015 constituency results'!$C:$AB,13,FALSE)</f>
        <v>7297</v>
      </c>
      <c r="G477" t="str">
        <f>IF(ISNUMBER(SEARCH("hold",VLOOKUP(A477,'2015 constituency results'!A:AB,9,FALSE),1)),E477,RIGHT(VLOOKUP(A477,'2015 constituency results'!A:AB,9,FALSE),LEN(VLOOKUP(A477,'2015 constituency results'!A:AB,9,FALSE))-SEARCH("from",VLOOKUP(A477,'2015 constituency results'!A:AB,9,FALSE),1)-4))</f>
        <v>Lab</v>
      </c>
      <c r="H477">
        <f t="shared" si="35"/>
        <v>7297</v>
      </c>
      <c r="I477">
        <f t="shared" si="36"/>
        <v>0</v>
      </c>
      <c r="J477">
        <f t="shared" si="37"/>
        <v>0</v>
      </c>
      <c r="K477">
        <f t="shared" si="38"/>
        <v>0</v>
      </c>
      <c r="L477">
        <f t="shared" si="39"/>
        <v>0</v>
      </c>
      <c r="M477" t="s">
        <v>113</v>
      </c>
      <c r="N477" t="s">
        <v>114</v>
      </c>
      <c r="O477" t="s">
        <v>59</v>
      </c>
      <c r="P477" t="s">
        <v>34</v>
      </c>
    </row>
    <row r="478" spans="1:16" x14ac:dyDescent="0.2">
      <c r="A478" t="s">
        <v>1094</v>
      </c>
      <c r="B478" t="s">
        <v>1095</v>
      </c>
      <c r="C478">
        <v>2017</v>
      </c>
      <c r="D478" t="s">
        <v>37</v>
      </c>
      <c r="E478" t="str">
        <f>VLOOKUP(B478,'2015 constituency results'!$C:$AB,8,FALSE)</f>
        <v>Con</v>
      </c>
      <c r="F478">
        <f>VLOOKUP($B478,'2015 constituency results'!$C:$AB,13,FALSE)</f>
        <v>10345</v>
      </c>
      <c r="G478" t="str">
        <f>IF(ISNUMBER(SEARCH("hold",VLOOKUP(A478,'2015 constituency results'!A:AB,9,FALSE),1)),E478,RIGHT(VLOOKUP(A478,'2015 constituency results'!A:AB,9,FALSE),LEN(VLOOKUP(A478,'2015 constituency results'!A:AB,9,FALSE))-SEARCH("from",VLOOKUP(A478,'2015 constituency results'!A:AB,9,FALSE),1)-4))</f>
        <v>Con</v>
      </c>
      <c r="H478">
        <f t="shared" si="35"/>
        <v>0</v>
      </c>
      <c r="I478">
        <f t="shared" si="36"/>
        <v>10345</v>
      </c>
      <c r="J478">
        <f t="shared" si="37"/>
        <v>0</v>
      </c>
      <c r="K478">
        <f t="shared" si="38"/>
        <v>0</v>
      </c>
      <c r="L478">
        <f t="shared" si="39"/>
        <v>0</v>
      </c>
      <c r="M478" t="s">
        <v>750</v>
      </c>
      <c r="N478" t="s">
        <v>63</v>
      </c>
      <c r="O478" t="s">
        <v>59</v>
      </c>
      <c r="P478" t="s">
        <v>34</v>
      </c>
    </row>
    <row r="479" spans="1:16" x14ac:dyDescent="0.2">
      <c r="A479" t="s">
        <v>1096</v>
      </c>
      <c r="B479" t="s">
        <v>1097</v>
      </c>
      <c r="C479">
        <v>2017</v>
      </c>
      <c r="D479" t="s">
        <v>37</v>
      </c>
      <c r="E479" t="str">
        <f>VLOOKUP(B479,'2015 constituency results'!$C:$AB,8,FALSE)</f>
        <v>Con</v>
      </c>
      <c r="F479">
        <f>VLOOKUP($B479,'2015 constituency results'!$C:$AB,13,FALSE)</f>
        <v>20224</v>
      </c>
      <c r="G479" t="str">
        <f>IF(ISNUMBER(SEARCH("hold",VLOOKUP(A479,'2015 constituency results'!A:AB,9,FALSE),1)),E479,RIGHT(VLOOKUP(A479,'2015 constituency results'!A:AB,9,FALSE),LEN(VLOOKUP(A479,'2015 constituency results'!A:AB,9,FALSE))-SEARCH("from",VLOOKUP(A479,'2015 constituency results'!A:AB,9,FALSE),1)-4))</f>
        <v>Con</v>
      </c>
      <c r="H479">
        <f t="shared" si="35"/>
        <v>0</v>
      </c>
      <c r="I479">
        <f t="shared" si="36"/>
        <v>20224</v>
      </c>
      <c r="J479">
        <f t="shared" si="37"/>
        <v>0</v>
      </c>
      <c r="K479">
        <f t="shared" si="38"/>
        <v>0</v>
      </c>
      <c r="L479">
        <f t="shared" si="39"/>
        <v>0</v>
      </c>
      <c r="M479" t="s">
        <v>109</v>
      </c>
      <c r="N479" t="s">
        <v>109</v>
      </c>
      <c r="O479" t="s">
        <v>59</v>
      </c>
      <c r="P479" t="s">
        <v>46</v>
      </c>
    </row>
    <row r="480" spans="1:16" x14ac:dyDescent="0.2">
      <c r="A480" t="s">
        <v>1098</v>
      </c>
      <c r="B480" t="s">
        <v>1099</v>
      </c>
      <c r="C480">
        <v>2017</v>
      </c>
      <c r="D480" t="s">
        <v>37</v>
      </c>
      <c r="E480" t="str">
        <f>VLOOKUP(B480,'2015 constituency results'!$C:$AB,8,FALSE)</f>
        <v>Con</v>
      </c>
      <c r="F480">
        <f>VLOOKUP($B480,'2015 constituency results'!$C:$AB,13,FALSE)</f>
        <v>22134</v>
      </c>
      <c r="G480" t="str">
        <f>IF(ISNUMBER(SEARCH("hold",VLOOKUP(A480,'2015 constituency results'!A:AB,9,FALSE),1)),E480,RIGHT(VLOOKUP(A480,'2015 constituency results'!A:AB,9,FALSE),LEN(VLOOKUP(A480,'2015 constituency results'!A:AB,9,FALSE))-SEARCH("from",VLOOKUP(A480,'2015 constituency results'!A:AB,9,FALSE),1)-4))</f>
        <v>Con</v>
      </c>
      <c r="H480">
        <f t="shared" si="35"/>
        <v>0</v>
      </c>
      <c r="I480">
        <f t="shared" si="36"/>
        <v>22134</v>
      </c>
      <c r="J480">
        <f t="shared" si="37"/>
        <v>0</v>
      </c>
      <c r="K480">
        <f t="shared" si="38"/>
        <v>0</v>
      </c>
      <c r="L480">
        <f t="shared" si="39"/>
        <v>0</v>
      </c>
      <c r="M480" t="s">
        <v>533</v>
      </c>
      <c r="N480" t="s">
        <v>58</v>
      </c>
      <c r="O480" t="s">
        <v>59</v>
      </c>
      <c r="P480" t="s">
        <v>34</v>
      </c>
    </row>
    <row r="481" spans="1:16" x14ac:dyDescent="0.2">
      <c r="A481" t="s">
        <v>1100</v>
      </c>
      <c r="B481" t="s">
        <v>1101</v>
      </c>
      <c r="C481">
        <v>2017</v>
      </c>
      <c r="D481" t="s">
        <v>37</v>
      </c>
      <c r="E481" t="str">
        <f>VLOOKUP(B481,'2015 constituency results'!$C:$AB,8,FALSE)</f>
        <v>Con</v>
      </c>
      <c r="F481">
        <f>VLOOKUP($B481,'2015 constituency results'!$C:$AB,13,FALSE)</f>
        <v>13829</v>
      </c>
      <c r="G481" t="str">
        <f>IF(ISNUMBER(SEARCH("hold",VLOOKUP(A481,'2015 constituency results'!A:AB,9,FALSE),1)),E481,RIGHT(VLOOKUP(A481,'2015 constituency results'!A:AB,9,FALSE),LEN(VLOOKUP(A481,'2015 constituency results'!A:AB,9,FALSE))-SEARCH("from",VLOOKUP(A481,'2015 constituency results'!A:AB,9,FALSE),1)-4))</f>
        <v>Con</v>
      </c>
      <c r="H481">
        <f t="shared" si="35"/>
        <v>0</v>
      </c>
      <c r="I481">
        <f t="shared" si="36"/>
        <v>13829</v>
      </c>
      <c r="J481">
        <f t="shared" si="37"/>
        <v>0</v>
      </c>
      <c r="K481">
        <f t="shared" si="38"/>
        <v>0</v>
      </c>
      <c r="L481">
        <f t="shared" si="39"/>
        <v>0</v>
      </c>
      <c r="M481" t="s">
        <v>90</v>
      </c>
      <c r="N481" t="s">
        <v>75</v>
      </c>
      <c r="O481" t="s">
        <v>59</v>
      </c>
      <c r="P481" t="s">
        <v>34</v>
      </c>
    </row>
    <row r="482" spans="1:16" x14ac:dyDescent="0.2">
      <c r="A482" t="s">
        <v>1102</v>
      </c>
      <c r="B482" t="s">
        <v>1103</v>
      </c>
      <c r="C482">
        <v>2017</v>
      </c>
      <c r="D482" t="s">
        <v>36</v>
      </c>
      <c r="E482" t="str">
        <f>VLOOKUP(B482,'2015 constituency results'!$C:$AB,8,FALSE)</f>
        <v>SNP</v>
      </c>
      <c r="F482">
        <f>VLOOKUP($B482,'2015 constituency results'!$C:$AB,13,FALSE)</f>
        <v>9975</v>
      </c>
      <c r="G482" t="str">
        <f>IF(ISNUMBER(SEARCH("hold",VLOOKUP(A482,'2015 constituency results'!A:AB,9,FALSE),1)),E482,RIGHT(VLOOKUP(A482,'2015 constituency results'!A:AB,9,FALSE),LEN(VLOOKUP(A482,'2015 constituency results'!A:AB,9,FALSE))-SEARCH("from",VLOOKUP(A482,'2015 constituency results'!A:AB,9,FALSE),1)-4))</f>
        <v>Lab Coop</v>
      </c>
      <c r="H482">
        <f t="shared" si="35"/>
        <v>0</v>
      </c>
      <c r="I482">
        <f t="shared" si="36"/>
        <v>0</v>
      </c>
      <c r="J482">
        <f t="shared" si="37"/>
        <v>9975</v>
      </c>
      <c r="K482">
        <f t="shared" si="38"/>
        <v>0</v>
      </c>
      <c r="L482">
        <f t="shared" si="39"/>
        <v>0</v>
      </c>
      <c r="M482" t="s">
        <v>45</v>
      </c>
      <c r="N482" t="s">
        <v>45</v>
      </c>
      <c r="O482" t="s">
        <v>45</v>
      </c>
      <c r="P482" t="s">
        <v>46</v>
      </c>
    </row>
    <row r="483" spans="1:16" x14ac:dyDescent="0.2">
      <c r="A483" t="s">
        <v>1104</v>
      </c>
      <c r="B483" t="s">
        <v>1105</v>
      </c>
      <c r="C483">
        <v>2017</v>
      </c>
      <c r="D483" t="s">
        <v>37</v>
      </c>
      <c r="E483" t="str">
        <f>VLOOKUP(B483,'2015 constituency results'!$C:$AB,8,FALSE)</f>
        <v>Con</v>
      </c>
      <c r="F483">
        <f>VLOOKUP($B483,'2015 constituency results'!$C:$AB,13,FALSE)</f>
        <v>21705</v>
      </c>
      <c r="G483" t="str">
        <f>IF(ISNUMBER(SEARCH("hold",VLOOKUP(A483,'2015 constituency results'!A:AB,9,FALSE),1)),E483,RIGHT(VLOOKUP(A483,'2015 constituency results'!A:AB,9,FALSE),LEN(VLOOKUP(A483,'2015 constituency results'!A:AB,9,FALSE))-SEARCH("from",VLOOKUP(A483,'2015 constituency results'!A:AB,9,FALSE),1)-4))</f>
        <v>Con</v>
      </c>
      <c r="H483">
        <f t="shared" si="35"/>
        <v>0</v>
      </c>
      <c r="I483">
        <f t="shared" si="36"/>
        <v>21705</v>
      </c>
      <c r="J483">
        <f t="shared" si="37"/>
        <v>0</v>
      </c>
      <c r="K483">
        <f t="shared" si="38"/>
        <v>0</v>
      </c>
      <c r="L483">
        <f t="shared" si="39"/>
        <v>0</v>
      </c>
      <c r="M483" t="s">
        <v>243</v>
      </c>
      <c r="N483" t="s">
        <v>75</v>
      </c>
      <c r="O483" t="s">
        <v>59</v>
      </c>
      <c r="P483" t="s">
        <v>34</v>
      </c>
    </row>
    <row r="484" spans="1:16" x14ac:dyDescent="0.2">
      <c r="A484" t="s">
        <v>1106</v>
      </c>
      <c r="B484" t="s">
        <v>1107</v>
      </c>
      <c r="C484">
        <v>2017</v>
      </c>
      <c r="D484" t="s">
        <v>37</v>
      </c>
      <c r="E484" t="str">
        <f>VLOOKUP(B484,'2015 constituency results'!$C:$AB,8,FALSE)</f>
        <v>Con</v>
      </c>
      <c r="F484">
        <f>VLOOKUP($B484,'2015 constituency results'!$C:$AB,13,FALSE)</f>
        <v>24991</v>
      </c>
      <c r="G484" t="str">
        <f>IF(ISNUMBER(SEARCH("hold",VLOOKUP(A484,'2015 constituency results'!A:AB,9,FALSE),1)),E484,RIGHT(VLOOKUP(A484,'2015 constituency results'!A:AB,9,FALSE),LEN(VLOOKUP(A484,'2015 constituency results'!A:AB,9,FALSE))-SEARCH("from",VLOOKUP(A484,'2015 constituency results'!A:AB,9,FALSE),1)-4))</f>
        <v>Con</v>
      </c>
      <c r="H484">
        <f t="shared" si="35"/>
        <v>0</v>
      </c>
      <c r="I484">
        <f t="shared" si="36"/>
        <v>24991</v>
      </c>
      <c r="J484">
        <f t="shared" si="37"/>
        <v>0</v>
      </c>
      <c r="K484">
        <f t="shared" si="38"/>
        <v>0</v>
      </c>
      <c r="L484">
        <f t="shared" si="39"/>
        <v>0</v>
      </c>
      <c r="M484" t="s">
        <v>123</v>
      </c>
      <c r="N484" t="s">
        <v>124</v>
      </c>
      <c r="O484" t="s">
        <v>59</v>
      </c>
      <c r="P484" t="s">
        <v>34</v>
      </c>
    </row>
    <row r="485" spans="1:16" x14ac:dyDescent="0.2">
      <c r="A485" t="s">
        <v>1108</v>
      </c>
      <c r="B485" t="s">
        <v>1109</v>
      </c>
      <c r="C485">
        <v>2017</v>
      </c>
      <c r="D485" t="s">
        <v>36</v>
      </c>
      <c r="E485" t="str">
        <f>VLOOKUP(B485,'2015 constituency results'!$C:$AB,8,FALSE)</f>
        <v>Lab</v>
      </c>
      <c r="F485">
        <f>VLOOKUP($B485,'2015 constituency results'!$C:$AB,13,FALSE)</f>
        <v>12541</v>
      </c>
      <c r="G485" t="str">
        <f>IF(ISNUMBER(SEARCH("hold",VLOOKUP(A485,'2015 constituency results'!A:AB,9,FALSE),1)),E485,RIGHT(VLOOKUP(A485,'2015 constituency results'!A:AB,9,FALSE),LEN(VLOOKUP(A485,'2015 constituency results'!A:AB,9,FALSE))-SEARCH("from",VLOOKUP(A485,'2015 constituency results'!A:AB,9,FALSE),1)-4))</f>
        <v>Lab</v>
      </c>
      <c r="H485">
        <f t="shared" si="35"/>
        <v>12541</v>
      </c>
      <c r="I485">
        <f t="shared" si="36"/>
        <v>0</v>
      </c>
      <c r="J485">
        <f t="shared" si="37"/>
        <v>0</v>
      </c>
      <c r="K485">
        <f t="shared" si="38"/>
        <v>0</v>
      </c>
      <c r="L485">
        <f t="shared" si="39"/>
        <v>0</v>
      </c>
      <c r="M485" t="s">
        <v>67</v>
      </c>
      <c r="N485" t="s">
        <v>68</v>
      </c>
      <c r="O485" t="s">
        <v>59</v>
      </c>
      <c r="P485" t="s">
        <v>46</v>
      </c>
    </row>
    <row r="486" spans="1:16" x14ac:dyDescent="0.2">
      <c r="A486" t="s">
        <v>1110</v>
      </c>
      <c r="B486" t="s">
        <v>1111</v>
      </c>
      <c r="C486">
        <v>2017</v>
      </c>
      <c r="D486" t="s">
        <v>37</v>
      </c>
      <c r="E486" t="str">
        <f>VLOOKUP(B486,'2015 constituency results'!$C:$AB,8,FALSE)</f>
        <v>Con</v>
      </c>
      <c r="F486">
        <f>VLOOKUP($B486,'2015 constituency results'!$C:$AB,13,FALSE)</f>
        <v>20421</v>
      </c>
      <c r="G486" t="str">
        <f>IF(ISNUMBER(SEARCH("hold",VLOOKUP(A486,'2015 constituency results'!A:AB,9,FALSE),1)),E486,RIGHT(VLOOKUP(A486,'2015 constituency results'!A:AB,9,FALSE),LEN(VLOOKUP(A486,'2015 constituency results'!A:AB,9,FALSE))-SEARCH("from",VLOOKUP(A486,'2015 constituency results'!A:AB,9,FALSE),1)-4))</f>
        <v>Con</v>
      </c>
      <c r="H486">
        <f t="shared" si="35"/>
        <v>0</v>
      </c>
      <c r="I486">
        <f t="shared" si="36"/>
        <v>20421</v>
      </c>
      <c r="J486">
        <f t="shared" si="37"/>
        <v>0</v>
      </c>
      <c r="K486">
        <f t="shared" si="38"/>
        <v>0</v>
      </c>
      <c r="L486">
        <f t="shared" si="39"/>
        <v>0</v>
      </c>
      <c r="M486" t="s">
        <v>394</v>
      </c>
      <c r="N486" t="s">
        <v>133</v>
      </c>
      <c r="O486" t="s">
        <v>59</v>
      </c>
      <c r="P486" t="s">
        <v>34</v>
      </c>
    </row>
    <row r="487" spans="1:16" x14ac:dyDescent="0.2">
      <c r="A487" t="s">
        <v>1112</v>
      </c>
      <c r="B487" t="s">
        <v>1113</v>
      </c>
      <c r="C487">
        <v>2017</v>
      </c>
      <c r="D487" t="s">
        <v>37</v>
      </c>
      <c r="E487" t="str">
        <f>VLOOKUP(B487,'2015 constituency results'!$C:$AB,8,FALSE)</f>
        <v>Con</v>
      </c>
      <c r="F487">
        <f>VLOOKUP($B487,'2015 constituency results'!$C:$AB,13,FALSE)</f>
        <v>6200</v>
      </c>
      <c r="G487" t="str">
        <f>IF(ISNUMBER(SEARCH("hold",VLOOKUP(A487,'2015 constituency results'!A:AB,9,FALSE),1)),E487,RIGHT(VLOOKUP(A487,'2015 constituency results'!A:AB,9,FALSE),LEN(VLOOKUP(A487,'2015 constituency results'!A:AB,9,FALSE))-SEARCH("from",VLOOKUP(A487,'2015 constituency results'!A:AB,9,FALSE),1)-4))</f>
        <v>Con</v>
      </c>
      <c r="H487">
        <f t="shared" si="35"/>
        <v>0</v>
      </c>
      <c r="I487">
        <f t="shared" si="36"/>
        <v>6200</v>
      </c>
      <c r="J487">
        <f t="shared" si="37"/>
        <v>0</v>
      </c>
      <c r="K487">
        <f t="shared" si="38"/>
        <v>0</v>
      </c>
      <c r="L487">
        <f t="shared" si="39"/>
        <v>0</v>
      </c>
      <c r="M487" t="s">
        <v>667</v>
      </c>
      <c r="N487" t="s">
        <v>114</v>
      </c>
      <c r="O487" t="s">
        <v>59</v>
      </c>
      <c r="P487" t="s">
        <v>34</v>
      </c>
    </row>
    <row r="488" spans="1:16" x14ac:dyDescent="0.2">
      <c r="A488" t="s">
        <v>1114</v>
      </c>
      <c r="B488" t="s">
        <v>1115</v>
      </c>
      <c r="C488">
        <v>2017</v>
      </c>
      <c r="D488" t="s">
        <v>36</v>
      </c>
      <c r="E488" t="str">
        <f>VLOOKUP(B488,'2015 constituency results'!$C:$AB,8,FALSE)</f>
        <v>Lab</v>
      </c>
      <c r="F488">
        <f>VLOOKUP($B488,'2015 constituency results'!$C:$AB,13,FALSE)</f>
        <v>3134</v>
      </c>
      <c r="G488" t="str">
        <f>IF(ISNUMBER(SEARCH("hold",VLOOKUP(A488,'2015 constituency results'!A:AB,9,FALSE),1)),E488,RIGHT(VLOOKUP(A488,'2015 constituency results'!A:AB,9,FALSE),LEN(VLOOKUP(A488,'2015 constituency results'!A:AB,9,FALSE))-SEARCH("from",VLOOKUP(A488,'2015 constituency results'!A:AB,9,FALSE),1)-4))</f>
        <v>Lab</v>
      </c>
      <c r="H488">
        <f t="shared" si="35"/>
        <v>3134</v>
      </c>
      <c r="I488">
        <f t="shared" si="36"/>
        <v>0</v>
      </c>
      <c r="J488">
        <f t="shared" si="37"/>
        <v>0</v>
      </c>
      <c r="K488">
        <f t="shared" si="38"/>
        <v>0</v>
      </c>
      <c r="L488">
        <f t="shared" si="39"/>
        <v>0</v>
      </c>
      <c r="M488" t="s">
        <v>179</v>
      </c>
      <c r="N488" t="s">
        <v>114</v>
      </c>
      <c r="O488" t="s">
        <v>59</v>
      </c>
      <c r="P488" t="s">
        <v>34</v>
      </c>
    </row>
    <row r="489" spans="1:16" x14ac:dyDescent="0.2">
      <c r="A489" t="s">
        <v>1116</v>
      </c>
      <c r="B489" t="s">
        <v>1117</v>
      </c>
      <c r="C489">
        <v>2017</v>
      </c>
      <c r="D489" t="s">
        <v>36</v>
      </c>
      <c r="E489" t="str">
        <f>VLOOKUP(B489,'2015 constituency results'!$C:$AB,8,FALSE)</f>
        <v>Lab</v>
      </c>
      <c r="F489">
        <f>VLOOKUP($B489,'2015 constituency results'!$C:$AB,13,FALSE)</f>
        <v>6843</v>
      </c>
      <c r="G489" t="str">
        <f>IF(ISNUMBER(SEARCH("hold",VLOOKUP(A489,'2015 constituency results'!A:AB,9,FALSE),1)),E489,RIGHT(VLOOKUP(A489,'2015 constituency results'!A:AB,9,FALSE),LEN(VLOOKUP(A489,'2015 constituency results'!A:AB,9,FALSE))-SEARCH("from",VLOOKUP(A489,'2015 constituency results'!A:AB,9,FALSE),1)-4))</f>
        <v>Lab</v>
      </c>
      <c r="H489">
        <f t="shared" si="35"/>
        <v>6843</v>
      </c>
      <c r="I489">
        <f t="shared" si="36"/>
        <v>0</v>
      </c>
      <c r="J489">
        <f t="shared" si="37"/>
        <v>0</v>
      </c>
      <c r="K489">
        <f t="shared" si="38"/>
        <v>0</v>
      </c>
      <c r="L489">
        <f t="shared" si="39"/>
        <v>0</v>
      </c>
      <c r="M489" t="s">
        <v>208</v>
      </c>
      <c r="N489" t="s">
        <v>174</v>
      </c>
      <c r="O489" t="s">
        <v>59</v>
      </c>
      <c r="P489" t="s">
        <v>34</v>
      </c>
    </row>
    <row r="490" spans="1:16" x14ac:dyDescent="0.2">
      <c r="A490" t="s">
        <v>1118</v>
      </c>
      <c r="B490" t="s">
        <v>1119</v>
      </c>
      <c r="C490">
        <v>2017</v>
      </c>
      <c r="D490" t="s">
        <v>36</v>
      </c>
      <c r="E490" t="str">
        <f>VLOOKUP(B490,'2015 constituency results'!$C:$AB,8,FALSE)</f>
        <v>Lab</v>
      </c>
      <c r="F490">
        <f>VLOOKUP($B490,'2015 constituency results'!$C:$AB,13,FALSE)</f>
        <v>11846</v>
      </c>
      <c r="G490" t="str">
        <f>IF(ISNUMBER(SEARCH("hold",VLOOKUP(A490,'2015 constituency results'!A:AB,9,FALSE),1)),E490,RIGHT(VLOOKUP(A490,'2015 constituency results'!A:AB,9,FALSE),LEN(VLOOKUP(A490,'2015 constituency results'!A:AB,9,FALSE))-SEARCH("from",VLOOKUP(A490,'2015 constituency results'!A:AB,9,FALSE),1)-4))</f>
        <v>Lab</v>
      </c>
      <c r="H490">
        <f t="shared" si="35"/>
        <v>11846</v>
      </c>
      <c r="I490">
        <f t="shared" si="36"/>
        <v>0</v>
      </c>
      <c r="J490">
        <f t="shared" si="37"/>
        <v>0</v>
      </c>
      <c r="K490">
        <f t="shared" si="38"/>
        <v>0</v>
      </c>
      <c r="L490">
        <f t="shared" si="39"/>
        <v>0</v>
      </c>
      <c r="M490" t="s">
        <v>187</v>
      </c>
      <c r="N490" t="s">
        <v>68</v>
      </c>
      <c r="O490" t="s">
        <v>59</v>
      </c>
      <c r="P490" t="s">
        <v>34</v>
      </c>
    </row>
    <row r="491" spans="1:16" x14ac:dyDescent="0.2">
      <c r="A491" t="s">
        <v>1120</v>
      </c>
      <c r="B491" t="s">
        <v>1121</v>
      </c>
      <c r="C491">
        <v>2017</v>
      </c>
      <c r="D491" t="s">
        <v>37</v>
      </c>
      <c r="E491" t="str">
        <f>VLOOKUP(B491,'2015 constituency results'!$C:$AB,8,FALSE)</f>
        <v>Con</v>
      </c>
      <c r="F491">
        <f>VLOOKUP($B491,'2015 constituency results'!$C:$AB,13,FALSE)</f>
        <v>13557</v>
      </c>
      <c r="G491" t="str">
        <f>IF(ISNUMBER(SEARCH("hold",VLOOKUP(A491,'2015 constituency results'!A:AB,9,FALSE),1)),E491,RIGHT(VLOOKUP(A491,'2015 constituency results'!A:AB,9,FALSE),LEN(VLOOKUP(A491,'2015 constituency results'!A:AB,9,FALSE))-SEARCH("from",VLOOKUP(A491,'2015 constituency results'!A:AB,9,FALSE),1)-4))</f>
        <v>Con</v>
      </c>
      <c r="H491">
        <f t="shared" si="35"/>
        <v>0</v>
      </c>
      <c r="I491">
        <f t="shared" si="36"/>
        <v>13557</v>
      </c>
      <c r="J491">
        <f t="shared" si="37"/>
        <v>0</v>
      </c>
      <c r="K491">
        <f t="shared" si="38"/>
        <v>0</v>
      </c>
      <c r="L491">
        <f t="shared" si="39"/>
        <v>0</v>
      </c>
      <c r="M491" t="s">
        <v>667</v>
      </c>
      <c r="N491" t="s">
        <v>114</v>
      </c>
      <c r="O491" t="s">
        <v>59</v>
      </c>
      <c r="P491" t="s">
        <v>34</v>
      </c>
    </row>
    <row r="492" spans="1:16" x14ac:dyDescent="0.2">
      <c r="A492" t="s">
        <v>1122</v>
      </c>
      <c r="B492" t="s">
        <v>1123</v>
      </c>
      <c r="C492">
        <v>2017</v>
      </c>
      <c r="D492" t="s">
        <v>37</v>
      </c>
      <c r="E492" t="str">
        <f>VLOOKUP(B492,'2015 constituency results'!$C:$AB,8,FALSE)</f>
        <v>Con</v>
      </c>
      <c r="F492">
        <f>VLOOKUP($B492,'2015 constituency results'!$C:$AB,13,FALSE)</f>
        <v>19561</v>
      </c>
      <c r="G492" t="str">
        <f>IF(ISNUMBER(SEARCH("hold",VLOOKUP(A492,'2015 constituency results'!A:AB,9,FALSE),1)),E492,RIGHT(VLOOKUP(A492,'2015 constituency results'!A:AB,9,FALSE),LEN(VLOOKUP(A492,'2015 constituency results'!A:AB,9,FALSE))-SEARCH("from",VLOOKUP(A492,'2015 constituency results'!A:AB,9,FALSE),1)-4))</f>
        <v>Con</v>
      </c>
      <c r="H492">
        <f t="shared" si="35"/>
        <v>0</v>
      </c>
      <c r="I492">
        <f t="shared" si="36"/>
        <v>19561</v>
      </c>
      <c r="J492">
        <f t="shared" si="37"/>
        <v>0</v>
      </c>
      <c r="K492">
        <f t="shared" si="38"/>
        <v>0</v>
      </c>
      <c r="L492">
        <f t="shared" si="39"/>
        <v>0</v>
      </c>
      <c r="M492" t="s">
        <v>93</v>
      </c>
      <c r="N492" t="s">
        <v>58</v>
      </c>
      <c r="O492" t="s">
        <v>59</v>
      </c>
      <c r="P492" t="s">
        <v>34</v>
      </c>
    </row>
    <row r="493" spans="1:16" x14ac:dyDescent="0.2">
      <c r="A493" t="s">
        <v>1124</v>
      </c>
      <c r="B493" t="s">
        <v>1125</v>
      </c>
      <c r="C493">
        <v>2017</v>
      </c>
      <c r="D493" t="s">
        <v>36</v>
      </c>
      <c r="E493" t="str">
        <f>VLOOKUP(B493,'2015 constituency results'!$C:$AB,8,FALSE)</f>
        <v>Lab</v>
      </c>
      <c r="F493">
        <f>VLOOKUP($B493,'2015 constituency results'!$C:$AB,13,FALSE)</f>
        <v>13807</v>
      </c>
      <c r="G493" t="str">
        <f>IF(ISNUMBER(SEARCH("hold",VLOOKUP(A493,'2015 constituency results'!A:AB,9,FALSE),1)),E493,RIGHT(VLOOKUP(A493,'2015 constituency results'!A:AB,9,FALSE),LEN(VLOOKUP(A493,'2015 constituency results'!A:AB,9,FALSE))-SEARCH("from",VLOOKUP(A493,'2015 constituency results'!A:AB,9,FALSE),1)-4))</f>
        <v>Lab</v>
      </c>
      <c r="H493">
        <f t="shared" si="35"/>
        <v>13807</v>
      </c>
      <c r="I493">
        <f t="shared" si="36"/>
        <v>0</v>
      </c>
      <c r="J493">
        <f t="shared" si="37"/>
        <v>0</v>
      </c>
      <c r="K493">
        <f t="shared" si="38"/>
        <v>0</v>
      </c>
      <c r="L493">
        <f t="shared" si="39"/>
        <v>0</v>
      </c>
      <c r="M493" t="s">
        <v>113</v>
      </c>
      <c r="N493" t="s">
        <v>114</v>
      </c>
      <c r="O493" t="s">
        <v>59</v>
      </c>
      <c r="P493" t="s">
        <v>46</v>
      </c>
    </row>
    <row r="494" spans="1:16" x14ac:dyDescent="0.2">
      <c r="A494" t="s">
        <v>1126</v>
      </c>
      <c r="B494" t="s">
        <v>1127</v>
      </c>
      <c r="C494">
        <v>2017</v>
      </c>
      <c r="D494" t="s">
        <v>36</v>
      </c>
      <c r="E494" t="str">
        <f>VLOOKUP(B494,'2015 constituency results'!$C:$AB,8,FALSE)</f>
        <v>Lab</v>
      </c>
      <c r="F494">
        <f>VLOOKUP($B494,'2015 constituency results'!$C:$AB,13,FALSE)</f>
        <v>17309</v>
      </c>
      <c r="G494" t="str">
        <f>IF(ISNUMBER(SEARCH("hold",VLOOKUP(A494,'2015 constituency results'!A:AB,9,FALSE),1)),E494,RIGHT(VLOOKUP(A494,'2015 constituency results'!A:AB,9,FALSE),LEN(VLOOKUP(A494,'2015 constituency results'!A:AB,9,FALSE))-SEARCH("from",VLOOKUP(A494,'2015 constituency results'!A:AB,9,FALSE),1)-4))</f>
        <v>Lab</v>
      </c>
      <c r="H494">
        <f t="shared" si="35"/>
        <v>17309</v>
      </c>
      <c r="I494">
        <f t="shared" si="36"/>
        <v>0</v>
      </c>
      <c r="J494">
        <f t="shared" si="37"/>
        <v>0</v>
      </c>
      <c r="K494">
        <f t="shared" si="38"/>
        <v>0</v>
      </c>
      <c r="L494">
        <f t="shared" si="39"/>
        <v>0</v>
      </c>
      <c r="M494" t="s">
        <v>113</v>
      </c>
      <c r="N494" t="s">
        <v>114</v>
      </c>
      <c r="O494" t="s">
        <v>59</v>
      </c>
      <c r="P494" t="s">
        <v>46</v>
      </c>
    </row>
    <row r="495" spans="1:16" x14ac:dyDescent="0.2">
      <c r="A495" t="s">
        <v>1128</v>
      </c>
      <c r="B495" t="s">
        <v>1129</v>
      </c>
      <c r="C495">
        <v>2017</v>
      </c>
      <c r="D495" t="s">
        <v>36</v>
      </c>
      <c r="E495" t="str">
        <f>VLOOKUP(B495,'2015 constituency results'!$C:$AB,8,FALSE)</f>
        <v>LD</v>
      </c>
      <c r="F495">
        <f>VLOOKUP($B495,'2015 constituency results'!$C:$AB,13,FALSE)</f>
        <v>2353</v>
      </c>
      <c r="G495" t="str">
        <f>IF(ISNUMBER(SEARCH("hold",VLOOKUP(A495,'2015 constituency results'!A:AB,9,FALSE),1)),E495,RIGHT(VLOOKUP(A495,'2015 constituency results'!A:AB,9,FALSE),LEN(VLOOKUP(A495,'2015 constituency results'!A:AB,9,FALSE))-SEARCH("from",VLOOKUP(A495,'2015 constituency results'!A:AB,9,FALSE),1)-4))</f>
        <v>LD</v>
      </c>
      <c r="H495">
        <f t="shared" si="35"/>
        <v>0</v>
      </c>
      <c r="I495">
        <f t="shared" si="36"/>
        <v>0</v>
      </c>
      <c r="J495">
        <f t="shared" si="37"/>
        <v>0</v>
      </c>
      <c r="K495">
        <f t="shared" si="38"/>
        <v>2353</v>
      </c>
      <c r="L495">
        <f t="shared" si="39"/>
        <v>0</v>
      </c>
      <c r="M495" t="s">
        <v>113</v>
      </c>
      <c r="N495" t="s">
        <v>114</v>
      </c>
      <c r="O495" t="s">
        <v>59</v>
      </c>
      <c r="P495" t="s">
        <v>34</v>
      </c>
    </row>
    <row r="496" spans="1:16" x14ac:dyDescent="0.2">
      <c r="A496" t="s">
        <v>1130</v>
      </c>
      <c r="B496" t="s">
        <v>1131</v>
      </c>
      <c r="C496">
        <v>2017</v>
      </c>
      <c r="D496" t="s">
        <v>36</v>
      </c>
      <c r="E496" t="str">
        <f>VLOOKUP(B496,'2015 constituency results'!$C:$AB,8,FALSE)</f>
        <v>Lab</v>
      </c>
      <c r="F496">
        <f>VLOOKUP($B496,'2015 constituency results'!$C:$AB,13,FALSE)</f>
        <v>12954</v>
      </c>
      <c r="G496" t="str">
        <f>IF(ISNUMBER(SEARCH("hold",VLOOKUP(A496,'2015 constituency results'!A:AB,9,FALSE),1)),E496,RIGHT(VLOOKUP(A496,'2015 constituency results'!A:AB,9,FALSE),LEN(VLOOKUP(A496,'2015 constituency results'!A:AB,9,FALSE))-SEARCH("from",VLOOKUP(A496,'2015 constituency results'!A:AB,9,FALSE),1)-4))</f>
        <v>Lab</v>
      </c>
      <c r="H496">
        <f t="shared" si="35"/>
        <v>12954</v>
      </c>
      <c r="I496">
        <f t="shared" si="36"/>
        <v>0</v>
      </c>
      <c r="J496">
        <f t="shared" si="37"/>
        <v>0</v>
      </c>
      <c r="K496">
        <f t="shared" si="38"/>
        <v>0</v>
      </c>
      <c r="L496">
        <f t="shared" si="39"/>
        <v>0</v>
      </c>
      <c r="M496" t="s">
        <v>113</v>
      </c>
      <c r="N496" t="s">
        <v>114</v>
      </c>
      <c r="O496" t="s">
        <v>59</v>
      </c>
      <c r="P496" t="s">
        <v>46</v>
      </c>
    </row>
    <row r="497" spans="1:16" x14ac:dyDescent="0.2">
      <c r="A497" t="s">
        <v>1132</v>
      </c>
      <c r="B497" t="s">
        <v>1133</v>
      </c>
      <c r="C497">
        <v>2017</v>
      </c>
      <c r="D497" t="s">
        <v>36</v>
      </c>
      <c r="E497" t="str">
        <f>VLOOKUP(B497,'2015 constituency results'!$C:$AB,8,FALSE)</f>
        <v>Lab</v>
      </c>
      <c r="F497">
        <f>VLOOKUP($B497,'2015 constituency results'!$C:$AB,13,FALSE)</f>
        <v>12311</v>
      </c>
      <c r="G497" t="str">
        <f>IF(ISNUMBER(SEARCH("hold",VLOOKUP(A497,'2015 constituency results'!A:AB,9,FALSE),1)),E497,RIGHT(VLOOKUP(A497,'2015 constituency results'!A:AB,9,FALSE),LEN(VLOOKUP(A497,'2015 constituency results'!A:AB,9,FALSE))-SEARCH("from",VLOOKUP(A497,'2015 constituency results'!A:AB,9,FALSE),1)-4))</f>
        <v>Lab</v>
      </c>
      <c r="H497">
        <f t="shared" si="35"/>
        <v>12311</v>
      </c>
      <c r="I497">
        <f t="shared" si="36"/>
        <v>0</v>
      </c>
      <c r="J497">
        <f t="shared" si="37"/>
        <v>0</v>
      </c>
      <c r="K497">
        <f t="shared" si="38"/>
        <v>0</v>
      </c>
      <c r="L497">
        <f t="shared" si="39"/>
        <v>0</v>
      </c>
      <c r="M497" t="s">
        <v>113</v>
      </c>
      <c r="N497" t="s">
        <v>114</v>
      </c>
      <c r="O497" t="s">
        <v>59</v>
      </c>
      <c r="P497" t="s">
        <v>46</v>
      </c>
    </row>
    <row r="498" spans="1:16" x14ac:dyDescent="0.2">
      <c r="A498" t="s">
        <v>1134</v>
      </c>
      <c r="B498" t="s">
        <v>1135</v>
      </c>
      <c r="C498">
        <v>2017</v>
      </c>
      <c r="D498" t="s">
        <v>37</v>
      </c>
      <c r="E498" t="str">
        <f>VLOOKUP(B498,'2015 constituency results'!$C:$AB,8,FALSE)</f>
        <v>Con</v>
      </c>
      <c r="F498">
        <f>VLOOKUP($B498,'2015 constituency results'!$C:$AB,13,FALSE)</f>
        <v>4647</v>
      </c>
      <c r="G498" t="str">
        <f>IF(ISNUMBER(SEARCH("hold",VLOOKUP(A498,'2015 constituency results'!A:AB,9,FALSE),1)),E498,RIGHT(VLOOKUP(A498,'2015 constituency results'!A:AB,9,FALSE),LEN(VLOOKUP(A498,'2015 constituency results'!A:AB,9,FALSE))-SEARCH("from",VLOOKUP(A498,'2015 constituency results'!A:AB,9,FALSE),1)-4))</f>
        <v>Con</v>
      </c>
      <c r="H498">
        <f t="shared" si="35"/>
        <v>0</v>
      </c>
      <c r="I498">
        <f t="shared" si="36"/>
        <v>4647</v>
      </c>
      <c r="J498">
        <f t="shared" si="37"/>
        <v>0</v>
      </c>
      <c r="K498">
        <f t="shared" si="38"/>
        <v>0</v>
      </c>
      <c r="L498">
        <f t="shared" si="39"/>
        <v>0</v>
      </c>
      <c r="M498" t="s">
        <v>90</v>
      </c>
      <c r="N498" t="s">
        <v>75</v>
      </c>
      <c r="O498" t="s">
        <v>59</v>
      </c>
      <c r="P498" t="s">
        <v>34</v>
      </c>
    </row>
    <row r="499" spans="1:16" x14ac:dyDescent="0.2">
      <c r="A499" t="s">
        <v>1136</v>
      </c>
      <c r="B499" t="s">
        <v>1137</v>
      </c>
      <c r="C499">
        <v>2017</v>
      </c>
      <c r="D499" t="s">
        <v>37</v>
      </c>
      <c r="E499" t="str">
        <f>VLOOKUP(B499,'2015 constituency results'!$C:$AB,8,FALSE)</f>
        <v>Con</v>
      </c>
      <c r="F499">
        <f>VLOOKUP($B499,'2015 constituency results'!$C:$AB,13,FALSE)</f>
        <v>9624</v>
      </c>
      <c r="G499" t="str">
        <f>IF(ISNUMBER(SEARCH("hold",VLOOKUP(A499,'2015 constituency results'!A:AB,9,FALSE),1)),E499,RIGHT(VLOOKUP(A499,'2015 constituency results'!A:AB,9,FALSE),LEN(VLOOKUP(A499,'2015 constituency results'!A:AB,9,FALSE))-SEARCH("from",VLOOKUP(A499,'2015 constituency results'!A:AB,9,FALSE),1)-4))</f>
        <v>Con</v>
      </c>
      <c r="H499">
        <f t="shared" si="35"/>
        <v>0</v>
      </c>
      <c r="I499">
        <f t="shared" si="36"/>
        <v>9624</v>
      </c>
      <c r="J499">
        <f t="shared" si="37"/>
        <v>0</v>
      </c>
      <c r="K499">
        <f t="shared" si="38"/>
        <v>0</v>
      </c>
      <c r="L499">
        <f t="shared" si="39"/>
        <v>0</v>
      </c>
      <c r="M499" t="s">
        <v>138</v>
      </c>
      <c r="N499" t="s">
        <v>114</v>
      </c>
      <c r="O499" t="s">
        <v>59</v>
      </c>
      <c r="P499" t="s">
        <v>34</v>
      </c>
    </row>
    <row r="500" spans="1:16" x14ac:dyDescent="0.2">
      <c r="A500" t="s">
        <v>1138</v>
      </c>
      <c r="B500" t="s">
        <v>1139</v>
      </c>
      <c r="C500">
        <v>2017</v>
      </c>
      <c r="D500" t="s">
        <v>37</v>
      </c>
      <c r="E500" t="str">
        <f>VLOOKUP(B500,'2015 constituency results'!$C:$AB,8,FALSE)</f>
        <v>Con</v>
      </c>
      <c r="F500">
        <f>VLOOKUP($B500,'2015 constituency results'!$C:$AB,13,FALSE)</f>
        <v>9565</v>
      </c>
      <c r="G500" t="str">
        <f>IF(ISNUMBER(SEARCH("hold",VLOOKUP(A500,'2015 constituency results'!A:AB,9,FALSE),1)),E500,RIGHT(VLOOKUP(A500,'2015 constituency results'!A:AB,9,FALSE),LEN(VLOOKUP(A500,'2015 constituency results'!A:AB,9,FALSE))-SEARCH("from",VLOOKUP(A500,'2015 constituency results'!A:AB,9,FALSE),1)-4))</f>
        <v>Con</v>
      </c>
      <c r="H500">
        <f t="shared" si="35"/>
        <v>0</v>
      </c>
      <c r="I500">
        <f t="shared" si="36"/>
        <v>9565</v>
      </c>
      <c r="J500">
        <f t="shared" si="37"/>
        <v>0</v>
      </c>
      <c r="K500">
        <f t="shared" si="38"/>
        <v>0</v>
      </c>
      <c r="L500">
        <f t="shared" si="39"/>
        <v>0</v>
      </c>
      <c r="M500" t="s">
        <v>830</v>
      </c>
      <c r="N500" t="s">
        <v>63</v>
      </c>
      <c r="O500" t="s">
        <v>59</v>
      </c>
      <c r="P500" t="s">
        <v>34</v>
      </c>
    </row>
    <row r="501" spans="1:16" x14ac:dyDescent="0.2">
      <c r="A501" t="s">
        <v>1140</v>
      </c>
      <c r="B501" t="s">
        <v>1141</v>
      </c>
      <c r="C501">
        <v>2017</v>
      </c>
      <c r="D501" t="s">
        <v>37</v>
      </c>
      <c r="E501" t="str">
        <f>VLOOKUP(B501,'2015 constituency results'!$C:$AB,8,FALSE)</f>
        <v>Con</v>
      </c>
      <c r="F501">
        <f>VLOOKUP($B501,'2015 constituency results'!$C:$AB,13,FALSE)</f>
        <v>12168</v>
      </c>
      <c r="G501" t="str">
        <f>IF(ISNUMBER(SEARCH("hold",VLOOKUP(A501,'2015 constituency results'!A:AB,9,FALSE),1)),E501,RIGHT(VLOOKUP(A501,'2015 constituency results'!A:AB,9,FALSE),LEN(VLOOKUP(A501,'2015 constituency results'!A:AB,9,FALSE))-SEARCH("from",VLOOKUP(A501,'2015 constituency results'!A:AB,9,FALSE),1)-4))</f>
        <v>Con</v>
      </c>
      <c r="H501">
        <f t="shared" si="35"/>
        <v>0</v>
      </c>
      <c r="I501">
        <f t="shared" si="36"/>
        <v>12168</v>
      </c>
      <c r="J501">
        <f t="shared" si="37"/>
        <v>0</v>
      </c>
      <c r="K501">
        <f t="shared" si="38"/>
        <v>0</v>
      </c>
      <c r="L501">
        <f t="shared" si="39"/>
        <v>0</v>
      </c>
      <c r="M501" t="s">
        <v>93</v>
      </c>
      <c r="N501" t="s">
        <v>58</v>
      </c>
      <c r="O501" t="s">
        <v>59</v>
      </c>
      <c r="P501" t="s">
        <v>34</v>
      </c>
    </row>
    <row r="502" spans="1:16" x14ac:dyDescent="0.2">
      <c r="A502" t="s">
        <v>1142</v>
      </c>
      <c r="B502" t="s">
        <v>1143</v>
      </c>
      <c r="C502">
        <v>2017</v>
      </c>
      <c r="D502" t="s">
        <v>37</v>
      </c>
      <c r="E502" t="str">
        <f>VLOOKUP(B502,'2015 constituency results'!$C:$AB,8,FALSE)</f>
        <v>Con</v>
      </c>
      <c r="F502">
        <f>VLOOKUP($B502,'2015 constituency results'!$C:$AB,13,FALSE)</f>
        <v>20761</v>
      </c>
      <c r="G502" t="str">
        <f>IF(ISNUMBER(SEARCH("hold",VLOOKUP(A502,'2015 constituency results'!A:AB,9,FALSE),1)),E502,RIGHT(VLOOKUP(A502,'2015 constituency results'!A:AB,9,FALSE),LEN(VLOOKUP(A502,'2015 constituency results'!A:AB,9,FALSE))-SEARCH("from",VLOOKUP(A502,'2015 constituency results'!A:AB,9,FALSE),1)-4))</f>
        <v>Con</v>
      </c>
      <c r="H502">
        <f t="shared" si="35"/>
        <v>0</v>
      </c>
      <c r="I502">
        <f t="shared" si="36"/>
        <v>20761</v>
      </c>
      <c r="J502">
        <f t="shared" si="37"/>
        <v>0</v>
      </c>
      <c r="K502">
        <f t="shared" si="38"/>
        <v>0</v>
      </c>
      <c r="L502">
        <f t="shared" si="39"/>
        <v>0</v>
      </c>
      <c r="M502" t="s">
        <v>667</v>
      </c>
      <c r="N502" t="s">
        <v>114</v>
      </c>
      <c r="O502" t="s">
        <v>59</v>
      </c>
      <c r="P502" t="s">
        <v>34</v>
      </c>
    </row>
    <row r="503" spans="1:16" x14ac:dyDescent="0.2">
      <c r="A503" t="s">
        <v>1144</v>
      </c>
      <c r="B503" t="s">
        <v>1145</v>
      </c>
      <c r="C503">
        <v>2017</v>
      </c>
      <c r="D503" t="s">
        <v>37</v>
      </c>
      <c r="E503" t="str">
        <f>VLOOKUP(B503,'2015 constituency results'!$C:$AB,8,FALSE)</f>
        <v>Con</v>
      </c>
      <c r="F503">
        <f>VLOOKUP($B503,'2015 constituency results'!$C:$AB,13,FALSE)</f>
        <v>24115</v>
      </c>
      <c r="G503" t="str">
        <f>IF(ISNUMBER(SEARCH("hold",VLOOKUP(A503,'2015 constituency results'!A:AB,9,FALSE),1)),E503,RIGHT(VLOOKUP(A503,'2015 constituency results'!A:AB,9,FALSE),LEN(VLOOKUP(A503,'2015 constituency results'!A:AB,9,FALSE))-SEARCH("from",VLOOKUP(A503,'2015 constituency results'!A:AB,9,FALSE),1)-4))</f>
        <v>Con</v>
      </c>
      <c r="H503">
        <f t="shared" si="35"/>
        <v>0</v>
      </c>
      <c r="I503">
        <f t="shared" si="36"/>
        <v>24115</v>
      </c>
      <c r="J503">
        <f t="shared" si="37"/>
        <v>0</v>
      </c>
      <c r="K503">
        <f t="shared" si="38"/>
        <v>0</v>
      </c>
      <c r="L503">
        <f t="shared" si="39"/>
        <v>0</v>
      </c>
      <c r="M503" t="s">
        <v>240</v>
      </c>
      <c r="N503" t="s">
        <v>75</v>
      </c>
      <c r="O503" t="s">
        <v>59</v>
      </c>
      <c r="P503" t="s">
        <v>34</v>
      </c>
    </row>
    <row r="504" spans="1:16" x14ac:dyDescent="0.2">
      <c r="A504" t="s">
        <v>1146</v>
      </c>
      <c r="B504" t="s">
        <v>1147</v>
      </c>
      <c r="C504">
        <v>2017</v>
      </c>
      <c r="D504" t="s">
        <v>36</v>
      </c>
      <c r="E504" t="str">
        <f>VLOOKUP(B504,'2015 constituency results'!$C:$AB,8,FALSE)</f>
        <v>Lab</v>
      </c>
      <c r="F504">
        <f>VLOOKUP($B504,'2015 constituency results'!$C:$AB,13,FALSE)</f>
        <v>7336</v>
      </c>
      <c r="G504" t="str">
        <f>IF(ISNUMBER(SEARCH("hold",VLOOKUP(A504,'2015 constituency results'!A:AB,9,FALSE),1)),E504,RIGHT(VLOOKUP(A504,'2015 constituency results'!A:AB,9,FALSE),LEN(VLOOKUP(A504,'2015 constituency results'!A:AB,9,FALSE))-SEARCH("from",VLOOKUP(A504,'2015 constituency results'!A:AB,9,FALSE),1)-4))</f>
        <v>Lab</v>
      </c>
      <c r="H504">
        <f t="shared" si="35"/>
        <v>7336</v>
      </c>
      <c r="I504">
        <f t="shared" si="36"/>
        <v>0</v>
      </c>
      <c r="J504">
        <f t="shared" si="37"/>
        <v>0</v>
      </c>
      <c r="K504">
        <f t="shared" si="38"/>
        <v>0</v>
      </c>
      <c r="L504">
        <f t="shared" si="39"/>
        <v>0</v>
      </c>
      <c r="M504" t="s">
        <v>251</v>
      </c>
      <c r="N504" t="s">
        <v>58</v>
      </c>
      <c r="O504" t="s">
        <v>59</v>
      </c>
      <c r="P504" t="s">
        <v>46</v>
      </c>
    </row>
    <row r="505" spans="1:16" x14ac:dyDescent="0.2">
      <c r="A505" t="s">
        <v>1148</v>
      </c>
      <c r="B505" t="s">
        <v>1149</v>
      </c>
      <c r="C505">
        <v>2017</v>
      </c>
      <c r="D505" t="s">
        <v>37</v>
      </c>
      <c r="E505" t="str">
        <f>VLOOKUP(B505,'2015 constituency results'!$C:$AB,8,FALSE)</f>
        <v>Con</v>
      </c>
      <c r="F505">
        <f>VLOOKUP($B505,'2015 constituency results'!$C:$AB,13,FALSE)</f>
        <v>12902</v>
      </c>
      <c r="G505" t="str">
        <f>IF(ISNUMBER(SEARCH("hold",VLOOKUP(A505,'2015 constituency results'!A:AB,9,FALSE),1)),E505,RIGHT(VLOOKUP(A505,'2015 constituency results'!A:AB,9,FALSE),LEN(VLOOKUP(A505,'2015 constituency results'!A:AB,9,FALSE))-SEARCH("from",VLOOKUP(A505,'2015 constituency results'!A:AB,9,FALSE),1)-4))</f>
        <v>LD</v>
      </c>
      <c r="H505">
        <f t="shared" si="35"/>
        <v>0</v>
      </c>
      <c r="I505">
        <f t="shared" si="36"/>
        <v>12902</v>
      </c>
      <c r="J505">
        <f t="shared" si="37"/>
        <v>0</v>
      </c>
      <c r="K505">
        <f t="shared" si="38"/>
        <v>0</v>
      </c>
      <c r="L505">
        <f t="shared" si="39"/>
        <v>0</v>
      </c>
      <c r="M505" t="s">
        <v>63</v>
      </c>
      <c r="N505" t="s">
        <v>63</v>
      </c>
      <c r="O505" t="s">
        <v>59</v>
      </c>
      <c r="P505" t="s">
        <v>46</v>
      </c>
    </row>
    <row r="506" spans="1:16" x14ac:dyDescent="0.2">
      <c r="A506" t="s">
        <v>1150</v>
      </c>
      <c r="B506" t="s">
        <v>1151</v>
      </c>
      <c r="C506">
        <v>2017</v>
      </c>
      <c r="D506" t="s">
        <v>37</v>
      </c>
      <c r="E506" t="str">
        <f>VLOOKUP(B506,'2015 constituency results'!$C:$AB,8,FALSE)</f>
        <v>Con</v>
      </c>
      <c r="F506">
        <f>VLOOKUP($B506,'2015 constituency results'!$C:$AB,13,FALSE)</f>
        <v>20268</v>
      </c>
      <c r="G506" t="str">
        <f>IF(ISNUMBER(SEARCH("hold",VLOOKUP(A506,'2015 constituency results'!A:AB,9,FALSE),1)),E506,RIGHT(VLOOKUP(A506,'2015 constituency results'!A:AB,9,FALSE),LEN(VLOOKUP(A506,'2015 constituency results'!A:AB,9,FALSE))-SEARCH("from",VLOOKUP(A506,'2015 constituency results'!A:AB,9,FALSE),1)-4))</f>
        <v>LD</v>
      </c>
      <c r="H506">
        <f t="shared" si="35"/>
        <v>0</v>
      </c>
      <c r="I506">
        <f t="shared" si="36"/>
        <v>20268</v>
      </c>
      <c r="J506">
        <f t="shared" si="37"/>
        <v>0</v>
      </c>
      <c r="K506">
        <f t="shared" si="38"/>
        <v>0</v>
      </c>
      <c r="L506">
        <f t="shared" si="39"/>
        <v>0</v>
      </c>
      <c r="M506" t="s">
        <v>275</v>
      </c>
      <c r="N506" t="s">
        <v>133</v>
      </c>
      <c r="O506" t="s">
        <v>59</v>
      </c>
      <c r="P506" t="s">
        <v>34</v>
      </c>
    </row>
    <row r="507" spans="1:16" x14ac:dyDescent="0.2">
      <c r="A507" t="s">
        <v>1152</v>
      </c>
      <c r="B507" t="s">
        <v>1153</v>
      </c>
      <c r="C507">
        <v>2017</v>
      </c>
      <c r="D507" t="s">
        <v>37</v>
      </c>
      <c r="E507" t="str">
        <f>VLOOKUP(B507,'2015 constituency results'!$C:$AB,8,FALSE)</f>
        <v>Con</v>
      </c>
      <c r="F507">
        <f>VLOOKUP($B507,'2015 constituency results'!$C:$AB,13,FALSE)</f>
        <v>2316</v>
      </c>
      <c r="G507" t="str">
        <f>IF(ISNUMBER(SEARCH("hold",VLOOKUP(A507,'2015 constituency results'!A:AB,9,FALSE),1)),E507,RIGHT(VLOOKUP(A507,'2015 constituency results'!A:AB,9,FALSE),LEN(VLOOKUP(A507,'2015 constituency results'!A:AB,9,FALSE))-SEARCH("from",VLOOKUP(A507,'2015 constituency results'!A:AB,9,FALSE),1)-4))</f>
        <v>Lab</v>
      </c>
      <c r="H507">
        <f t="shared" si="35"/>
        <v>0</v>
      </c>
      <c r="I507">
        <f t="shared" si="36"/>
        <v>2316</v>
      </c>
      <c r="J507">
        <f t="shared" si="37"/>
        <v>0</v>
      </c>
      <c r="K507">
        <f t="shared" si="38"/>
        <v>0</v>
      </c>
      <c r="L507">
        <f t="shared" si="39"/>
        <v>0</v>
      </c>
      <c r="M507" t="s">
        <v>57</v>
      </c>
      <c r="N507" t="s">
        <v>58</v>
      </c>
      <c r="O507" t="s">
        <v>59</v>
      </c>
      <c r="P507" t="s">
        <v>46</v>
      </c>
    </row>
    <row r="508" spans="1:16" x14ac:dyDescent="0.2">
      <c r="A508" t="s">
        <v>1154</v>
      </c>
      <c r="B508" t="s">
        <v>1155</v>
      </c>
      <c r="C508">
        <v>2017</v>
      </c>
      <c r="D508" t="s">
        <v>36</v>
      </c>
      <c r="E508" t="str">
        <f>VLOOKUP(B508,'2015 constituency results'!$C:$AB,8,FALSE)</f>
        <v>Lab</v>
      </c>
      <c r="F508">
        <f>VLOOKUP($B508,'2015 constituency results'!$C:$AB,13,FALSE)</f>
        <v>3810</v>
      </c>
      <c r="G508" t="str">
        <f>IF(ISNUMBER(SEARCH("hold",VLOOKUP(A508,'2015 constituency results'!A:AB,9,FALSE),1)),E508,RIGHT(VLOOKUP(A508,'2015 constituency results'!A:AB,9,FALSE),LEN(VLOOKUP(A508,'2015 constituency results'!A:AB,9,FALSE))-SEARCH("from",VLOOKUP(A508,'2015 constituency results'!A:AB,9,FALSE),1)-4))</f>
        <v>Lab</v>
      </c>
      <c r="H508">
        <f t="shared" si="35"/>
        <v>3810</v>
      </c>
      <c r="I508">
        <f t="shared" si="36"/>
        <v>0</v>
      </c>
      <c r="J508">
        <f t="shared" si="37"/>
        <v>0</v>
      </c>
      <c r="K508">
        <f t="shared" si="38"/>
        <v>0</v>
      </c>
      <c r="L508">
        <f t="shared" si="39"/>
        <v>0</v>
      </c>
      <c r="M508" t="s">
        <v>57</v>
      </c>
      <c r="N508" t="s">
        <v>58</v>
      </c>
      <c r="O508" t="s">
        <v>59</v>
      </c>
      <c r="P508" t="s">
        <v>46</v>
      </c>
    </row>
    <row r="509" spans="1:16" x14ac:dyDescent="0.2">
      <c r="A509" t="s">
        <v>1156</v>
      </c>
      <c r="B509" t="s">
        <v>1157</v>
      </c>
      <c r="C509">
        <v>2017</v>
      </c>
      <c r="D509" t="s">
        <v>154</v>
      </c>
      <c r="E509" t="str">
        <f>VLOOKUP(B509,'2015 constituency results'!$C:$AB,8,FALSE)</f>
        <v>UUP</v>
      </c>
      <c r="F509">
        <f>VLOOKUP($B509,'2015 constituency results'!$C:$AB,13,FALSE)</f>
        <v>949</v>
      </c>
      <c r="G509" t="str">
        <f>IF(ISNUMBER(SEARCH("hold",VLOOKUP(A509,'2015 constituency results'!A:AB,9,FALSE),1)),E509,RIGHT(VLOOKUP(A509,'2015 constituency results'!A:AB,9,FALSE),LEN(VLOOKUP(A509,'2015 constituency results'!A:AB,9,FALSE))-SEARCH("from",VLOOKUP(A509,'2015 constituency results'!A:AB,9,FALSE),1)-4))</f>
        <v>DUP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0</v>
      </c>
      <c r="M509" t="s">
        <v>152</v>
      </c>
      <c r="N509" t="s">
        <v>152</v>
      </c>
      <c r="O509" t="s">
        <v>152</v>
      </c>
      <c r="P509" t="s">
        <v>34</v>
      </c>
    </row>
    <row r="510" spans="1:16" x14ac:dyDescent="0.2">
      <c r="A510" t="s">
        <v>1159</v>
      </c>
      <c r="B510" t="s">
        <v>1160</v>
      </c>
      <c r="C510">
        <v>2017</v>
      </c>
      <c r="D510" t="s">
        <v>37</v>
      </c>
      <c r="E510" t="str">
        <f>VLOOKUP(B510,'2015 constituency results'!$C:$AB,8,FALSE)</f>
        <v>Con</v>
      </c>
      <c r="F510">
        <f>VLOOKUP($B510,'2015 constituency results'!$C:$AB,13,FALSE)</f>
        <v>7691</v>
      </c>
      <c r="G510" t="str">
        <f>IF(ISNUMBER(SEARCH("hold",VLOOKUP(A510,'2015 constituency results'!A:AB,9,FALSE),1)),E510,RIGHT(VLOOKUP(A510,'2015 constituency results'!A:AB,9,FALSE),LEN(VLOOKUP(A510,'2015 constituency results'!A:AB,9,FALSE))-SEARCH("from",VLOOKUP(A510,'2015 constituency results'!A:AB,9,FALSE),1)-4))</f>
        <v>Con</v>
      </c>
      <c r="H510">
        <f t="shared" si="35"/>
        <v>0</v>
      </c>
      <c r="I510">
        <f t="shared" si="36"/>
        <v>7691</v>
      </c>
      <c r="J510">
        <f t="shared" si="37"/>
        <v>0</v>
      </c>
      <c r="K510">
        <f t="shared" si="38"/>
        <v>0</v>
      </c>
      <c r="L510">
        <f t="shared" si="39"/>
        <v>0</v>
      </c>
      <c r="M510" t="s">
        <v>123</v>
      </c>
      <c r="N510" t="s">
        <v>124</v>
      </c>
      <c r="O510" t="s">
        <v>59</v>
      </c>
      <c r="P510" t="s">
        <v>34</v>
      </c>
    </row>
    <row r="511" spans="1:16" x14ac:dyDescent="0.2">
      <c r="A511" t="s">
        <v>1161</v>
      </c>
      <c r="B511" t="s">
        <v>1162</v>
      </c>
      <c r="C511">
        <v>2017</v>
      </c>
      <c r="D511" t="s">
        <v>37</v>
      </c>
      <c r="E511" t="str">
        <f>VLOOKUP(B511,'2015 constituency results'!$C:$AB,8,FALSE)</f>
        <v>Con</v>
      </c>
      <c r="F511">
        <f>VLOOKUP($B511,'2015 constituency results'!$C:$AB,13,FALSE)</f>
        <v>20594</v>
      </c>
      <c r="G511" t="str">
        <f>IF(ISNUMBER(SEARCH("hold",VLOOKUP(A511,'2015 constituency results'!A:AB,9,FALSE),1)),E511,RIGHT(VLOOKUP(A511,'2015 constituency results'!A:AB,9,FALSE),LEN(VLOOKUP(A511,'2015 constituency results'!A:AB,9,FALSE))-SEARCH("from",VLOOKUP(A511,'2015 constituency results'!A:AB,9,FALSE),1)-4))</f>
        <v>Con</v>
      </c>
      <c r="H511">
        <f t="shared" si="35"/>
        <v>0</v>
      </c>
      <c r="I511">
        <f t="shared" si="36"/>
        <v>20594</v>
      </c>
      <c r="J511">
        <f t="shared" si="37"/>
        <v>0</v>
      </c>
      <c r="K511">
        <f t="shared" si="38"/>
        <v>0</v>
      </c>
      <c r="L511">
        <f t="shared" si="39"/>
        <v>0</v>
      </c>
      <c r="M511" t="s">
        <v>335</v>
      </c>
      <c r="N511" t="s">
        <v>124</v>
      </c>
      <c r="O511" t="s">
        <v>59</v>
      </c>
      <c r="P511" t="s">
        <v>34</v>
      </c>
    </row>
    <row r="512" spans="1:16" x14ac:dyDescent="0.2">
      <c r="A512" t="s">
        <v>1163</v>
      </c>
      <c r="B512" t="s">
        <v>1164</v>
      </c>
      <c r="C512">
        <v>2017</v>
      </c>
      <c r="D512" t="s">
        <v>37</v>
      </c>
      <c r="E512" t="str">
        <f>VLOOKUP(B512,'2015 constituency results'!$C:$AB,8,FALSE)</f>
        <v>Con</v>
      </c>
      <c r="F512">
        <f>VLOOKUP($B512,'2015 constituency results'!$C:$AB,13,FALSE)</f>
        <v>11471</v>
      </c>
      <c r="G512" t="str">
        <f>IF(ISNUMBER(SEARCH("hold",VLOOKUP(A512,'2015 constituency results'!A:AB,9,FALSE),1)),E512,RIGHT(VLOOKUP(A512,'2015 constituency results'!A:AB,9,FALSE),LEN(VLOOKUP(A512,'2015 constituency results'!A:AB,9,FALSE))-SEARCH("from",VLOOKUP(A512,'2015 constituency results'!A:AB,9,FALSE),1)-4))</f>
        <v>Con</v>
      </c>
      <c r="H512">
        <f t="shared" si="35"/>
        <v>0</v>
      </c>
      <c r="I512">
        <f t="shared" si="36"/>
        <v>11471</v>
      </c>
      <c r="J512">
        <f t="shared" si="37"/>
        <v>0</v>
      </c>
      <c r="K512">
        <f t="shared" si="38"/>
        <v>0</v>
      </c>
      <c r="L512">
        <f t="shared" si="39"/>
        <v>0</v>
      </c>
      <c r="M512" t="s">
        <v>74</v>
      </c>
      <c r="N512" t="s">
        <v>75</v>
      </c>
      <c r="O512" t="s">
        <v>59</v>
      </c>
      <c r="P512" t="s">
        <v>34</v>
      </c>
    </row>
    <row r="513" spans="1:16" x14ac:dyDescent="0.2">
      <c r="A513" t="s">
        <v>1165</v>
      </c>
      <c r="B513" t="s">
        <v>1166</v>
      </c>
      <c r="C513">
        <v>2017</v>
      </c>
      <c r="D513" t="s">
        <v>37</v>
      </c>
      <c r="E513" t="str">
        <f>VLOOKUP(B513,'2015 constituency results'!$C:$AB,8,FALSE)</f>
        <v>Con</v>
      </c>
      <c r="F513">
        <f>VLOOKUP($B513,'2015 constituency results'!$C:$AB,13,FALSE)</f>
        <v>11994</v>
      </c>
      <c r="G513" t="str">
        <f>IF(ISNUMBER(SEARCH("hold",VLOOKUP(A513,'2015 constituency results'!A:AB,9,FALSE),1)),E513,RIGHT(VLOOKUP(A513,'2015 constituency results'!A:AB,9,FALSE),LEN(VLOOKUP(A513,'2015 constituency results'!A:AB,9,FALSE))-SEARCH("from",VLOOKUP(A513,'2015 constituency results'!A:AB,9,FALSE),1)-4))</f>
        <v>Con</v>
      </c>
      <c r="H513">
        <f t="shared" si="35"/>
        <v>0</v>
      </c>
      <c r="I513">
        <f t="shared" si="36"/>
        <v>11994</v>
      </c>
      <c r="J513">
        <f t="shared" si="37"/>
        <v>0</v>
      </c>
      <c r="K513">
        <f t="shared" si="38"/>
        <v>0</v>
      </c>
      <c r="L513">
        <f t="shared" si="39"/>
        <v>0</v>
      </c>
      <c r="M513" t="s">
        <v>246</v>
      </c>
      <c r="N513" t="s">
        <v>133</v>
      </c>
      <c r="O513" t="s">
        <v>59</v>
      </c>
      <c r="P513" t="s">
        <v>34</v>
      </c>
    </row>
    <row r="514" spans="1:16" x14ac:dyDescent="0.2">
      <c r="A514" t="s">
        <v>1167</v>
      </c>
      <c r="B514" t="s">
        <v>1168</v>
      </c>
      <c r="C514">
        <v>2017</v>
      </c>
      <c r="D514" t="s">
        <v>158</v>
      </c>
      <c r="E514" t="str">
        <f>VLOOKUP(B514,'2015 constituency results'!$C:$AB,8,FALSE)</f>
        <v>SDLP</v>
      </c>
      <c r="F514">
        <f>VLOOKUP($B514,'2015 constituency results'!$C:$AB,13,FALSE)</f>
        <v>5891</v>
      </c>
      <c r="G514" t="str">
        <f>IF(ISNUMBER(SEARCH("hold",VLOOKUP(A514,'2015 constituency results'!A:AB,9,FALSE),1)),E514,RIGHT(VLOOKUP(A514,'2015 constituency results'!A:AB,9,FALSE),LEN(VLOOKUP(A514,'2015 constituency results'!A:AB,9,FALSE))-SEARCH("from",VLOOKUP(A514,'2015 constituency results'!A:AB,9,FALSE),1)-4))</f>
        <v>SDLP</v>
      </c>
      <c r="H514">
        <f t="shared" si="35"/>
        <v>0</v>
      </c>
      <c r="I514">
        <f t="shared" si="36"/>
        <v>0</v>
      </c>
      <c r="J514">
        <f t="shared" si="37"/>
        <v>0</v>
      </c>
      <c r="K514">
        <f t="shared" si="38"/>
        <v>0</v>
      </c>
      <c r="L514">
        <f t="shared" si="39"/>
        <v>0</v>
      </c>
      <c r="M514" t="s">
        <v>152</v>
      </c>
      <c r="N514" t="s">
        <v>152</v>
      </c>
      <c r="O514" t="s">
        <v>152</v>
      </c>
      <c r="P514" t="s">
        <v>34</v>
      </c>
    </row>
    <row r="515" spans="1:16" x14ac:dyDescent="0.2">
      <c r="A515" t="s">
        <v>1169</v>
      </c>
      <c r="B515" t="s">
        <v>1170</v>
      </c>
      <c r="C515">
        <v>2017</v>
      </c>
      <c r="D515" t="s">
        <v>37</v>
      </c>
      <c r="E515" t="str">
        <f>VLOOKUP(B515,'2015 constituency results'!$C:$AB,8,FALSE)</f>
        <v>Con</v>
      </c>
      <c r="F515">
        <f>VLOOKUP($B515,'2015 constituency results'!$C:$AB,13,FALSE)</f>
        <v>16837</v>
      </c>
      <c r="G515" t="str">
        <f>IF(ISNUMBER(SEARCH("hold",VLOOKUP(A515,'2015 constituency results'!A:AB,9,FALSE),1)),E515,RIGHT(VLOOKUP(A515,'2015 constituency results'!A:AB,9,FALSE),LEN(VLOOKUP(A515,'2015 constituency results'!A:AB,9,FALSE))-SEARCH("from",VLOOKUP(A515,'2015 constituency results'!A:AB,9,FALSE),1)-4))</f>
        <v>Con</v>
      </c>
      <c r="H515">
        <f t="shared" ref="H515:H578" si="40">IF(E515="Lab",F515,0)</f>
        <v>0</v>
      </c>
      <c r="I515">
        <f t="shared" ref="I515:I578" si="41">IF($E515="Con",$F515,0)</f>
        <v>16837</v>
      </c>
      <c r="J515">
        <f t="shared" ref="J515:J578" si="42">IF($E515="SNP",$F515,0)</f>
        <v>0</v>
      </c>
      <c r="K515">
        <f t="shared" ref="K515:K578" si="43">IF($E515="LD",$F515,0)</f>
        <v>0</v>
      </c>
      <c r="L515">
        <f t="shared" ref="L515:L578" si="44">IF($E515="DUP",$F515,0)</f>
        <v>0</v>
      </c>
      <c r="M515" t="s">
        <v>335</v>
      </c>
      <c r="N515" t="s">
        <v>124</v>
      </c>
      <c r="O515" t="s">
        <v>59</v>
      </c>
      <c r="P515" t="s">
        <v>34</v>
      </c>
    </row>
    <row r="516" spans="1:16" x14ac:dyDescent="0.2">
      <c r="A516" t="s">
        <v>1171</v>
      </c>
      <c r="B516" t="s">
        <v>1172</v>
      </c>
      <c r="C516">
        <v>2017</v>
      </c>
      <c r="D516" t="s">
        <v>37</v>
      </c>
      <c r="E516" t="str">
        <f>VLOOKUP(B516,'2015 constituency results'!$C:$AB,8,FALSE)</f>
        <v>Con</v>
      </c>
      <c r="F516">
        <f>VLOOKUP($B516,'2015 constituency results'!$C:$AB,13,FALSE)</f>
        <v>16995</v>
      </c>
      <c r="G516" t="str">
        <f>IF(ISNUMBER(SEARCH("hold",VLOOKUP(A516,'2015 constituency results'!A:AB,9,FALSE),1)),E516,RIGHT(VLOOKUP(A516,'2015 constituency results'!A:AB,9,FALSE),LEN(VLOOKUP(A516,'2015 constituency results'!A:AB,9,FALSE))-SEARCH("from",VLOOKUP(A516,'2015 constituency results'!A:AB,9,FALSE),1)-4))</f>
        <v>Con</v>
      </c>
      <c r="H516">
        <f t="shared" si="40"/>
        <v>0</v>
      </c>
      <c r="I516">
        <f t="shared" si="41"/>
        <v>16995</v>
      </c>
      <c r="J516">
        <f t="shared" si="42"/>
        <v>0</v>
      </c>
      <c r="K516">
        <f t="shared" si="43"/>
        <v>0</v>
      </c>
      <c r="L516">
        <f t="shared" si="44"/>
        <v>0</v>
      </c>
      <c r="M516" t="s">
        <v>332</v>
      </c>
      <c r="N516" t="s">
        <v>133</v>
      </c>
      <c r="O516" t="s">
        <v>59</v>
      </c>
      <c r="P516" t="s">
        <v>34</v>
      </c>
    </row>
    <row r="517" spans="1:16" x14ac:dyDescent="0.2">
      <c r="A517" t="s">
        <v>1173</v>
      </c>
      <c r="B517" t="s">
        <v>1174</v>
      </c>
      <c r="C517">
        <v>2017</v>
      </c>
      <c r="D517" t="s">
        <v>37</v>
      </c>
      <c r="E517" t="str">
        <f>VLOOKUP(B517,'2015 constituency results'!$C:$AB,8,FALSE)</f>
        <v>Con</v>
      </c>
      <c r="F517">
        <f>VLOOKUP($B517,'2015 constituency results'!$C:$AB,13,FALSE)</f>
        <v>14021</v>
      </c>
      <c r="G517" t="str">
        <f>IF(ISNUMBER(SEARCH("hold",VLOOKUP(A517,'2015 constituency results'!A:AB,9,FALSE),1)),E517,RIGHT(VLOOKUP(A517,'2015 constituency results'!A:AB,9,FALSE),LEN(VLOOKUP(A517,'2015 constituency results'!A:AB,9,FALSE))-SEARCH("from",VLOOKUP(A517,'2015 constituency results'!A:AB,9,FALSE),1)-4))</f>
        <v>Con</v>
      </c>
      <c r="H517">
        <f t="shared" si="40"/>
        <v>0</v>
      </c>
      <c r="I517">
        <f t="shared" si="41"/>
        <v>14021</v>
      </c>
      <c r="J517">
        <f t="shared" si="42"/>
        <v>0</v>
      </c>
      <c r="K517">
        <f t="shared" si="43"/>
        <v>0</v>
      </c>
      <c r="L517">
        <f t="shared" si="44"/>
        <v>0</v>
      </c>
      <c r="M517" t="s">
        <v>123</v>
      </c>
      <c r="N517" t="s">
        <v>124</v>
      </c>
      <c r="O517" t="s">
        <v>59</v>
      </c>
      <c r="P517" t="s">
        <v>46</v>
      </c>
    </row>
    <row r="518" spans="1:16" x14ac:dyDescent="0.2">
      <c r="A518" t="s">
        <v>1175</v>
      </c>
      <c r="B518" t="s">
        <v>1176</v>
      </c>
      <c r="C518">
        <v>2017</v>
      </c>
      <c r="D518" t="s">
        <v>37</v>
      </c>
      <c r="E518" t="str">
        <f>VLOOKUP(B518,'2015 constituency results'!$C:$AB,8,FALSE)</f>
        <v>Con</v>
      </c>
      <c r="F518">
        <f>VLOOKUP($B518,'2015 constituency results'!$C:$AB,13,FALSE)</f>
        <v>18567</v>
      </c>
      <c r="G518" t="str">
        <f>IF(ISNUMBER(SEARCH("hold",VLOOKUP(A518,'2015 constituency results'!A:AB,9,FALSE),1)),E518,RIGHT(VLOOKUP(A518,'2015 constituency results'!A:AB,9,FALSE),LEN(VLOOKUP(A518,'2015 constituency results'!A:AB,9,FALSE))-SEARCH("from",VLOOKUP(A518,'2015 constituency results'!A:AB,9,FALSE),1)-4))</f>
        <v>Con</v>
      </c>
      <c r="H518">
        <f t="shared" si="40"/>
        <v>0</v>
      </c>
      <c r="I518">
        <f t="shared" si="41"/>
        <v>18567</v>
      </c>
      <c r="J518">
        <f t="shared" si="42"/>
        <v>0</v>
      </c>
      <c r="K518">
        <f t="shared" si="43"/>
        <v>0</v>
      </c>
      <c r="L518">
        <f t="shared" si="44"/>
        <v>0</v>
      </c>
      <c r="M518" t="s">
        <v>240</v>
      </c>
      <c r="N518" t="s">
        <v>75</v>
      </c>
      <c r="O518" t="s">
        <v>59</v>
      </c>
      <c r="P518" t="s">
        <v>34</v>
      </c>
    </row>
    <row r="519" spans="1:16" x14ac:dyDescent="0.2">
      <c r="A519" t="s">
        <v>1177</v>
      </c>
      <c r="B519" t="s">
        <v>1178</v>
      </c>
      <c r="C519">
        <v>2017</v>
      </c>
      <c r="D519" t="s">
        <v>37</v>
      </c>
      <c r="E519" t="str">
        <f>VLOOKUP(B519,'2015 constituency results'!$C:$AB,8,FALSE)</f>
        <v>Con</v>
      </c>
      <c r="F519">
        <f>VLOOKUP($B519,'2015 constituency results'!$C:$AB,13,FALSE)</f>
        <v>16824</v>
      </c>
      <c r="G519" t="str">
        <f>IF(ISNUMBER(SEARCH("hold",VLOOKUP(A519,'2015 constituency results'!A:AB,9,FALSE),1)),E519,RIGHT(VLOOKUP(A519,'2015 constituency results'!A:AB,9,FALSE),LEN(VLOOKUP(A519,'2015 constituency results'!A:AB,9,FALSE))-SEARCH("from",VLOOKUP(A519,'2015 constituency results'!A:AB,9,FALSE),1)-4))</f>
        <v>Con</v>
      </c>
      <c r="H519">
        <f t="shared" si="40"/>
        <v>0</v>
      </c>
      <c r="I519">
        <f t="shared" si="41"/>
        <v>16824</v>
      </c>
      <c r="J519">
        <f t="shared" si="42"/>
        <v>0</v>
      </c>
      <c r="K519">
        <f t="shared" si="43"/>
        <v>0</v>
      </c>
      <c r="L519">
        <f t="shared" si="44"/>
        <v>0</v>
      </c>
      <c r="M519" t="s">
        <v>243</v>
      </c>
      <c r="N519" t="s">
        <v>75</v>
      </c>
      <c r="O519" t="s">
        <v>59</v>
      </c>
      <c r="P519" t="s">
        <v>34</v>
      </c>
    </row>
    <row r="520" spans="1:16" x14ac:dyDescent="0.2">
      <c r="A520" t="s">
        <v>1179</v>
      </c>
      <c r="B520" t="s">
        <v>1180</v>
      </c>
      <c r="C520">
        <v>2017</v>
      </c>
      <c r="D520" t="s">
        <v>37</v>
      </c>
      <c r="E520" t="str">
        <f>VLOOKUP(B520,'2015 constituency results'!$C:$AB,8,FALSE)</f>
        <v>Con</v>
      </c>
      <c r="F520">
        <f>VLOOKUP($B520,'2015 constituency results'!$C:$AB,13,FALSE)</f>
        <v>20493</v>
      </c>
      <c r="G520" t="str">
        <f>IF(ISNUMBER(SEARCH("hold",VLOOKUP(A520,'2015 constituency results'!A:AB,9,FALSE),1)),E520,RIGHT(VLOOKUP(A520,'2015 constituency results'!A:AB,9,FALSE),LEN(VLOOKUP(A520,'2015 constituency results'!A:AB,9,FALSE))-SEARCH("from",VLOOKUP(A520,'2015 constituency results'!A:AB,9,FALSE),1)-4))</f>
        <v>Con</v>
      </c>
      <c r="H520">
        <f t="shared" si="40"/>
        <v>0</v>
      </c>
      <c r="I520">
        <f t="shared" si="41"/>
        <v>20493</v>
      </c>
      <c r="J520">
        <f t="shared" si="42"/>
        <v>0</v>
      </c>
      <c r="K520">
        <f t="shared" si="43"/>
        <v>0</v>
      </c>
      <c r="L520">
        <f t="shared" si="44"/>
        <v>0</v>
      </c>
      <c r="M520" t="s">
        <v>294</v>
      </c>
      <c r="N520" t="s">
        <v>124</v>
      </c>
      <c r="O520" t="s">
        <v>59</v>
      </c>
      <c r="P520" t="s">
        <v>34</v>
      </c>
    </row>
    <row r="521" spans="1:16" x14ac:dyDescent="0.2">
      <c r="A521" t="s">
        <v>1181</v>
      </c>
      <c r="B521" t="s">
        <v>1182</v>
      </c>
      <c r="C521">
        <v>2017</v>
      </c>
      <c r="D521" t="s">
        <v>37</v>
      </c>
      <c r="E521" t="str">
        <f>VLOOKUP(B521,'2015 constituency results'!$C:$AB,8,FALSE)</f>
        <v>Con</v>
      </c>
      <c r="F521">
        <f>VLOOKUP($B521,'2015 constituency results'!$C:$AB,13,FALSE)</f>
        <v>26416</v>
      </c>
      <c r="G521" t="str">
        <f>IF(ISNUMBER(SEARCH("hold",VLOOKUP(A521,'2015 constituency results'!A:AB,9,FALSE),1)),E521,RIGHT(VLOOKUP(A521,'2015 constituency results'!A:AB,9,FALSE),LEN(VLOOKUP(A521,'2015 constituency results'!A:AB,9,FALSE))-SEARCH("from",VLOOKUP(A521,'2015 constituency results'!A:AB,9,FALSE),1)-4))</f>
        <v>Con</v>
      </c>
      <c r="H521">
        <f t="shared" si="40"/>
        <v>0</v>
      </c>
      <c r="I521">
        <f t="shared" si="41"/>
        <v>26416</v>
      </c>
      <c r="J521">
        <f t="shared" si="42"/>
        <v>0</v>
      </c>
      <c r="K521">
        <f t="shared" si="43"/>
        <v>0</v>
      </c>
      <c r="L521">
        <f t="shared" si="44"/>
        <v>0</v>
      </c>
      <c r="M521" t="s">
        <v>431</v>
      </c>
      <c r="N521" t="s">
        <v>75</v>
      </c>
      <c r="O521" t="s">
        <v>59</v>
      </c>
      <c r="P521" t="s">
        <v>34</v>
      </c>
    </row>
    <row r="522" spans="1:16" x14ac:dyDescent="0.2">
      <c r="A522" t="s">
        <v>1183</v>
      </c>
      <c r="B522" t="s">
        <v>1184</v>
      </c>
      <c r="C522">
        <v>2017</v>
      </c>
      <c r="D522" t="s">
        <v>37</v>
      </c>
      <c r="E522" t="str">
        <f>VLOOKUP(B522,'2015 constituency results'!$C:$AB,8,FALSE)</f>
        <v>LD</v>
      </c>
      <c r="F522">
        <f>VLOOKUP($B522,'2015 constituency results'!$C:$AB,13,FALSE)</f>
        <v>1322</v>
      </c>
      <c r="G522" t="str">
        <f>IF(ISNUMBER(SEARCH("hold",VLOOKUP(A522,'2015 constituency results'!A:AB,9,FALSE),1)),E522,RIGHT(VLOOKUP(A522,'2015 constituency results'!A:AB,9,FALSE),LEN(VLOOKUP(A522,'2015 constituency results'!A:AB,9,FALSE))-SEARCH("from",VLOOKUP(A522,'2015 constituency results'!A:AB,9,FALSE),1)-4))</f>
        <v>LD</v>
      </c>
      <c r="H522">
        <f t="shared" si="40"/>
        <v>0</v>
      </c>
      <c r="I522">
        <f t="shared" si="41"/>
        <v>0</v>
      </c>
      <c r="J522">
        <f t="shared" si="42"/>
        <v>0</v>
      </c>
      <c r="K522">
        <f t="shared" si="43"/>
        <v>1322</v>
      </c>
      <c r="L522">
        <f t="shared" si="44"/>
        <v>0</v>
      </c>
      <c r="M522" t="s">
        <v>187</v>
      </c>
      <c r="N522" t="s">
        <v>68</v>
      </c>
      <c r="O522" t="s">
        <v>59</v>
      </c>
      <c r="P522" t="s">
        <v>46</v>
      </c>
    </row>
    <row r="523" spans="1:16" x14ac:dyDescent="0.2">
      <c r="A523" t="s">
        <v>1186</v>
      </c>
      <c r="B523" t="s">
        <v>1187</v>
      </c>
      <c r="C523">
        <v>2017</v>
      </c>
      <c r="D523" t="s">
        <v>37</v>
      </c>
      <c r="E523" t="str">
        <f>VLOOKUP(B523,'2015 constituency results'!$C:$AB,8,FALSE)</f>
        <v>Con</v>
      </c>
      <c r="F523">
        <f>VLOOKUP($B523,'2015 constituency results'!$C:$AB,13,FALSE)</f>
        <v>5945</v>
      </c>
      <c r="G523" t="str">
        <f>IF(ISNUMBER(SEARCH("hold",VLOOKUP(A523,'2015 constituency results'!A:AB,9,FALSE),1)),E523,RIGHT(VLOOKUP(A523,'2015 constituency results'!A:AB,9,FALSE),LEN(VLOOKUP(A523,'2015 constituency results'!A:AB,9,FALSE))-SEARCH("from",VLOOKUP(A523,'2015 constituency results'!A:AB,9,FALSE),1)-4))</f>
        <v>Con</v>
      </c>
      <c r="H523">
        <f t="shared" si="40"/>
        <v>0</v>
      </c>
      <c r="I523">
        <f t="shared" si="41"/>
        <v>5945</v>
      </c>
      <c r="J523">
        <f t="shared" si="42"/>
        <v>0</v>
      </c>
      <c r="K523">
        <f t="shared" si="43"/>
        <v>0</v>
      </c>
      <c r="L523">
        <f t="shared" si="44"/>
        <v>0</v>
      </c>
      <c r="M523" t="s">
        <v>211</v>
      </c>
      <c r="N523" t="s">
        <v>68</v>
      </c>
      <c r="O523" t="s">
        <v>59</v>
      </c>
      <c r="P523" t="s">
        <v>34</v>
      </c>
    </row>
    <row r="524" spans="1:16" x14ac:dyDescent="0.2">
      <c r="A524" t="s">
        <v>1188</v>
      </c>
      <c r="B524" t="s">
        <v>1189</v>
      </c>
      <c r="C524">
        <v>2017</v>
      </c>
      <c r="D524" t="s">
        <v>36</v>
      </c>
      <c r="E524" t="str">
        <f>VLOOKUP(B524,'2015 constituency results'!$C:$AB,8,FALSE)</f>
        <v>Lab</v>
      </c>
      <c r="F524">
        <f>VLOOKUP($B524,'2015 constituency results'!$C:$AB,13,FALSE)</f>
        <v>10614</v>
      </c>
      <c r="G524" t="str">
        <f>IF(ISNUMBER(SEARCH("hold",VLOOKUP(A524,'2015 constituency results'!A:AB,9,FALSE),1)),E524,RIGHT(VLOOKUP(A524,'2015 constituency results'!A:AB,9,FALSE),LEN(VLOOKUP(A524,'2015 constituency results'!A:AB,9,FALSE))-SEARCH("from",VLOOKUP(A524,'2015 constituency results'!A:AB,9,FALSE),1)-4))</f>
        <v>Lab</v>
      </c>
      <c r="H524">
        <f t="shared" si="40"/>
        <v>10614</v>
      </c>
      <c r="I524">
        <f t="shared" si="41"/>
        <v>0</v>
      </c>
      <c r="J524">
        <f t="shared" si="42"/>
        <v>0</v>
      </c>
      <c r="K524">
        <f t="shared" si="43"/>
        <v>0</v>
      </c>
      <c r="L524">
        <f t="shared" si="44"/>
        <v>0</v>
      </c>
      <c r="M524" t="s">
        <v>223</v>
      </c>
      <c r="N524" t="s">
        <v>174</v>
      </c>
      <c r="O524" t="s">
        <v>59</v>
      </c>
      <c r="P524" t="s">
        <v>46</v>
      </c>
    </row>
    <row r="525" spans="1:16" x14ac:dyDescent="0.2">
      <c r="A525" t="s">
        <v>1190</v>
      </c>
      <c r="B525" t="s">
        <v>1191</v>
      </c>
      <c r="C525">
        <v>2017</v>
      </c>
      <c r="D525" t="s">
        <v>37</v>
      </c>
      <c r="E525" t="str">
        <f>VLOOKUP(B525,'2015 constituency results'!$C:$AB,8,FALSE)</f>
        <v>Con</v>
      </c>
      <c r="F525">
        <f>VLOOKUP($B525,'2015 constituency results'!$C:$AB,13,FALSE)</f>
        <v>20371</v>
      </c>
      <c r="G525" t="str">
        <f>IF(ISNUMBER(SEARCH("hold",VLOOKUP(A525,'2015 constituency results'!A:AB,9,FALSE),1)),E525,RIGHT(VLOOKUP(A525,'2015 constituency results'!A:AB,9,FALSE),LEN(VLOOKUP(A525,'2015 constituency results'!A:AB,9,FALSE))-SEARCH("from",VLOOKUP(A525,'2015 constituency results'!A:AB,9,FALSE),1)-4))</f>
        <v>Con</v>
      </c>
      <c r="H525">
        <f t="shared" si="40"/>
        <v>0</v>
      </c>
      <c r="I525">
        <f t="shared" si="41"/>
        <v>20371</v>
      </c>
      <c r="J525">
        <f t="shared" si="42"/>
        <v>0</v>
      </c>
      <c r="K525">
        <f t="shared" si="43"/>
        <v>0</v>
      </c>
      <c r="L525">
        <f t="shared" si="44"/>
        <v>0</v>
      </c>
      <c r="M525" t="s">
        <v>313</v>
      </c>
      <c r="N525" t="s">
        <v>63</v>
      </c>
      <c r="O525" t="s">
        <v>59</v>
      </c>
      <c r="P525" t="s">
        <v>34</v>
      </c>
    </row>
    <row r="526" spans="1:16" x14ac:dyDescent="0.2">
      <c r="A526" t="s">
        <v>1192</v>
      </c>
      <c r="B526" t="s">
        <v>1193</v>
      </c>
      <c r="C526">
        <v>2017</v>
      </c>
      <c r="D526" t="s">
        <v>37</v>
      </c>
      <c r="E526" t="str">
        <f>VLOOKUP(B526,'2015 constituency results'!$C:$AB,8,FALSE)</f>
        <v>Con</v>
      </c>
      <c r="F526">
        <f>VLOOKUP($B526,'2015 constituency results'!$C:$AB,13,FALSE)</f>
        <v>17545</v>
      </c>
      <c r="G526" t="str">
        <f>IF(ISNUMBER(SEARCH("hold",VLOOKUP(A526,'2015 constituency results'!A:AB,9,FALSE),1)),E526,RIGHT(VLOOKUP(A526,'2015 constituency results'!A:AB,9,FALSE),LEN(VLOOKUP(A526,'2015 constituency results'!A:AB,9,FALSE))-SEARCH("from",VLOOKUP(A526,'2015 constituency results'!A:AB,9,FALSE),1)-4))</f>
        <v>Con</v>
      </c>
      <c r="H526">
        <f t="shared" si="40"/>
        <v>0</v>
      </c>
      <c r="I526">
        <f t="shared" si="41"/>
        <v>17545</v>
      </c>
      <c r="J526">
        <f t="shared" si="42"/>
        <v>0</v>
      </c>
      <c r="K526">
        <f t="shared" si="43"/>
        <v>0</v>
      </c>
      <c r="L526">
        <f t="shared" si="44"/>
        <v>0</v>
      </c>
      <c r="M526" t="s">
        <v>320</v>
      </c>
      <c r="N526" t="s">
        <v>124</v>
      </c>
      <c r="O526" t="s">
        <v>59</v>
      </c>
      <c r="P526" t="s">
        <v>34</v>
      </c>
    </row>
    <row r="527" spans="1:16" x14ac:dyDescent="0.2">
      <c r="A527" t="s">
        <v>1194</v>
      </c>
      <c r="B527" t="s">
        <v>1195</v>
      </c>
      <c r="C527">
        <v>2017</v>
      </c>
      <c r="D527" t="s">
        <v>37</v>
      </c>
      <c r="E527" t="str">
        <f>VLOOKUP(B527,'2015 constituency results'!$C:$AB,8,FALSE)</f>
        <v>Con</v>
      </c>
      <c r="F527">
        <f>VLOOKUP($B527,'2015 constituency results'!$C:$AB,13,FALSE)</f>
        <v>5785</v>
      </c>
      <c r="G527" t="str">
        <f>IF(ISNUMBER(SEARCH("hold",VLOOKUP(A527,'2015 constituency results'!A:AB,9,FALSE),1)),E527,RIGHT(VLOOKUP(A527,'2015 constituency results'!A:AB,9,FALSE),LEN(VLOOKUP(A527,'2015 constituency results'!A:AB,9,FALSE))-SEARCH("from",VLOOKUP(A527,'2015 constituency results'!A:AB,9,FALSE),1)-4))</f>
        <v>Con</v>
      </c>
      <c r="H527">
        <f t="shared" si="40"/>
        <v>0</v>
      </c>
      <c r="I527">
        <f t="shared" si="41"/>
        <v>5785</v>
      </c>
      <c r="J527">
        <f t="shared" si="42"/>
        <v>0</v>
      </c>
      <c r="K527">
        <f t="shared" si="43"/>
        <v>0</v>
      </c>
      <c r="L527">
        <f t="shared" si="44"/>
        <v>0</v>
      </c>
      <c r="M527" t="s">
        <v>394</v>
      </c>
      <c r="N527" t="s">
        <v>133</v>
      </c>
      <c r="O527" t="s">
        <v>59</v>
      </c>
      <c r="P527" t="s">
        <v>34</v>
      </c>
    </row>
    <row r="528" spans="1:16" x14ac:dyDescent="0.2">
      <c r="A528" t="s">
        <v>1196</v>
      </c>
      <c r="B528" t="s">
        <v>1197</v>
      </c>
      <c r="C528">
        <v>2017</v>
      </c>
      <c r="D528" t="s">
        <v>37</v>
      </c>
      <c r="E528" t="str">
        <f>VLOOKUP(B528,'2015 constituency results'!$C:$AB,8,FALSE)</f>
        <v>Con</v>
      </c>
      <c r="F528">
        <f>VLOOKUP($B528,'2015 constituency results'!$C:$AB,13,FALSE)</f>
        <v>2812</v>
      </c>
      <c r="G528" t="str">
        <f>IF(ISNUMBER(SEARCH("hold",VLOOKUP(A528,'2015 constituency results'!A:AB,9,FALSE),1)),E528,RIGHT(VLOOKUP(A528,'2015 constituency results'!A:AB,9,FALSE),LEN(VLOOKUP(A528,'2015 constituency results'!A:AB,9,FALSE))-SEARCH("from",VLOOKUP(A528,'2015 constituency results'!A:AB,9,FALSE),1)-4))</f>
        <v>Con</v>
      </c>
      <c r="H528">
        <f t="shared" si="40"/>
        <v>0</v>
      </c>
      <c r="I528">
        <f t="shared" si="41"/>
        <v>2812</v>
      </c>
      <c r="J528">
        <f t="shared" si="42"/>
        <v>0</v>
      </c>
      <c r="K528">
        <f t="shared" si="43"/>
        <v>0</v>
      </c>
      <c r="L528">
        <f t="shared" si="44"/>
        <v>0</v>
      </c>
      <c r="M528" t="s">
        <v>93</v>
      </c>
      <c r="N528" t="s">
        <v>58</v>
      </c>
      <c r="O528" t="s">
        <v>59</v>
      </c>
      <c r="P528" t="s">
        <v>34</v>
      </c>
    </row>
    <row r="529" spans="1:16" x14ac:dyDescent="0.2">
      <c r="A529" t="s">
        <v>1198</v>
      </c>
      <c r="B529" t="s">
        <v>1199</v>
      </c>
      <c r="C529">
        <v>2017</v>
      </c>
      <c r="D529" t="s">
        <v>37</v>
      </c>
      <c r="E529" t="str">
        <f>VLOOKUP(B529,'2015 constituency results'!$C:$AB,8,FALSE)</f>
        <v>Con</v>
      </c>
      <c r="F529">
        <f>VLOOKUP($B529,'2015 constituency results'!$C:$AB,13,FALSE)</f>
        <v>17813</v>
      </c>
      <c r="G529" t="str">
        <f>IF(ISNUMBER(SEARCH("hold",VLOOKUP(A529,'2015 constituency results'!A:AB,9,FALSE),1)),E529,RIGHT(VLOOKUP(A529,'2015 constituency results'!A:AB,9,FALSE),LEN(VLOOKUP(A529,'2015 constituency results'!A:AB,9,FALSE))-SEARCH("from",VLOOKUP(A529,'2015 constituency results'!A:AB,9,FALSE),1)-4))</f>
        <v>Con</v>
      </c>
      <c r="H529">
        <f t="shared" si="40"/>
        <v>0</v>
      </c>
      <c r="I529">
        <f t="shared" si="41"/>
        <v>17813</v>
      </c>
      <c r="J529">
        <f t="shared" si="42"/>
        <v>0</v>
      </c>
      <c r="K529">
        <f t="shared" si="43"/>
        <v>0</v>
      </c>
      <c r="L529">
        <f t="shared" si="44"/>
        <v>0</v>
      </c>
      <c r="M529" t="s">
        <v>148</v>
      </c>
      <c r="N529" t="s">
        <v>124</v>
      </c>
      <c r="O529" t="s">
        <v>59</v>
      </c>
      <c r="P529" t="s">
        <v>34</v>
      </c>
    </row>
    <row r="530" spans="1:16" x14ac:dyDescent="0.2">
      <c r="A530" t="s">
        <v>1200</v>
      </c>
      <c r="B530" t="s">
        <v>1201</v>
      </c>
      <c r="C530">
        <v>2017</v>
      </c>
      <c r="D530" t="s">
        <v>37</v>
      </c>
      <c r="E530" t="str">
        <f>VLOOKUP(B530,'2015 constituency results'!$C:$AB,8,FALSE)</f>
        <v>Con</v>
      </c>
      <c r="F530">
        <f>VLOOKUP($B530,'2015 constituency results'!$C:$AB,13,FALSE)</f>
        <v>20109</v>
      </c>
      <c r="G530" t="str">
        <f>IF(ISNUMBER(SEARCH("hold",VLOOKUP(A530,'2015 constituency results'!A:AB,9,FALSE),1)),E530,RIGHT(VLOOKUP(A530,'2015 constituency results'!A:AB,9,FALSE),LEN(VLOOKUP(A530,'2015 constituency results'!A:AB,9,FALSE))-SEARCH("from",VLOOKUP(A530,'2015 constituency results'!A:AB,9,FALSE),1)-4))</f>
        <v>Con</v>
      </c>
      <c r="H530">
        <f t="shared" si="40"/>
        <v>0</v>
      </c>
      <c r="I530">
        <f t="shared" si="41"/>
        <v>20109</v>
      </c>
      <c r="J530">
        <f t="shared" si="42"/>
        <v>0</v>
      </c>
      <c r="K530">
        <f t="shared" si="43"/>
        <v>0</v>
      </c>
      <c r="L530">
        <f t="shared" si="44"/>
        <v>0</v>
      </c>
      <c r="M530" t="s">
        <v>365</v>
      </c>
      <c r="N530" t="s">
        <v>133</v>
      </c>
      <c r="O530" t="s">
        <v>59</v>
      </c>
      <c r="P530" t="s">
        <v>34</v>
      </c>
    </row>
    <row r="531" spans="1:16" x14ac:dyDescent="0.2">
      <c r="A531" t="s">
        <v>1202</v>
      </c>
      <c r="B531" t="s">
        <v>1203</v>
      </c>
      <c r="C531">
        <v>2017</v>
      </c>
      <c r="D531" t="s">
        <v>37</v>
      </c>
      <c r="E531" t="str">
        <f>VLOOKUP(B531,'2015 constituency results'!$C:$AB,8,FALSE)</f>
        <v>Con</v>
      </c>
      <c r="F531">
        <f>VLOOKUP($B531,'2015 constituency results'!$C:$AB,13,FALSE)</f>
        <v>23263</v>
      </c>
      <c r="G531" t="str">
        <f>IF(ISNUMBER(SEARCH("hold",VLOOKUP(A531,'2015 constituency results'!A:AB,9,FALSE),1)),E531,RIGHT(VLOOKUP(A531,'2015 constituency results'!A:AB,9,FALSE),LEN(VLOOKUP(A531,'2015 constituency results'!A:AB,9,FALSE))-SEARCH("from",VLOOKUP(A531,'2015 constituency results'!A:AB,9,FALSE),1)-4))</f>
        <v>Con</v>
      </c>
      <c r="H531">
        <f t="shared" si="40"/>
        <v>0</v>
      </c>
      <c r="I531">
        <f t="shared" si="41"/>
        <v>23263</v>
      </c>
      <c r="J531">
        <f t="shared" si="42"/>
        <v>0</v>
      </c>
      <c r="K531">
        <f t="shared" si="43"/>
        <v>0</v>
      </c>
      <c r="L531">
        <f t="shared" si="44"/>
        <v>0</v>
      </c>
      <c r="M531" t="s">
        <v>302</v>
      </c>
      <c r="N531" t="s">
        <v>124</v>
      </c>
      <c r="O531" t="s">
        <v>59</v>
      </c>
      <c r="P531" t="s">
        <v>34</v>
      </c>
    </row>
    <row r="532" spans="1:16" x14ac:dyDescent="0.2">
      <c r="A532" t="s">
        <v>1204</v>
      </c>
      <c r="B532" t="s">
        <v>1205</v>
      </c>
      <c r="C532">
        <v>2017</v>
      </c>
      <c r="D532" t="s">
        <v>37</v>
      </c>
      <c r="E532" t="str">
        <f>VLOOKUP(B532,'2015 constituency results'!$C:$AB,8,FALSE)</f>
        <v>Con</v>
      </c>
      <c r="F532">
        <f>VLOOKUP($B532,'2015 constituency results'!$C:$AB,13,FALSE)</f>
        <v>13861</v>
      </c>
      <c r="G532" t="str">
        <f>IF(ISNUMBER(SEARCH("hold",VLOOKUP(A532,'2015 constituency results'!A:AB,9,FALSE),1)),E532,RIGHT(VLOOKUP(A532,'2015 constituency results'!A:AB,9,FALSE),LEN(VLOOKUP(A532,'2015 constituency results'!A:AB,9,FALSE))-SEARCH("from",VLOOKUP(A532,'2015 constituency results'!A:AB,9,FALSE),1)-4))</f>
        <v>Con</v>
      </c>
      <c r="H532">
        <f t="shared" si="40"/>
        <v>0</v>
      </c>
      <c r="I532">
        <f t="shared" si="41"/>
        <v>13861</v>
      </c>
      <c r="J532">
        <f t="shared" si="42"/>
        <v>0</v>
      </c>
      <c r="K532">
        <f t="shared" si="43"/>
        <v>0</v>
      </c>
      <c r="L532">
        <f t="shared" si="44"/>
        <v>0</v>
      </c>
      <c r="M532" t="s">
        <v>294</v>
      </c>
      <c r="N532" t="s">
        <v>124</v>
      </c>
      <c r="O532" t="s">
        <v>59</v>
      </c>
      <c r="P532" t="s">
        <v>34</v>
      </c>
    </row>
    <row r="533" spans="1:16" x14ac:dyDescent="0.2">
      <c r="A533" t="s">
        <v>1206</v>
      </c>
      <c r="B533" t="s">
        <v>1207</v>
      </c>
      <c r="C533">
        <v>2017</v>
      </c>
      <c r="D533" t="s">
        <v>37</v>
      </c>
      <c r="E533" t="str">
        <f>VLOOKUP(B533,'2015 constituency results'!$C:$AB,8,FALSE)</f>
        <v>Con</v>
      </c>
      <c r="F533">
        <f>VLOOKUP($B533,'2015 constituency results'!$C:$AB,13,FALSE)</f>
        <v>28556</v>
      </c>
      <c r="G533" t="str">
        <f>IF(ISNUMBER(SEARCH("hold",VLOOKUP(A533,'2015 constituency results'!A:AB,9,FALSE),1)),E533,RIGHT(VLOOKUP(A533,'2015 constituency results'!A:AB,9,FALSE),LEN(VLOOKUP(A533,'2015 constituency results'!A:AB,9,FALSE))-SEARCH("from",VLOOKUP(A533,'2015 constituency results'!A:AB,9,FALSE),1)-4))</f>
        <v>Con</v>
      </c>
      <c r="H533">
        <f t="shared" si="40"/>
        <v>0</v>
      </c>
      <c r="I533">
        <f t="shared" si="41"/>
        <v>28556</v>
      </c>
      <c r="J533">
        <f t="shared" si="42"/>
        <v>0</v>
      </c>
      <c r="K533">
        <f t="shared" si="43"/>
        <v>0</v>
      </c>
      <c r="L533">
        <f t="shared" si="44"/>
        <v>0</v>
      </c>
      <c r="M533" t="s">
        <v>533</v>
      </c>
      <c r="N533" t="s">
        <v>58</v>
      </c>
      <c r="O533" t="s">
        <v>59</v>
      </c>
      <c r="P533" t="s">
        <v>34</v>
      </c>
    </row>
    <row r="534" spans="1:16" x14ac:dyDescent="0.2">
      <c r="A534" t="s">
        <v>1209</v>
      </c>
      <c r="B534" t="s">
        <v>1210</v>
      </c>
      <c r="C534">
        <v>2017</v>
      </c>
      <c r="D534" t="s">
        <v>37</v>
      </c>
      <c r="E534" t="str">
        <f>VLOOKUP(B534,'2015 constituency results'!$C:$AB,8,FALSE)</f>
        <v>Con</v>
      </c>
      <c r="F534">
        <f>VLOOKUP($B534,'2015 constituency results'!$C:$AB,13,FALSE)</f>
        <v>18168</v>
      </c>
      <c r="G534" t="str">
        <f>IF(ISNUMBER(SEARCH("hold",VLOOKUP(A534,'2015 constituency results'!A:AB,9,FALSE),1)),E534,RIGHT(VLOOKUP(A534,'2015 constituency results'!A:AB,9,FALSE),LEN(VLOOKUP(A534,'2015 constituency results'!A:AB,9,FALSE))-SEARCH("from",VLOOKUP(A534,'2015 constituency results'!A:AB,9,FALSE),1)-4))</f>
        <v>Con</v>
      </c>
      <c r="H534">
        <f t="shared" si="40"/>
        <v>0</v>
      </c>
      <c r="I534">
        <f t="shared" si="41"/>
        <v>18168</v>
      </c>
      <c r="J534">
        <f t="shared" si="42"/>
        <v>0</v>
      </c>
      <c r="K534">
        <f t="shared" si="43"/>
        <v>0</v>
      </c>
      <c r="L534">
        <f t="shared" si="44"/>
        <v>0</v>
      </c>
      <c r="M534" t="s">
        <v>394</v>
      </c>
      <c r="N534" t="s">
        <v>133</v>
      </c>
      <c r="O534" t="s">
        <v>59</v>
      </c>
      <c r="P534" t="s">
        <v>34</v>
      </c>
    </row>
    <row r="535" spans="1:16" x14ac:dyDescent="0.2">
      <c r="A535" t="s">
        <v>1211</v>
      </c>
      <c r="B535" t="s">
        <v>1212</v>
      </c>
      <c r="C535">
        <v>2017</v>
      </c>
      <c r="D535" t="s">
        <v>37</v>
      </c>
      <c r="E535" t="str">
        <f>VLOOKUP(B535,'2015 constituency results'!$C:$AB,8,FALSE)</f>
        <v>Con</v>
      </c>
      <c r="F535">
        <f>VLOOKUP($B535,'2015 constituency results'!$C:$AB,13,FALSE)</f>
        <v>14152</v>
      </c>
      <c r="G535" t="str">
        <f>IF(ISNUMBER(SEARCH("hold",VLOOKUP(A535,'2015 constituency results'!A:AB,9,FALSE),1)),E535,RIGHT(VLOOKUP(A535,'2015 constituency results'!A:AB,9,FALSE),LEN(VLOOKUP(A535,'2015 constituency results'!A:AB,9,FALSE))-SEARCH("from",VLOOKUP(A535,'2015 constituency results'!A:AB,9,FALSE),1)-4))</f>
        <v>Con</v>
      </c>
      <c r="H535">
        <f t="shared" si="40"/>
        <v>0</v>
      </c>
      <c r="I535">
        <f t="shared" si="41"/>
        <v>14152</v>
      </c>
      <c r="J535">
        <f t="shared" si="42"/>
        <v>0</v>
      </c>
      <c r="K535">
        <f t="shared" si="43"/>
        <v>0</v>
      </c>
      <c r="L535">
        <f t="shared" si="44"/>
        <v>0</v>
      </c>
      <c r="M535" t="s">
        <v>533</v>
      </c>
      <c r="N535" t="s">
        <v>58</v>
      </c>
      <c r="O535" t="s">
        <v>59</v>
      </c>
      <c r="P535" t="s">
        <v>46</v>
      </c>
    </row>
    <row r="536" spans="1:16" x14ac:dyDescent="0.2">
      <c r="A536" t="s">
        <v>1213</v>
      </c>
      <c r="B536" t="s">
        <v>1214</v>
      </c>
      <c r="C536">
        <v>2017</v>
      </c>
      <c r="D536" t="s">
        <v>37</v>
      </c>
      <c r="E536" t="str">
        <f>VLOOKUP(B536,'2015 constituency results'!$C:$AB,8,FALSE)</f>
        <v>Con</v>
      </c>
      <c r="F536">
        <f>VLOOKUP($B536,'2015 constituency results'!$C:$AB,13,FALSE)</f>
        <v>9177</v>
      </c>
      <c r="G536" t="str">
        <f>IF(ISNUMBER(SEARCH("hold",VLOOKUP(A536,'2015 constituency results'!A:AB,9,FALSE),1)),E536,RIGHT(VLOOKUP(A536,'2015 constituency results'!A:AB,9,FALSE),LEN(VLOOKUP(A536,'2015 constituency results'!A:AB,9,FALSE))-SEARCH("from",VLOOKUP(A536,'2015 constituency results'!A:AB,9,FALSE),1)-4))</f>
        <v>Con</v>
      </c>
      <c r="H536">
        <f t="shared" si="40"/>
        <v>0</v>
      </c>
      <c r="I536">
        <f t="shared" si="41"/>
        <v>9177</v>
      </c>
      <c r="J536">
        <f t="shared" si="42"/>
        <v>0</v>
      </c>
      <c r="K536">
        <f t="shared" si="43"/>
        <v>0</v>
      </c>
      <c r="L536">
        <f t="shared" si="44"/>
        <v>0</v>
      </c>
      <c r="M536" t="s">
        <v>313</v>
      </c>
      <c r="N536" t="s">
        <v>63</v>
      </c>
      <c r="O536" t="s">
        <v>59</v>
      </c>
      <c r="P536" t="s">
        <v>34</v>
      </c>
    </row>
    <row r="537" spans="1:16" x14ac:dyDescent="0.2">
      <c r="A537" t="s">
        <v>1215</v>
      </c>
      <c r="B537" t="s">
        <v>1216</v>
      </c>
      <c r="C537">
        <v>2017</v>
      </c>
      <c r="D537" t="s">
        <v>37</v>
      </c>
      <c r="E537" t="str">
        <f>VLOOKUP(B537,'2015 constituency results'!$C:$AB,8,FALSE)</f>
        <v>Con</v>
      </c>
      <c r="F537">
        <f>VLOOKUP($B537,'2015 constituency results'!$C:$AB,13,FALSE)</f>
        <v>10174</v>
      </c>
      <c r="G537" t="str">
        <f>IF(ISNUMBER(SEARCH("hold",VLOOKUP(A537,'2015 constituency results'!A:AB,9,FALSE),1)),E537,RIGHT(VLOOKUP(A537,'2015 constituency results'!A:AB,9,FALSE),LEN(VLOOKUP(A537,'2015 constituency results'!A:AB,9,FALSE))-SEARCH("from",VLOOKUP(A537,'2015 constituency results'!A:AB,9,FALSE),1)-4))</f>
        <v>Con</v>
      </c>
      <c r="H537">
        <f t="shared" si="40"/>
        <v>0</v>
      </c>
      <c r="I537">
        <f t="shared" si="41"/>
        <v>10174</v>
      </c>
      <c r="J537">
        <f t="shared" si="42"/>
        <v>0</v>
      </c>
      <c r="K537">
        <f t="shared" si="43"/>
        <v>0</v>
      </c>
      <c r="L537">
        <f t="shared" si="44"/>
        <v>0</v>
      </c>
      <c r="M537" t="s">
        <v>313</v>
      </c>
      <c r="N537" t="s">
        <v>63</v>
      </c>
      <c r="O537" t="s">
        <v>59</v>
      </c>
      <c r="P537" t="s">
        <v>34</v>
      </c>
    </row>
    <row r="538" spans="1:16" x14ac:dyDescent="0.2">
      <c r="A538" t="s">
        <v>1217</v>
      </c>
      <c r="B538" t="s">
        <v>1218</v>
      </c>
      <c r="C538">
        <v>2017</v>
      </c>
      <c r="D538" t="s">
        <v>37</v>
      </c>
      <c r="E538" t="str">
        <f>VLOOKUP(B538,'2015 constituency results'!$C:$AB,8,FALSE)</f>
        <v>Con</v>
      </c>
      <c r="F538">
        <f>VLOOKUP($B538,'2015 constituency results'!$C:$AB,13,FALSE)</f>
        <v>12732</v>
      </c>
      <c r="G538" t="str">
        <f>IF(ISNUMBER(SEARCH("hold",VLOOKUP(A538,'2015 constituency results'!A:AB,9,FALSE),1)),E538,RIGHT(VLOOKUP(A538,'2015 constituency results'!A:AB,9,FALSE),LEN(VLOOKUP(A538,'2015 constituency results'!A:AB,9,FALSE))-SEARCH("from",VLOOKUP(A538,'2015 constituency results'!A:AB,9,FALSE),1)-4))</f>
        <v>Con</v>
      </c>
      <c r="H538">
        <f t="shared" si="40"/>
        <v>0</v>
      </c>
      <c r="I538">
        <f t="shared" si="41"/>
        <v>12732</v>
      </c>
      <c r="J538">
        <f t="shared" si="42"/>
        <v>0</v>
      </c>
      <c r="K538">
        <f t="shared" si="43"/>
        <v>0</v>
      </c>
      <c r="L538">
        <f t="shared" si="44"/>
        <v>0</v>
      </c>
      <c r="M538" t="s">
        <v>302</v>
      </c>
      <c r="N538" t="s">
        <v>124</v>
      </c>
      <c r="O538" t="s">
        <v>59</v>
      </c>
      <c r="P538" t="s">
        <v>34</v>
      </c>
    </row>
    <row r="539" spans="1:16" x14ac:dyDescent="0.2">
      <c r="A539" t="s">
        <v>1219</v>
      </c>
      <c r="B539" t="s">
        <v>1220</v>
      </c>
      <c r="C539">
        <v>2017</v>
      </c>
      <c r="D539" t="s">
        <v>36</v>
      </c>
      <c r="E539" t="str">
        <f>VLOOKUP(B539,'2015 constituency results'!$C:$AB,8,FALSE)</f>
        <v>Lab</v>
      </c>
      <c r="F539">
        <f>VLOOKUP($B539,'2015 constituency results'!$C:$AB,13,FALSE)</f>
        <v>6686</v>
      </c>
      <c r="G539" t="str">
        <f>IF(ISNUMBER(SEARCH("hold",VLOOKUP(A539,'2015 constituency results'!A:AB,9,FALSE),1)),E539,RIGHT(VLOOKUP(A539,'2015 constituency results'!A:AB,9,FALSE),LEN(VLOOKUP(A539,'2015 constituency results'!A:AB,9,FALSE))-SEARCH("from",VLOOKUP(A539,'2015 constituency results'!A:AB,9,FALSE),1)-4))</f>
        <v>Lab</v>
      </c>
      <c r="H539">
        <f t="shared" si="40"/>
        <v>6686</v>
      </c>
      <c r="I539">
        <f t="shared" si="41"/>
        <v>0</v>
      </c>
      <c r="J539">
        <f t="shared" si="42"/>
        <v>0</v>
      </c>
      <c r="K539">
        <f t="shared" si="43"/>
        <v>0</v>
      </c>
      <c r="L539">
        <f t="shared" si="44"/>
        <v>0</v>
      </c>
      <c r="M539" t="s">
        <v>67</v>
      </c>
      <c r="N539" t="s">
        <v>68</v>
      </c>
      <c r="O539" t="s">
        <v>59</v>
      </c>
      <c r="P539" t="s">
        <v>34</v>
      </c>
    </row>
    <row r="540" spans="1:16" x14ac:dyDescent="0.2">
      <c r="A540" t="s">
        <v>1221</v>
      </c>
      <c r="B540" t="s">
        <v>1222</v>
      </c>
      <c r="C540">
        <v>2017</v>
      </c>
      <c r="D540" t="s">
        <v>37</v>
      </c>
      <c r="E540" t="str">
        <f>VLOOKUP(B540,'2015 constituency results'!$C:$AB,8,FALSE)</f>
        <v>Con</v>
      </c>
      <c r="F540">
        <f>VLOOKUP($B540,'2015 constituency results'!$C:$AB,13,FALSE)</f>
        <v>8173</v>
      </c>
      <c r="G540" t="str">
        <f>IF(ISNUMBER(SEARCH("hold",VLOOKUP(A540,'2015 constituency results'!A:AB,9,FALSE),1)),E540,RIGHT(VLOOKUP(A540,'2015 constituency results'!A:AB,9,FALSE),LEN(VLOOKUP(A540,'2015 constituency results'!A:AB,9,FALSE))-SEARCH("from",VLOOKUP(A540,'2015 constituency results'!A:AB,9,FALSE),1)-4))</f>
        <v>LD</v>
      </c>
      <c r="H540">
        <f t="shared" si="40"/>
        <v>0</v>
      </c>
      <c r="I540">
        <f t="shared" si="41"/>
        <v>8173</v>
      </c>
      <c r="J540">
        <f t="shared" si="42"/>
        <v>0</v>
      </c>
      <c r="K540">
        <f t="shared" si="43"/>
        <v>0</v>
      </c>
      <c r="L540">
        <f t="shared" si="44"/>
        <v>0</v>
      </c>
      <c r="M540" t="s">
        <v>332</v>
      </c>
      <c r="N540" t="s">
        <v>133</v>
      </c>
      <c r="O540" t="s">
        <v>59</v>
      </c>
      <c r="P540" t="s">
        <v>34</v>
      </c>
    </row>
    <row r="541" spans="1:16" x14ac:dyDescent="0.2">
      <c r="A541" t="s">
        <v>1223</v>
      </c>
      <c r="B541" t="s">
        <v>1224</v>
      </c>
      <c r="C541">
        <v>2017</v>
      </c>
      <c r="D541" t="s">
        <v>37</v>
      </c>
      <c r="E541" t="str">
        <f>VLOOKUP(B541,'2015 constituency results'!$C:$AB,8,FALSE)</f>
        <v>Con</v>
      </c>
      <c r="F541">
        <f>VLOOKUP($B541,'2015 constituency results'!$C:$AB,13,FALSE)</f>
        <v>4955</v>
      </c>
      <c r="G541" t="str">
        <f>IF(ISNUMBER(SEARCH("hold",VLOOKUP(A541,'2015 constituency results'!A:AB,9,FALSE),1)),E541,RIGHT(VLOOKUP(A541,'2015 constituency results'!A:AB,9,FALSE),LEN(VLOOKUP(A541,'2015 constituency results'!A:AB,9,FALSE))-SEARCH("from",VLOOKUP(A541,'2015 constituency results'!A:AB,9,FALSE),1)-4))</f>
        <v>Con</v>
      </c>
      <c r="H541">
        <f t="shared" si="40"/>
        <v>0</v>
      </c>
      <c r="I541">
        <f t="shared" si="41"/>
        <v>4955</v>
      </c>
      <c r="J541">
        <f t="shared" si="42"/>
        <v>0</v>
      </c>
      <c r="K541">
        <f t="shared" si="43"/>
        <v>0</v>
      </c>
      <c r="L541">
        <f t="shared" si="44"/>
        <v>0</v>
      </c>
      <c r="M541" t="s">
        <v>302</v>
      </c>
      <c r="N541" t="s">
        <v>124</v>
      </c>
      <c r="O541" t="s">
        <v>59</v>
      </c>
      <c r="P541" t="s">
        <v>34</v>
      </c>
    </row>
    <row r="542" spans="1:16" x14ac:dyDescent="0.2">
      <c r="A542" t="s">
        <v>1225</v>
      </c>
      <c r="B542" t="s">
        <v>1226</v>
      </c>
      <c r="C542">
        <v>2017</v>
      </c>
      <c r="D542" t="s">
        <v>36</v>
      </c>
      <c r="E542" t="str">
        <f>VLOOKUP(B542,'2015 constituency results'!$C:$AB,8,FALSE)</f>
        <v>Lab</v>
      </c>
      <c r="F542">
        <f>VLOOKUP($B542,'2015 constituency results'!$C:$AB,13,FALSE)</f>
        <v>17291</v>
      </c>
      <c r="G542" t="str">
        <f>IF(ISNUMBER(SEARCH("hold",VLOOKUP(A542,'2015 constituency results'!A:AB,9,FALSE),1)),E542,RIGHT(VLOOKUP(A542,'2015 constituency results'!A:AB,9,FALSE),LEN(VLOOKUP(A542,'2015 constituency results'!A:AB,9,FALSE))-SEARCH("from",VLOOKUP(A542,'2015 constituency results'!A:AB,9,FALSE),1)-4))</f>
        <v>Lab</v>
      </c>
      <c r="H542">
        <f t="shared" si="40"/>
        <v>17291</v>
      </c>
      <c r="I542">
        <f t="shared" si="41"/>
        <v>0</v>
      </c>
      <c r="J542">
        <f t="shared" si="42"/>
        <v>0</v>
      </c>
      <c r="K542">
        <f t="shared" si="43"/>
        <v>0</v>
      </c>
      <c r="L542">
        <f t="shared" si="44"/>
        <v>0</v>
      </c>
      <c r="M542" t="s">
        <v>187</v>
      </c>
      <c r="N542" t="s">
        <v>68</v>
      </c>
      <c r="O542" t="s">
        <v>59</v>
      </c>
      <c r="P542" t="s">
        <v>46</v>
      </c>
    </row>
    <row r="543" spans="1:16" x14ac:dyDescent="0.2">
      <c r="A543" t="s">
        <v>1227</v>
      </c>
      <c r="B543" t="s">
        <v>1228</v>
      </c>
      <c r="C543">
        <v>2017</v>
      </c>
      <c r="D543" t="s">
        <v>36</v>
      </c>
      <c r="E543" t="str">
        <f>VLOOKUP(B543,'2015 constituency results'!$C:$AB,8,FALSE)</f>
        <v>Lab</v>
      </c>
      <c r="F543">
        <f>VLOOKUP($B543,'2015 constituency results'!$C:$AB,13,FALSE)</f>
        <v>21243</v>
      </c>
      <c r="G543" t="str">
        <f>IF(ISNUMBER(SEARCH("hold",VLOOKUP(A543,'2015 constituency results'!A:AB,9,FALSE),1)),E543,RIGHT(VLOOKUP(A543,'2015 constituency results'!A:AB,9,FALSE),LEN(VLOOKUP(A543,'2015 constituency results'!A:AB,9,FALSE))-SEARCH("from",VLOOKUP(A543,'2015 constituency results'!A:AB,9,FALSE),1)-4))</f>
        <v>Lab</v>
      </c>
      <c r="H543">
        <f t="shared" si="40"/>
        <v>21243</v>
      </c>
      <c r="I543">
        <f t="shared" si="41"/>
        <v>0</v>
      </c>
      <c r="J543">
        <f t="shared" si="42"/>
        <v>0</v>
      </c>
      <c r="K543">
        <f t="shared" si="43"/>
        <v>0</v>
      </c>
      <c r="L543">
        <f t="shared" si="44"/>
        <v>0</v>
      </c>
      <c r="M543" t="s">
        <v>187</v>
      </c>
      <c r="N543" t="s">
        <v>68</v>
      </c>
      <c r="O543" t="s">
        <v>59</v>
      </c>
      <c r="P543" t="s">
        <v>46</v>
      </c>
    </row>
    <row r="544" spans="1:16" x14ac:dyDescent="0.2">
      <c r="A544" t="s">
        <v>1229</v>
      </c>
      <c r="B544" t="s">
        <v>1230</v>
      </c>
      <c r="C544">
        <v>2017</v>
      </c>
      <c r="D544" t="s">
        <v>37</v>
      </c>
      <c r="E544" t="str">
        <f>VLOOKUP(B544,'2015 constituency results'!$C:$AB,8,FALSE)</f>
        <v>SNP</v>
      </c>
      <c r="F544">
        <f>VLOOKUP($B544,'2015 constituency results'!$C:$AB,13,FALSE)</f>
        <v>10480</v>
      </c>
      <c r="G544" t="str">
        <f>IF(ISNUMBER(SEARCH("hold",VLOOKUP(A544,'2015 constituency results'!A:AB,9,FALSE),1)),E544,RIGHT(VLOOKUP(A544,'2015 constituency results'!A:AB,9,FALSE),LEN(VLOOKUP(A544,'2015 constituency results'!A:AB,9,FALSE))-SEARCH("from",VLOOKUP(A544,'2015 constituency results'!A:AB,9,FALSE),1)-4))</f>
        <v>Lab</v>
      </c>
      <c r="H544">
        <f t="shared" si="40"/>
        <v>0</v>
      </c>
      <c r="I544">
        <f t="shared" si="41"/>
        <v>0</v>
      </c>
      <c r="J544">
        <f t="shared" si="42"/>
        <v>10480</v>
      </c>
      <c r="K544">
        <f t="shared" si="43"/>
        <v>0</v>
      </c>
      <c r="L544">
        <f t="shared" si="44"/>
        <v>0</v>
      </c>
      <c r="M544" t="s">
        <v>45</v>
      </c>
      <c r="N544" t="s">
        <v>45</v>
      </c>
      <c r="O544" t="s">
        <v>45</v>
      </c>
      <c r="P544" t="s">
        <v>34</v>
      </c>
    </row>
    <row r="545" spans="1:16" x14ac:dyDescent="0.2">
      <c r="A545" t="s">
        <v>1231</v>
      </c>
      <c r="B545" t="s">
        <v>1232</v>
      </c>
      <c r="C545">
        <v>2017</v>
      </c>
      <c r="D545" t="s">
        <v>37</v>
      </c>
      <c r="E545" t="str">
        <f>VLOOKUP(B545,'2015 constituency results'!$C:$AB,8,FALSE)</f>
        <v>Con</v>
      </c>
      <c r="F545">
        <f>VLOOKUP($B545,'2015 constituency results'!$C:$AB,13,FALSE)</f>
        <v>2469</v>
      </c>
      <c r="G545" t="str">
        <f>IF(ISNUMBER(SEARCH("hold",VLOOKUP(A545,'2015 constituency results'!A:AB,9,FALSE),1)),E545,RIGHT(VLOOKUP(A545,'2015 constituency results'!A:AB,9,FALSE),LEN(VLOOKUP(A545,'2015 constituency results'!A:AB,9,FALSE))-SEARCH("from",VLOOKUP(A545,'2015 constituency results'!A:AB,9,FALSE),1)-4))</f>
        <v>LD</v>
      </c>
      <c r="H545">
        <f t="shared" si="40"/>
        <v>0</v>
      </c>
      <c r="I545">
        <f t="shared" si="41"/>
        <v>2469</v>
      </c>
      <c r="J545">
        <f t="shared" si="42"/>
        <v>0</v>
      </c>
      <c r="K545">
        <f t="shared" si="43"/>
        <v>0</v>
      </c>
      <c r="L545">
        <f t="shared" si="44"/>
        <v>0</v>
      </c>
      <c r="M545" t="s">
        <v>332</v>
      </c>
      <c r="N545" t="s">
        <v>133</v>
      </c>
      <c r="O545" t="s">
        <v>59</v>
      </c>
      <c r="P545" t="s">
        <v>34</v>
      </c>
    </row>
    <row r="546" spans="1:16" x14ac:dyDescent="0.2">
      <c r="A546" t="s">
        <v>1233</v>
      </c>
      <c r="B546" t="s">
        <v>1234</v>
      </c>
      <c r="C546">
        <v>2017</v>
      </c>
      <c r="D546" t="s">
        <v>36</v>
      </c>
      <c r="E546" t="str">
        <f>VLOOKUP(B546,'2015 constituency results'!$C:$AB,8,FALSE)</f>
        <v>Lab</v>
      </c>
      <c r="F546">
        <f>VLOOKUP($B546,'2015 constituency results'!$C:$AB,13,FALSE)</f>
        <v>10061</v>
      </c>
      <c r="G546" t="str">
        <f>IF(ISNUMBER(SEARCH("hold",VLOOKUP(A546,'2015 constituency results'!A:AB,9,FALSE),1)),E546,RIGHT(VLOOKUP(A546,'2015 constituency results'!A:AB,9,FALSE),LEN(VLOOKUP(A546,'2015 constituency results'!A:AB,9,FALSE))-SEARCH("from",VLOOKUP(A546,'2015 constituency results'!A:AB,9,FALSE),1)-4))</f>
        <v>Lab</v>
      </c>
      <c r="H546">
        <f t="shared" si="40"/>
        <v>10061</v>
      </c>
      <c r="I546">
        <f t="shared" si="41"/>
        <v>0</v>
      </c>
      <c r="J546">
        <f t="shared" si="42"/>
        <v>0</v>
      </c>
      <c r="K546">
        <f t="shared" si="43"/>
        <v>0</v>
      </c>
      <c r="L546">
        <f t="shared" si="44"/>
        <v>0</v>
      </c>
      <c r="M546" t="s">
        <v>67</v>
      </c>
      <c r="N546" t="s">
        <v>68</v>
      </c>
      <c r="O546" t="s">
        <v>59</v>
      </c>
      <c r="P546" t="s">
        <v>46</v>
      </c>
    </row>
    <row r="547" spans="1:16" x14ac:dyDescent="0.2">
      <c r="A547" t="s">
        <v>1235</v>
      </c>
      <c r="B547" t="s">
        <v>1236</v>
      </c>
      <c r="C547">
        <v>2017</v>
      </c>
      <c r="D547" t="s">
        <v>36</v>
      </c>
      <c r="E547" t="str">
        <f>VLOOKUP(B547,'2015 constituency results'!$C:$AB,8,FALSE)</f>
        <v>Lab</v>
      </c>
      <c r="F547">
        <f>VLOOKUP($B547,'2015 constituency results'!$C:$AB,13,FALSE)</f>
        <v>8367</v>
      </c>
      <c r="G547" t="str">
        <f>IF(ISNUMBER(SEARCH("hold",VLOOKUP(A547,'2015 constituency results'!A:AB,9,FALSE),1)),E547,RIGHT(VLOOKUP(A547,'2015 constituency results'!A:AB,9,FALSE),LEN(VLOOKUP(A547,'2015 constituency results'!A:AB,9,FALSE))-SEARCH("from",VLOOKUP(A547,'2015 constituency results'!A:AB,9,FALSE),1)-4))</f>
        <v>Lab</v>
      </c>
      <c r="H547">
        <f t="shared" si="40"/>
        <v>8367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0</v>
      </c>
      <c r="M547" t="s">
        <v>674</v>
      </c>
      <c r="N547" t="s">
        <v>174</v>
      </c>
      <c r="O547" t="s">
        <v>59</v>
      </c>
      <c r="P547" t="s">
        <v>46</v>
      </c>
    </row>
    <row r="548" spans="1:16" x14ac:dyDescent="0.2">
      <c r="A548" t="s">
        <v>1237</v>
      </c>
      <c r="B548" t="s">
        <v>1238</v>
      </c>
      <c r="C548">
        <v>2017</v>
      </c>
      <c r="D548" t="s">
        <v>36</v>
      </c>
      <c r="E548" t="str">
        <f>VLOOKUP(B548,'2015 constituency results'!$C:$AB,8,FALSE)</f>
        <v>Con</v>
      </c>
      <c r="F548">
        <f>VLOOKUP($B548,'2015 constituency results'!$C:$AB,13,FALSE)</f>
        <v>5046</v>
      </c>
      <c r="G548" t="str">
        <f>IF(ISNUMBER(SEARCH("hold",VLOOKUP(A548,'2015 constituency results'!A:AB,9,FALSE),1)),E548,RIGHT(VLOOKUP(A548,'2015 constituency results'!A:AB,9,FALSE),LEN(VLOOKUP(A548,'2015 constituency results'!A:AB,9,FALSE))-SEARCH("from",VLOOKUP(A548,'2015 constituency results'!A:AB,9,FALSE),1)-4))</f>
        <v>Con</v>
      </c>
      <c r="H548">
        <f t="shared" si="40"/>
        <v>0</v>
      </c>
      <c r="I548">
        <f t="shared" si="41"/>
        <v>5046</v>
      </c>
      <c r="J548">
        <f t="shared" si="42"/>
        <v>0</v>
      </c>
      <c r="K548">
        <f t="shared" si="43"/>
        <v>0</v>
      </c>
      <c r="L548">
        <f t="shared" si="44"/>
        <v>0</v>
      </c>
      <c r="M548" t="s">
        <v>674</v>
      </c>
      <c r="N548" t="s">
        <v>174</v>
      </c>
      <c r="O548" t="s">
        <v>59</v>
      </c>
      <c r="P548" t="s">
        <v>46</v>
      </c>
    </row>
    <row r="549" spans="1:16" x14ac:dyDescent="0.2">
      <c r="A549" t="s">
        <v>1239</v>
      </c>
      <c r="B549" t="s">
        <v>1240</v>
      </c>
      <c r="C549">
        <v>2017</v>
      </c>
      <c r="D549" t="s">
        <v>36</v>
      </c>
      <c r="E549" t="str">
        <f>VLOOKUP(B549,'2015 constituency results'!$C:$AB,8,FALSE)</f>
        <v>Lab</v>
      </c>
      <c r="F549">
        <f>VLOOKUP($B549,'2015 constituency results'!$C:$AB,13,FALSE)</f>
        <v>5179</v>
      </c>
      <c r="G549" t="str">
        <f>IF(ISNUMBER(SEARCH("hold",VLOOKUP(A549,'2015 constituency results'!A:AB,9,FALSE),1)),E549,RIGHT(VLOOKUP(A549,'2015 constituency results'!A:AB,9,FALSE),LEN(VLOOKUP(A549,'2015 constituency results'!A:AB,9,FALSE))-SEARCH("from",VLOOKUP(A549,'2015 constituency results'!A:AB,9,FALSE),1)-4))</f>
        <v>Lab</v>
      </c>
      <c r="H549">
        <f t="shared" si="40"/>
        <v>5179</v>
      </c>
      <c r="I549">
        <f t="shared" si="41"/>
        <v>0</v>
      </c>
      <c r="J549">
        <f t="shared" si="42"/>
        <v>0</v>
      </c>
      <c r="K549">
        <f t="shared" si="43"/>
        <v>0</v>
      </c>
      <c r="L549">
        <f t="shared" si="44"/>
        <v>0</v>
      </c>
      <c r="M549" t="s">
        <v>313</v>
      </c>
      <c r="N549" t="s">
        <v>63</v>
      </c>
      <c r="O549" t="s">
        <v>59</v>
      </c>
      <c r="P549" t="s">
        <v>46</v>
      </c>
    </row>
    <row r="550" spans="1:16" x14ac:dyDescent="0.2">
      <c r="A550" t="s">
        <v>1241</v>
      </c>
      <c r="B550" t="s">
        <v>1242</v>
      </c>
      <c r="C550">
        <v>2017</v>
      </c>
      <c r="D550" t="s">
        <v>36</v>
      </c>
      <c r="E550" t="str">
        <f>VLOOKUP(B550,'2015 constituency results'!$C:$AB,8,FALSE)</f>
        <v>Lab</v>
      </c>
      <c r="F550">
        <f>VLOOKUP($B550,'2015 constituency results'!$C:$AB,13,FALSE)</f>
        <v>4836</v>
      </c>
      <c r="G550" t="str">
        <f>IF(ISNUMBER(SEARCH("hold",VLOOKUP(A550,'2015 constituency results'!A:AB,9,FALSE),1)),E550,RIGHT(VLOOKUP(A550,'2015 constituency results'!A:AB,9,FALSE),LEN(VLOOKUP(A550,'2015 constituency results'!A:AB,9,FALSE))-SEARCH("from",VLOOKUP(A550,'2015 constituency results'!A:AB,9,FALSE),1)-4))</f>
        <v>Lab</v>
      </c>
      <c r="H550">
        <f t="shared" si="40"/>
        <v>4836</v>
      </c>
      <c r="I550">
        <f t="shared" si="41"/>
        <v>0</v>
      </c>
      <c r="J550">
        <f t="shared" si="42"/>
        <v>0</v>
      </c>
      <c r="K550">
        <f t="shared" si="43"/>
        <v>0</v>
      </c>
      <c r="L550">
        <f t="shared" si="44"/>
        <v>0</v>
      </c>
      <c r="M550" t="s">
        <v>313</v>
      </c>
      <c r="N550" t="s">
        <v>63</v>
      </c>
      <c r="O550" t="s">
        <v>59</v>
      </c>
      <c r="P550" t="s">
        <v>46</v>
      </c>
    </row>
    <row r="551" spans="1:16" x14ac:dyDescent="0.2">
      <c r="A551" t="s">
        <v>1243</v>
      </c>
      <c r="B551" t="s">
        <v>1244</v>
      </c>
      <c r="C551">
        <v>2017</v>
      </c>
      <c r="D551" t="s">
        <v>37</v>
      </c>
      <c r="E551" t="str">
        <f>VLOOKUP(B551,'2015 constituency results'!$C:$AB,8,FALSE)</f>
        <v>Lab</v>
      </c>
      <c r="F551">
        <f>VLOOKUP($B551,'2015 constituency results'!$C:$AB,13,FALSE)</f>
        <v>2539</v>
      </c>
      <c r="G551" t="str">
        <f>IF(ISNUMBER(SEARCH("hold",VLOOKUP(A551,'2015 constituency results'!A:AB,9,FALSE),1)),E551,RIGHT(VLOOKUP(A551,'2015 constituency results'!A:AB,9,FALSE),LEN(VLOOKUP(A551,'2015 constituency results'!A:AB,9,FALSE))-SEARCH("from",VLOOKUP(A551,'2015 constituency results'!A:AB,9,FALSE),1)-4))</f>
        <v>Lab</v>
      </c>
      <c r="H551">
        <f t="shared" si="40"/>
        <v>2539</v>
      </c>
      <c r="I551">
        <f t="shared" si="41"/>
        <v>0</v>
      </c>
      <c r="J551">
        <f t="shared" si="42"/>
        <v>0</v>
      </c>
      <c r="K551">
        <f t="shared" si="43"/>
        <v>0</v>
      </c>
      <c r="L551">
        <f t="shared" si="44"/>
        <v>0</v>
      </c>
      <c r="M551" t="s">
        <v>313</v>
      </c>
      <c r="N551" t="s">
        <v>63</v>
      </c>
      <c r="O551" t="s">
        <v>59</v>
      </c>
      <c r="P551" t="s">
        <v>46</v>
      </c>
    </row>
    <row r="552" spans="1:16" x14ac:dyDescent="0.2">
      <c r="A552" t="s">
        <v>1245</v>
      </c>
      <c r="B552" t="s">
        <v>1246</v>
      </c>
      <c r="C552">
        <v>2017</v>
      </c>
      <c r="D552" t="s">
        <v>37</v>
      </c>
      <c r="E552" t="str">
        <f>VLOOKUP(B552,'2015 constituency results'!$C:$AB,8,FALSE)</f>
        <v>Con</v>
      </c>
      <c r="F552">
        <f>VLOOKUP($B552,'2015 constituency results'!$C:$AB,13,FALSE)</f>
        <v>16250</v>
      </c>
      <c r="G552" t="str">
        <f>IF(ISNUMBER(SEARCH("hold",VLOOKUP(A552,'2015 constituency results'!A:AB,9,FALSE),1)),E552,RIGHT(VLOOKUP(A552,'2015 constituency results'!A:AB,9,FALSE),LEN(VLOOKUP(A552,'2015 constituency results'!A:AB,9,FALSE))-SEARCH("from",VLOOKUP(A552,'2015 constituency results'!A:AB,9,FALSE),1)-4))</f>
        <v>Con</v>
      </c>
      <c r="H552">
        <f t="shared" si="40"/>
        <v>0</v>
      </c>
      <c r="I552">
        <f t="shared" si="41"/>
        <v>16250</v>
      </c>
      <c r="J552">
        <f t="shared" si="42"/>
        <v>0</v>
      </c>
      <c r="K552">
        <f t="shared" si="43"/>
        <v>0</v>
      </c>
      <c r="L552">
        <f t="shared" si="44"/>
        <v>0</v>
      </c>
      <c r="M552" t="s">
        <v>313</v>
      </c>
      <c r="N552" t="s">
        <v>63</v>
      </c>
      <c r="O552" t="s">
        <v>59</v>
      </c>
      <c r="P552" t="s">
        <v>34</v>
      </c>
    </row>
    <row r="553" spans="1:16" x14ac:dyDescent="0.2">
      <c r="A553" t="s">
        <v>1247</v>
      </c>
      <c r="B553" t="s">
        <v>1248</v>
      </c>
      <c r="C553">
        <v>2017</v>
      </c>
      <c r="D553" t="s">
        <v>37</v>
      </c>
      <c r="E553" t="str">
        <f>VLOOKUP(B553,'2015 constituency results'!$C:$AB,8,FALSE)</f>
        <v>Con</v>
      </c>
      <c r="F553">
        <f>VLOOKUP($B553,'2015 constituency results'!$C:$AB,13,FALSE)</f>
        <v>6694</v>
      </c>
      <c r="G553" t="str">
        <f>IF(ISNUMBER(SEARCH("hold",VLOOKUP(A553,'2015 constituency results'!A:AB,9,FALSE),1)),E553,RIGHT(VLOOKUP(A553,'2015 constituency results'!A:AB,9,FALSE),LEN(VLOOKUP(A553,'2015 constituency results'!A:AB,9,FALSE))-SEARCH("from",VLOOKUP(A553,'2015 constituency results'!A:AB,9,FALSE),1)-4))</f>
        <v>Con</v>
      </c>
      <c r="H553">
        <f t="shared" si="40"/>
        <v>0</v>
      </c>
      <c r="I553">
        <f t="shared" si="41"/>
        <v>6694</v>
      </c>
      <c r="J553">
        <f t="shared" si="42"/>
        <v>0</v>
      </c>
      <c r="K553">
        <f t="shared" si="43"/>
        <v>0</v>
      </c>
      <c r="L553">
        <f t="shared" si="44"/>
        <v>0</v>
      </c>
      <c r="M553" t="s">
        <v>63</v>
      </c>
      <c r="N553" t="s">
        <v>63</v>
      </c>
      <c r="O553" t="s">
        <v>59</v>
      </c>
      <c r="P553" t="s">
        <v>46</v>
      </c>
    </row>
    <row r="554" spans="1:16" x14ac:dyDescent="0.2">
      <c r="A554" t="s">
        <v>1249</v>
      </c>
      <c r="B554" t="s">
        <v>1250</v>
      </c>
      <c r="C554">
        <v>2017</v>
      </c>
      <c r="D554" t="s">
        <v>154</v>
      </c>
      <c r="E554" t="str">
        <f>VLOOKUP(B554,'2015 constituency results'!$C:$AB,8,FALSE)</f>
        <v>DUP</v>
      </c>
      <c r="F554">
        <f>VLOOKUP($B554,'2015 constituency results'!$C:$AB,13,FALSE)</f>
        <v>10185</v>
      </c>
      <c r="G554" t="str">
        <f>IF(ISNUMBER(SEARCH("hold",VLOOKUP(A554,'2015 constituency results'!A:AB,9,FALSE),1)),E554,RIGHT(VLOOKUP(A554,'2015 constituency results'!A:AB,9,FALSE),LEN(VLOOKUP(A554,'2015 constituency results'!A:AB,9,FALSE))-SEARCH("from",VLOOKUP(A554,'2015 constituency results'!A:AB,9,FALSE),1)-4))</f>
        <v>DUP</v>
      </c>
      <c r="H554">
        <f t="shared" si="40"/>
        <v>0</v>
      </c>
      <c r="I554">
        <f t="shared" si="41"/>
        <v>0</v>
      </c>
      <c r="J554">
        <f t="shared" si="42"/>
        <v>0</v>
      </c>
      <c r="K554">
        <f t="shared" si="43"/>
        <v>0</v>
      </c>
      <c r="L554">
        <f t="shared" si="44"/>
        <v>10185</v>
      </c>
      <c r="M554" t="s">
        <v>152</v>
      </c>
      <c r="N554" t="s">
        <v>152</v>
      </c>
      <c r="O554" t="s">
        <v>152</v>
      </c>
      <c r="P554" t="s">
        <v>34</v>
      </c>
    </row>
    <row r="555" spans="1:16" x14ac:dyDescent="0.2">
      <c r="A555" t="s">
        <v>1251</v>
      </c>
      <c r="B555" t="s">
        <v>1252</v>
      </c>
      <c r="C555">
        <v>2017</v>
      </c>
      <c r="D555" t="s">
        <v>37</v>
      </c>
      <c r="E555" t="str">
        <f>VLOOKUP(B555,'2015 constituency results'!$C:$AB,8,FALSE)</f>
        <v>Con</v>
      </c>
      <c r="F555">
        <f>VLOOKUP($B555,'2015 constituency results'!$C:$AB,13,FALSE)</f>
        <v>22876</v>
      </c>
      <c r="G555" t="str">
        <f>IF(ISNUMBER(SEARCH("hold",VLOOKUP(A555,'2015 constituency results'!A:AB,9,FALSE),1)),E555,RIGHT(VLOOKUP(A555,'2015 constituency results'!A:AB,9,FALSE),LEN(VLOOKUP(A555,'2015 constituency results'!A:AB,9,FALSE))-SEARCH("from",VLOOKUP(A555,'2015 constituency results'!A:AB,9,FALSE),1)-4))</f>
        <v>Con</v>
      </c>
      <c r="H555">
        <f t="shared" si="40"/>
        <v>0</v>
      </c>
      <c r="I555">
        <f t="shared" si="41"/>
        <v>22876</v>
      </c>
      <c r="J555">
        <f t="shared" si="42"/>
        <v>0</v>
      </c>
      <c r="K555">
        <f t="shared" si="43"/>
        <v>0</v>
      </c>
      <c r="L555">
        <f t="shared" si="44"/>
        <v>0</v>
      </c>
      <c r="M555" t="s">
        <v>750</v>
      </c>
      <c r="N555" t="s">
        <v>63</v>
      </c>
      <c r="O555" t="s">
        <v>59</v>
      </c>
      <c r="P555" t="s">
        <v>34</v>
      </c>
    </row>
    <row r="556" spans="1:16" x14ac:dyDescent="0.2">
      <c r="A556" t="s">
        <v>1253</v>
      </c>
      <c r="B556" t="s">
        <v>1254</v>
      </c>
      <c r="C556">
        <v>2017</v>
      </c>
      <c r="D556" t="s">
        <v>36</v>
      </c>
      <c r="E556" t="str">
        <f>VLOOKUP(B556,'2015 constituency results'!$C:$AB,8,FALSE)</f>
        <v>Lab</v>
      </c>
      <c r="F556">
        <f>VLOOKUP($B556,'2015 constituency results'!$C:$AB,13,FALSE)</f>
        <v>13934</v>
      </c>
      <c r="G556" t="str">
        <f>IF(ISNUMBER(SEARCH("hold",VLOOKUP(A556,'2015 constituency results'!A:AB,9,FALSE),1)),E556,RIGHT(VLOOKUP(A556,'2015 constituency results'!A:AB,9,FALSE),LEN(VLOOKUP(A556,'2015 constituency results'!A:AB,9,FALSE))-SEARCH("from",VLOOKUP(A556,'2015 constituency results'!A:AB,9,FALSE),1)-4))</f>
        <v>Lab</v>
      </c>
      <c r="H556">
        <f t="shared" si="40"/>
        <v>13934</v>
      </c>
      <c r="I556">
        <f t="shared" si="41"/>
        <v>0</v>
      </c>
      <c r="J556">
        <f t="shared" si="42"/>
        <v>0</v>
      </c>
      <c r="K556">
        <f t="shared" si="43"/>
        <v>0</v>
      </c>
      <c r="L556">
        <f t="shared" si="44"/>
        <v>0</v>
      </c>
      <c r="M556" t="s">
        <v>109</v>
      </c>
      <c r="N556" t="s">
        <v>109</v>
      </c>
      <c r="O556" t="s">
        <v>59</v>
      </c>
      <c r="P556" t="s">
        <v>46</v>
      </c>
    </row>
    <row r="557" spans="1:16" x14ac:dyDescent="0.2">
      <c r="A557" t="s">
        <v>1255</v>
      </c>
      <c r="B557" t="s">
        <v>1256</v>
      </c>
      <c r="C557">
        <v>2017</v>
      </c>
      <c r="D557" t="s">
        <v>36</v>
      </c>
      <c r="E557" t="str">
        <f>VLOOKUP(B557,'2015 constituency results'!$C:$AB,8,FALSE)</f>
        <v>Lab</v>
      </c>
      <c r="F557">
        <f>VLOOKUP($B557,'2015 constituency results'!$C:$AB,13,FALSE)</f>
        <v>11685</v>
      </c>
      <c r="G557" t="str">
        <f>IF(ISNUMBER(SEARCH("hold",VLOOKUP(A557,'2015 constituency results'!A:AB,9,FALSE),1)),E557,RIGHT(VLOOKUP(A557,'2015 constituency results'!A:AB,9,FALSE),LEN(VLOOKUP(A557,'2015 constituency results'!A:AB,9,FALSE))-SEARCH("from",VLOOKUP(A557,'2015 constituency results'!A:AB,9,FALSE),1)-4))</f>
        <v>Lab</v>
      </c>
      <c r="H557">
        <f t="shared" si="40"/>
        <v>11685</v>
      </c>
      <c r="I557">
        <f t="shared" si="41"/>
        <v>0</v>
      </c>
      <c r="J557">
        <f t="shared" si="42"/>
        <v>0</v>
      </c>
      <c r="K557">
        <f t="shared" si="43"/>
        <v>0</v>
      </c>
      <c r="L557">
        <f t="shared" si="44"/>
        <v>0</v>
      </c>
      <c r="M557" t="s">
        <v>67</v>
      </c>
      <c r="N557" t="s">
        <v>68</v>
      </c>
      <c r="O557" t="s">
        <v>59</v>
      </c>
      <c r="P557" t="s">
        <v>46</v>
      </c>
    </row>
    <row r="558" spans="1:16" x14ac:dyDescent="0.2">
      <c r="A558" t="s">
        <v>1257</v>
      </c>
      <c r="B558" t="s">
        <v>1258</v>
      </c>
      <c r="C558">
        <v>2017</v>
      </c>
      <c r="D558" t="s">
        <v>36</v>
      </c>
      <c r="E558" t="str">
        <f>VLOOKUP(B558,'2015 constituency results'!$C:$AB,8,FALSE)</f>
        <v>Con</v>
      </c>
      <c r="F558">
        <f>VLOOKUP($B558,'2015 constituency results'!$C:$AB,13,FALSE)</f>
        <v>4866</v>
      </c>
      <c r="G558" t="str">
        <f>IF(ISNUMBER(SEARCH("hold",VLOOKUP(A558,'2015 constituency results'!A:AB,9,FALSE),1)),E558,RIGHT(VLOOKUP(A558,'2015 constituency results'!A:AB,9,FALSE),LEN(VLOOKUP(A558,'2015 constituency results'!A:AB,9,FALSE))-SEARCH("from",VLOOKUP(A558,'2015 constituency results'!A:AB,9,FALSE),1)-4))</f>
        <v>Con</v>
      </c>
      <c r="H558">
        <f t="shared" si="40"/>
        <v>0</v>
      </c>
      <c r="I558">
        <f t="shared" si="41"/>
        <v>4866</v>
      </c>
      <c r="J558">
        <f t="shared" si="42"/>
        <v>0</v>
      </c>
      <c r="K558">
        <f t="shared" si="43"/>
        <v>0</v>
      </c>
      <c r="L558">
        <f t="shared" si="44"/>
        <v>0</v>
      </c>
      <c r="M558" t="s">
        <v>383</v>
      </c>
      <c r="N558" t="s">
        <v>133</v>
      </c>
      <c r="O558" t="s">
        <v>59</v>
      </c>
      <c r="P558" t="s">
        <v>34</v>
      </c>
    </row>
    <row r="559" spans="1:16" x14ac:dyDescent="0.2">
      <c r="A559" t="s">
        <v>1259</v>
      </c>
      <c r="B559" t="s">
        <v>1260</v>
      </c>
      <c r="C559">
        <v>2017</v>
      </c>
      <c r="D559" t="s">
        <v>37</v>
      </c>
      <c r="E559" t="str">
        <f>VLOOKUP(B559,'2015 constituency results'!$C:$AB,8,FALSE)</f>
        <v>Con</v>
      </c>
      <c r="F559">
        <f>VLOOKUP($B559,'2015 constituency results'!$C:$AB,13,FALSE)</f>
        <v>18842</v>
      </c>
      <c r="G559" t="str">
        <f>IF(ISNUMBER(SEARCH("hold",VLOOKUP(A559,'2015 constituency results'!A:AB,9,FALSE),1)),E559,RIGHT(VLOOKUP(A559,'2015 constituency results'!A:AB,9,FALSE),LEN(VLOOKUP(A559,'2015 constituency results'!A:AB,9,FALSE))-SEARCH("from",VLOOKUP(A559,'2015 constituency results'!A:AB,9,FALSE),1)-4))</f>
        <v>Con</v>
      </c>
      <c r="H559">
        <f t="shared" si="40"/>
        <v>0</v>
      </c>
      <c r="I559">
        <f t="shared" si="41"/>
        <v>18842</v>
      </c>
      <c r="J559">
        <f t="shared" si="42"/>
        <v>0</v>
      </c>
      <c r="K559">
        <f t="shared" si="43"/>
        <v>0</v>
      </c>
      <c r="L559">
        <f t="shared" si="44"/>
        <v>0</v>
      </c>
      <c r="M559" t="s">
        <v>320</v>
      </c>
      <c r="N559" t="s">
        <v>124</v>
      </c>
      <c r="O559" t="s">
        <v>59</v>
      </c>
      <c r="P559" t="s">
        <v>34</v>
      </c>
    </row>
    <row r="560" spans="1:16" x14ac:dyDescent="0.2">
      <c r="A560" t="s">
        <v>1261</v>
      </c>
      <c r="B560" t="s">
        <v>1262</v>
      </c>
      <c r="C560">
        <v>2017</v>
      </c>
      <c r="D560" t="s">
        <v>36</v>
      </c>
      <c r="E560" t="str">
        <f>VLOOKUP(B560,'2015 constituency results'!$C:$AB,8,FALSE)</f>
        <v>Lab</v>
      </c>
      <c r="F560">
        <f>VLOOKUP($B560,'2015 constituency results'!$C:$AB,13,FALSE)</f>
        <v>11179</v>
      </c>
      <c r="G560" t="str">
        <f>IF(ISNUMBER(SEARCH("hold",VLOOKUP(A560,'2015 constituency results'!A:AB,9,FALSE),1)),E560,RIGHT(VLOOKUP(A560,'2015 constituency results'!A:AB,9,FALSE),LEN(VLOOKUP(A560,'2015 constituency results'!A:AB,9,FALSE))-SEARCH("from",VLOOKUP(A560,'2015 constituency results'!A:AB,9,FALSE),1)-4))</f>
        <v>Lab</v>
      </c>
      <c r="H560">
        <f t="shared" si="40"/>
        <v>11179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0</v>
      </c>
      <c r="M560" t="s">
        <v>223</v>
      </c>
      <c r="N560" t="s">
        <v>174</v>
      </c>
      <c r="O560" t="s">
        <v>59</v>
      </c>
      <c r="P560" t="s">
        <v>46</v>
      </c>
    </row>
    <row r="561" spans="1:16" x14ac:dyDescent="0.2">
      <c r="A561" t="s">
        <v>1263</v>
      </c>
      <c r="B561" t="s">
        <v>1264</v>
      </c>
      <c r="C561">
        <v>2017</v>
      </c>
      <c r="D561" t="s">
        <v>37</v>
      </c>
      <c r="E561" t="str">
        <f>VLOOKUP(B561,'2015 constituency results'!$C:$AB,8,FALSE)</f>
        <v>Con</v>
      </c>
      <c r="F561">
        <f>VLOOKUP($B561,'2015 constituency results'!$C:$AB,13,FALSE)</f>
        <v>24804</v>
      </c>
      <c r="G561" t="str">
        <f>IF(ISNUMBER(SEARCH("hold",VLOOKUP(A561,'2015 constituency results'!A:AB,9,FALSE),1)),E561,RIGHT(VLOOKUP(A561,'2015 constituency results'!A:AB,9,FALSE),LEN(VLOOKUP(A561,'2015 constituency results'!A:AB,9,FALSE))-SEARCH("from",VLOOKUP(A561,'2015 constituency results'!A:AB,9,FALSE),1)-4))</f>
        <v>Con</v>
      </c>
      <c r="H561">
        <f t="shared" si="40"/>
        <v>0</v>
      </c>
      <c r="I561">
        <f t="shared" si="41"/>
        <v>24804</v>
      </c>
      <c r="J561">
        <f t="shared" si="42"/>
        <v>0</v>
      </c>
      <c r="K561">
        <f t="shared" si="43"/>
        <v>0</v>
      </c>
      <c r="L561">
        <f t="shared" si="44"/>
        <v>0</v>
      </c>
      <c r="M561" t="s">
        <v>533</v>
      </c>
      <c r="N561" t="s">
        <v>58</v>
      </c>
      <c r="O561" t="s">
        <v>59</v>
      </c>
      <c r="P561" t="s">
        <v>34</v>
      </c>
    </row>
    <row r="562" spans="1:16" x14ac:dyDescent="0.2">
      <c r="A562" t="s">
        <v>1265</v>
      </c>
      <c r="B562" t="s">
        <v>1266</v>
      </c>
      <c r="C562">
        <v>2017</v>
      </c>
      <c r="D562" t="s">
        <v>37</v>
      </c>
      <c r="E562" t="str">
        <f>VLOOKUP(B562,'2015 constituency results'!$C:$AB,8,FALSE)</f>
        <v>Con</v>
      </c>
      <c r="F562">
        <f>VLOOKUP($B562,'2015 constituency results'!$C:$AB,13,FALSE)</f>
        <v>3921</v>
      </c>
      <c r="G562" t="str">
        <f>IF(ISNUMBER(SEARCH("hold",VLOOKUP(A562,'2015 constituency results'!A:AB,9,FALSE),1)),E562,RIGHT(VLOOKUP(A562,'2015 constituency results'!A:AB,9,FALSE),LEN(VLOOKUP(A562,'2015 constituency results'!A:AB,9,FALSE))-SEARCH("from",VLOOKUP(A562,'2015 constituency results'!A:AB,9,FALSE),1)-4))</f>
        <v>LD</v>
      </c>
      <c r="H562">
        <f t="shared" si="40"/>
        <v>0</v>
      </c>
      <c r="I562">
        <f t="shared" si="41"/>
        <v>3921</v>
      </c>
      <c r="J562">
        <f t="shared" si="42"/>
        <v>0</v>
      </c>
      <c r="K562">
        <f t="shared" si="43"/>
        <v>0</v>
      </c>
      <c r="L562">
        <f t="shared" si="44"/>
        <v>0</v>
      </c>
      <c r="M562" t="s">
        <v>109</v>
      </c>
      <c r="N562" t="s">
        <v>109</v>
      </c>
      <c r="O562" t="s">
        <v>59</v>
      </c>
      <c r="P562" t="s">
        <v>46</v>
      </c>
    </row>
    <row r="563" spans="1:16" x14ac:dyDescent="0.2">
      <c r="A563" t="s">
        <v>1267</v>
      </c>
      <c r="B563" t="s">
        <v>1268</v>
      </c>
      <c r="C563">
        <v>2017</v>
      </c>
      <c r="D563" t="s">
        <v>37</v>
      </c>
      <c r="E563" t="str">
        <f>VLOOKUP(B563,'2015 constituency results'!$C:$AB,8,FALSE)</f>
        <v>Con</v>
      </c>
      <c r="F563">
        <f>VLOOKUP($B563,'2015 constituency results'!$C:$AB,13,FALSE)</f>
        <v>16417</v>
      </c>
      <c r="G563" t="str">
        <f>IF(ISNUMBER(SEARCH("hold",VLOOKUP(A563,'2015 constituency results'!A:AB,9,FALSE),1)),E563,RIGHT(VLOOKUP(A563,'2015 constituency results'!A:AB,9,FALSE),LEN(VLOOKUP(A563,'2015 constituency results'!A:AB,9,FALSE))-SEARCH("from",VLOOKUP(A563,'2015 constituency results'!A:AB,9,FALSE),1)-4))</f>
        <v>Con</v>
      </c>
      <c r="H563">
        <f t="shared" si="40"/>
        <v>0</v>
      </c>
      <c r="I563">
        <f t="shared" si="41"/>
        <v>16417</v>
      </c>
      <c r="J563">
        <f t="shared" si="42"/>
        <v>0</v>
      </c>
      <c r="K563">
        <f t="shared" si="43"/>
        <v>0</v>
      </c>
      <c r="L563">
        <f t="shared" si="44"/>
        <v>0</v>
      </c>
      <c r="M563" t="s">
        <v>63</v>
      </c>
      <c r="N563" t="s">
        <v>63</v>
      </c>
      <c r="O563" t="s">
        <v>59</v>
      </c>
      <c r="P563" t="s">
        <v>46</v>
      </c>
    </row>
    <row r="564" spans="1:16" x14ac:dyDescent="0.2">
      <c r="A564" t="s">
        <v>1269</v>
      </c>
      <c r="B564" t="s">
        <v>1270</v>
      </c>
      <c r="C564">
        <v>2017</v>
      </c>
      <c r="D564" t="s">
        <v>36</v>
      </c>
      <c r="E564" t="str">
        <f>VLOOKUP(B564,'2015 constituency results'!$C:$AB,8,FALSE)</f>
        <v>Lab</v>
      </c>
      <c r="F564">
        <f>VLOOKUP($B564,'2015 constituency results'!$C:$AB,13,FALSE)</f>
        <v>12028</v>
      </c>
      <c r="G564" t="str">
        <f>IF(ISNUMBER(SEARCH("hold",VLOOKUP(A564,'2015 constituency results'!A:AB,9,FALSE),1)),E564,RIGHT(VLOOKUP(A564,'2015 constituency results'!A:AB,9,FALSE),LEN(VLOOKUP(A564,'2015 constituency results'!A:AB,9,FALSE))-SEARCH("from",VLOOKUP(A564,'2015 constituency results'!A:AB,9,FALSE),1)-4))</f>
        <v>Lab</v>
      </c>
      <c r="H564">
        <f t="shared" si="40"/>
        <v>12028</v>
      </c>
      <c r="I564">
        <f t="shared" si="41"/>
        <v>0</v>
      </c>
      <c r="J564">
        <f t="shared" si="42"/>
        <v>0</v>
      </c>
      <c r="K564">
        <f t="shared" si="43"/>
        <v>0</v>
      </c>
      <c r="L564">
        <f t="shared" si="44"/>
        <v>0</v>
      </c>
      <c r="M564" t="s">
        <v>32</v>
      </c>
      <c r="N564" t="s">
        <v>33</v>
      </c>
      <c r="O564" t="s">
        <v>33</v>
      </c>
      <c r="P564" t="s">
        <v>46</v>
      </c>
    </row>
    <row r="565" spans="1:16" x14ac:dyDescent="0.2">
      <c r="A565" t="s">
        <v>1271</v>
      </c>
      <c r="B565" t="s">
        <v>1272</v>
      </c>
      <c r="C565">
        <v>2017</v>
      </c>
      <c r="D565" t="s">
        <v>36</v>
      </c>
      <c r="E565" t="str">
        <f>VLOOKUP(B565,'2015 constituency results'!$C:$AB,8,FALSE)</f>
        <v>Lab</v>
      </c>
      <c r="F565">
        <f>VLOOKUP($B565,'2015 constituency results'!$C:$AB,13,FALSE)</f>
        <v>7036</v>
      </c>
      <c r="G565" t="str">
        <f>IF(ISNUMBER(SEARCH("hold",VLOOKUP(A565,'2015 constituency results'!A:AB,9,FALSE),1)),E565,RIGHT(VLOOKUP(A565,'2015 constituency results'!A:AB,9,FALSE),LEN(VLOOKUP(A565,'2015 constituency results'!A:AB,9,FALSE))-SEARCH("from",VLOOKUP(A565,'2015 constituency results'!A:AB,9,FALSE),1)-4))</f>
        <v>Lab</v>
      </c>
      <c r="H565">
        <f t="shared" si="40"/>
        <v>7036</v>
      </c>
      <c r="I565">
        <f t="shared" si="41"/>
        <v>0</v>
      </c>
      <c r="J565">
        <f t="shared" si="42"/>
        <v>0</v>
      </c>
      <c r="K565">
        <f t="shared" si="43"/>
        <v>0</v>
      </c>
      <c r="L565">
        <f t="shared" si="44"/>
        <v>0</v>
      </c>
      <c r="M565" t="s">
        <v>32</v>
      </c>
      <c r="N565" t="s">
        <v>33</v>
      </c>
      <c r="O565" t="s">
        <v>33</v>
      </c>
      <c r="P565" t="s">
        <v>46</v>
      </c>
    </row>
    <row r="566" spans="1:16" x14ac:dyDescent="0.2">
      <c r="A566" t="s">
        <v>1273</v>
      </c>
      <c r="B566" t="s">
        <v>1274</v>
      </c>
      <c r="C566">
        <v>2017</v>
      </c>
      <c r="D566" t="s">
        <v>37</v>
      </c>
      <c r="E566" t="str">
        <f>VLOOKUP(B566,'2015 constituency results'!$C:$AB,8,FALSE)</f>
        <v>Con</v>
      </c>
      <c r="F566">
        <f>VLOOKUP($B566,'2015 constituency results'!$C:$AB,13,FALSE)</f>
        <v>11302</v>
      </c>
      <c r="G566" t="str">
        <f>IF(ISNUMBER(SEARCH("hold",VLOOKUP(A566,'2015 constituency results'!A:AB,9,FALSE),1)),E566,RIGHT(VLOOKUP(A566,'2015 constituency results'!A:AB,9,FALSE),LEN(VLOOKUP(A566,'2015 constituency results'!A:AB,9,FALSE))-SEARCH("from",VLOOKUP(A566,'2015 constituency results'!A:AB,9,FALSE),1)-4))</f>
        <v>Con</v>
      </c>
      <c r="H566">
        <f t="shared" si="40"/>
        <v>0</v>
      </c>
      <c r="I566">
        <f t="shared" si="41"/>
        <v>11302</v>
      </c>
      <c r="J566">
        <f t="shared" si="42"/>
        <v>0</v>
      </c>
      <c r="K566">
        <f t="shared" si="43"/>
        <v>0</v>
      </c>
      <c r="L566">
        <f t="shared" si="44"/>
        <v>0</v>
      </c>
      <c r="M566" t="s">
        <v>313</v>
      </c>
      <c r="N566" t="s">
        <v>63</v>
      </c>
      <c r="O566" t="s">
        <v>59</v>
      </c>
      <c r="P566" t="s">
        <v>34</v>
      </c>
    </row>
    <row r="567" spans="1:16" x14ac:dyDescent="0.2">
      <c r="A567" t="s">
        <v>1275</v>
      </c>
      <c r="B567" t="s">
        <v>1276</v>
      </c>
      <c r="C567">
        <v>2017</v>
      </c>
      <c r="D567" t="s">
        <v>37</v>
      </c>
      <c r="E567" t="str">
        <f>VLOOKUP(B567,'2015 constituency results'!$C:$AB,8,FALSE)</f>
        <v>Con</v>
      </c>
      <c r="F567">
        <f>VLOOKUP($B567,'2015 constituency results'!$C:$AB,13,FALSE)</f>
        <v>18241</v>
      </c>
      <c r="G567" t="str">
        <f>IF(ISNUMBER(SEARCH("hold",VLOOKUP(A567,'2015 constituency results'!A:AB,9,FALSE),1)),E567,RIGHT(VLOOKUP(A567,'2015 constituency results'!A:AB,9,FALSE),LEN(VLOOKUP(A567,'2015 constituency results'!A:AB,9,FALSE))-SEARCH("from",VLOOKUP(A567,'2015 constituency results'!A:AB,9,FALSE),1)-4))</f>
        <v>Con</v>
      </c>
      <c r="H567">
        <f t="shared" si="40"/>
        <v>0</v>
      </c>
      <c r="I567">
        <f t="shared" si="41"/>
        <v>18241</v>
      </c>
      <c r="J567">
        <f t="shared" si="42"/>
        <v>0</v>
      </c>
      <c r="K567">
        <f t="shared" si="43"/>
        <v>0</v>
      </c>
      <c r="L567">
        <f t="shared" si="44"/>
        <v>0</v>
      </c>
      <c r="M567" t="s">
        <v>405</v>
      </c>
      <c r="N567" t="s">
        <v>68</v>
      </c>
      <c r="O567" t="s">
        <v>59</v>
      </c>
      <c r="P567" t="s">
        <v>34</v>
      </c>
    </row>
    <row r="568" spans="1:16" x14ac:dyDescent="0.2">
      <c r="A568" t="s">
        <v>1277</v>
      </c>
      <c r="B568" t="s">
        <v>1278</v>
      </c>
      <c r="C568">
        <v>2017</v>
      </c>
      <c r="D568" t="s">
        <v>37</v>
      </c>
      <c r="E568" t="str">
        <f>VLOOKUP(B568,'2015 constituency results'!$C:$AB,8,FALSE)</f>
        <v>Con</v>
      </c>
      <c r="F568">
        <f>VLOOKUP($B568,'2015 constituency results'!$C:$AB,13,FALSE)</f>
        <v>15491</v>
      </c>
      <c r="G568" t="str">
        <f>IF(ISNUMBER(SEARCH("hold",VLOOKUP(A568,'2015 constituency results'!A:AB,9,FALSE),1)),E568,RIGHT(VLOOKUP(A568,'2015 constituency results'!A:AB,9,FALSE),LEN(VLOOKUP(A568,'2015 constituency results'!A:AB,9,FALSE))-SEARCH("from",VLOOKUP(A568,'2015 constituency results'!A:AB,9,FALSE),1)-4))</f>
        <v>LD</v>
      </c>
      <c r="H568">
        <f t="shared" si="40"/>
        <v>0</v>
      </c>
      <c r="I568">
        <f t="shared" si="41"/>
        <v>15491</v>
      </c>
      <c r="J568">
        <f t="shared" si="42"/>
        <v>0</v>
      </c>
      <c r="K568">
        <f t="shared" si="43"/>
        <v>0</v>
      </c>
      <c r="L568">
        <f t="shared" si="44"/>
        <v>0</v>
      </c>
      <c r="M568" t="s">
        <v>275</v>
      </c>
      <c r="N568" t="s">
        <v>133</v>
      </c>
      <c r="O568" t="s">
        <v>59</v>
      </c>
      <c r="P568" t="s">
        <v>34</v>
      </c>
    </row>
    <row r="569" spans="1:16" x14ac:dyDescent="0.2">
      <c r="A569" t="s">
        <v>1279</v>
      </c>
      <c r="B569" t="s">
        <v>1280</v>
      </c>
      <c r="C569">
        <v>2017</v>
      </c>
      <c r="D569" t="s">
        <v>37</v>
      </c>
      <c r="E569" t="str">
        <f>VLOOKUP(B569,'2015 constituency results'!$C:$AB,8,FALSE)</f>
        <v>Con</v>
      </c>
      <c r="F569">
        <f>VLOOKUP($B569,'2015 constituency results'!$C:$AB,13,FALSE)</f>
        <v>730</v>
      </c>
      <c r="G569" t="str">
        <f>IF(ISNUMBER(SEARCH("hold",VLOOKUP(A569,'2015 constituency results'!A:AB,9,FALSE),1)),E569,RIGHT(VLOOKUP(A569,'2015 constituency results'!A:AB,9,FALSE),LEN(VLOOKUP(A569,'2015 constituency results'!A:AB,9,FALSE))-SEARCH("from",VLOOKUP(A569,'2015 constituency results'!A:AB,9,FALSE),1)-4))</f>
        <v>Lab</v>
      </c>
      <c r="H569">
        <f t="shared" si="40"/>
        <v>0</v>
      </c>
      <c r="I569">
        <f t="shared" si="41"/>
        <v>730</v>
      </c>
      <c r="J569">
        <f t="shared" si="42"/>
        <v>0</v>
      </c>
      <c r="K569">
        <f t="shared" si="43"/>
        <v>0</v>
      </c>
      <c r="L569">
        <f t="shared" si="44"/>
        <v>0</v>
      </c>
      <c r="M569" t="s">
        <v>830</v>
      </c>
      <c r="N569" t="s">
        <v>63</v>
      </c>
      <c r="O569" t="s">
        <v>59</v>
      </c>
      <c r="P569" t="s">
        <v>46</v>
      </c>
    </row>
    <row r="570" spans="1:16" x14ac:dyDescent="0.2">
      <c r="A570" t="s">
        <v>1281</v>
      </c>
      <c r="B570" t="s">
        <v>1282</v>
      </c>
      <c r="C570">
        <v>2017</v>
      </c>
      <c r="D570" t="s">
        <v>37</v>
      </c>
      <c r="E570" t="str">
        <f>VLOOKUP(B570,'2015 constituency results'!$C:$AB,8,FALSE)</f>
        <v>Con</v>
      </c>
      <c r="F570">
        <f>VLOOKUP($B570,'2015 constituency results'!$C:$AB,13,FALSE)</f>
        <v>21972</v>
      </c>
      <c r="G570" t="str">
        <f>IF(ISNUMBER(SEARCH("hold",VLOOKUP(A570,'2015 constituency results'!A:AB,9,FALSE),1)),E570,RIGHT(VLOOKUP(A570,'2015 constituency results'!A:AB,9,FALSE),LEN(VLOOKUP(A570,'2015 constituency results'!A:AB,9,FALSE))-SEARCH("from",VLOOKUP(A570,'2015 constituency results'!A:AB,9,FALSE),1)-4))</f>
        <v>Con</v>
      </c>
      <c r="H570">
        <f t="shared" si="40"/>
        <v>0</v>
      </c>
      <c r="I570">
        <f t="shared" si="41"/>
        <v>21972</v>
      </c>
      <c r="J570">
        <f t="shared" si="42"/>
        <v>0</v>
      </c>
      <c r="K570">
        <f t="shared" si="43"/>
        <v>0</v>
      </c>
      <c r="L570">
        <f t="shared" si="44"/>
        <v>0</v>
      </c>
      <c r="M570" t="s">
        <v>383</v>
      </c>
      <c r="N570" t="s">
        <v>133</v>
      </c>
      <c r="O570" t="s">
        <v>59</v>
      </c>
      <c r="P570" t="s">
        <v>34</v>
      </c>
    </row>
    <row r="571" spans="1:16" x14ac:dyDescent="0.2">
      <c r="A571" t="s">
        <v>1283</v>
      </c>
      <c r="B571" t="s">
        <v>1284</v>
      </c>
      <c r="C571">
        <v>2017</v>
      </c>
      <c r="D571" t="s">
        <v>37</v>
      </c>
      <c r="E571" t="str">
        <f>VLOOKUP(B571,'2015 constituency results'!$C:$AB,8,FALSE)</f>
        <v>Con</v>
      </c>
      <c r="F571">
        <f>VLOOKUP($B571,'2015 constituency results'!$C:$AB,13,FALSE)</f>
        <v>21477</v>
      </c>
      <c r="G571" t="str">
        <f>IF(ISNUMBER(SEARCH("hold",VLOOKUP(A571,'2015 constituency results'!A:AB,9,FALSE),1)),E571,RIGHT(VLOOKUP(A571,'2015 constituency results'!A:AB,9,FALSE),LEN(VLOOKUP(A571,'2015 constituency results'!A:AB,9,FALSE))-SEARCH("from",VLOOKUP(A571,'2015 constituency results'!A:AB,9,FALSE),1)-4))</f>
        <v>Con</v>
      </c>
      <c r="H571">
        <f t="shared" si="40"/>
        <v>0</v>
      </c>
      <c r="I571">
        <f t="shared" si="41"/>
        <v>21477</v>
      </c>
      <c r="J571">
        <f t="shared" si="42"/>
        <v>0</v>
      </c>
      <c r="K571">
        <f t="shared" si="43"/>
        <v>0</v>
      </c>
      <c r="L571">
        <f t="shared" si="44"/>
        <v>0</v>
      </c>
      <c r="M571" t="s">
        <v>383</v>
      </c>
      <c r="N571" t="s">
        <v>133</v>
      </c>
      <c r="O571" t="s">
        <v>59</v>
      </c>
      <c r="P571" t="s">
        <v>34</v>
      </c>
    </row>
    <row r="572" spans="1:16" x14ac:dyDescent="0.2">
      <c r="A572" t="s">
        <v>1285</v>
      </c>
      <c r="B572" t="s">
        <v>1286</v>
      </c>
      <c r="C572">
        <v>2017</v>
      </c>
      <c r="D572" t="s">
        <v>37</v>
      </c>
      <c r="E572" t="str">
        <f>VLOOKUP(B572,'2015 constituency results'!$C:$AB,8,FALSE)</f>
        <v>Con</v>
      </c>
      <c r="F572">
        <f>VLOOKUP($B572,'2015 constituency results'!$C:$AB,13,FALSE)</f>
        <v>10743</v>
      </c>
      <c r="G572" t="str">
        <f>IF(ISNUMBER(SEARCH("hold",VLOOKUP(A572,'2015 constituency results'!A:AB,9,FALSE),1)),E572,RIGHT(VLOOKUP(A572,'2015 constituency results'!A:AB,9,FALSE),LEN(VLOOKUP(A572,'2015 constituency results'!A:AB,9,FALSE))-SEARCH("from",VLOOKUP(A572,'2015 constituency results'!A:AB,9,FALSE),1)-4))</f>
        <v>Con</v>
      </c>
      <c r="H572">
        <f t="shared" si="40"/>
        <v>0</v>
      </c>
      <c r="I572">
        <f t="shared" si="41"/>
        <v>10743</v>
      </c>
      <c r="J572">
        <f t="shared" si="42"/>
        <v>0</v>
      </c>
      <c r="K572">
        <f t="shared" si="43"/>
        <v>0</v>
      </c>
      <c r="L572">
        <f t="shared" si="44"/>
        <v>0</v>
      </c>
      <c r="M572" t="s">
        <v>830</v>
      </c>
      <c r="N572" t="s">
        <v>63</v>
      </c>
      <c r="O572" t="s">
        <v>59</v>
      </c>
      <c r="P572" t="s">
        <v>34</v>
      </c>
    </row>
    <row r="573" spans="1:16" x14ac:dyDescent="0.2">
      <c r="A573" t="s">
        <v>1287</v>
      </c>
      <c r="B573" t="s">
        <v>1288</v>
      </c>
      <c r="C573">
        <v>2017</v>
      </c>
      <c r="D573" t="s">
        <v>37</v>
      </c>
      <c r="E573" t="str">
        <f>VLOOKUP(B573,'2015 constituency results'!$C:$AB,8,FALSE)</f>
        <v>Con</v>
      </c>
      <c r="F573">
        <f>VLOOKUP($B573,'2015 constituency results'!$C:$AB,13,FALSE)</f>
        <v>19456</v>
      </c>
      <c r="G573" t="str">
        <f>IF(ISNUMBER(SEARCH("hold",VLOOKUP(A573,'2015 constituency results'!A:AB,9,FALSE),1)),E573,RIGHT(VLOOKUP(A573,'2015 constituency results'!A:AB,9,FALSE),LEN(VLOOKUP(A573,'2015 constituency results'!A:AB,9,FALSE))-SEARCH("from",VLOOKUP(A573,'2015 constituency results'!A:AB,9,FALSE),1)-4))</f>
        <v>Con</v>
      </c>
      <c r="H573">
        <f t="shared" si="40"/>
        <v>0</v>
      </c>
      <c r="I573">
        <f t="shared" si="41"/>
        <v>19456</v>
      </c>
      <c r="J573">
        <f t="shared" si="42"/>
        <v>0</v>
      </c>
      <c r="K573">
        <f t="shared" si="43"/>
        <v>0</v>
      </c>
      <c r="L573">
        <f t="shared" si="44"/>
        <v>0</v>
      </c>
      <c r="M573" t="s">
        <v>667</v>
      </c>
      <c r="N573" t="s">
        <v>114</v>
      </c>
      <c r="O573" t="s">
        <v>59</v>
      </c>
      <c r="P573" t="s">
        <v>34</v>
      </c>
    </row>
    <row r="574" spans="1:16" x14ac:dyDescent="0.2">
      <c r="A574" t="s">
        <v>1289</v>
      </c>
      <c r="B574" t="s">
        <v>1290</v>
      </c>
      <c r="C574">
        <v>2017</v>
      </c>
      <c r="D574" t="s">
        <v>37</v>
      </c>
      <c r="E574" t="str">
        <f>VLOOKUP(B574,'2015 constituency results'!$C:$AB,8,FALSE)</f>
        <v>Con</v>
      </c>
      <c r="F574">
        <f>VLOOKUP($B574,'2015 constituency results'!$C:$AB,13,FALSE)</f>
        <v>1495</v>
      </c>
      <c r="G574" t="str">
        <f>IF(ISNUMBER(SEARCH("hold",VLOOKUP(A574,'2015 constituency results'!A:AB,9,FALSE),1)),E574,RIGHT(VLOOKUP(A574,'2015 constituency results'!A:AB,9,FALSE),LEN(VLOOKUP(A574,'2015 constituency results'!A:AB,9,FALSE))-SEARCH("from",VLOOKUP(A574,'2015 constituency results'!A:AB,9,FALSE),1)-4))</f>
        <v>LD</v>
      </c>
      <c r="H574">
        <f t="shared" si="40"/>
        <v>0</v>
      </c>
      <c r="I574">
        <f t="shared" si="41"/>
        <v>1495</v>
      </c>
      <c r="J574">
        <f t="shared" si="42"/>
        <v>0</v>
      </c>
      <c r="K574">
        <f t="shared" si="43"/>
        <v>0</v>
      </c>
      <c r="L574">
        <f t="shared" si="44"/>
        <v>0</v>
      </c>
      <c r="M574" t="s">
        <v>132</v>
      </c>
      <c r="N574" t="s">
        <v>133</v>
      </c>
      <c r="O574" t="s">
        <v>59</v>
      </c>
      <c r="P574" t="s">
        <v>34</v>
      </c>
    </row>
    <row r="575" spans="1:16" x14ac:dyDescent="0.2">
      <c r="A575" t="s">
        <v>1291</v>
      </c>
      <c r="B575" t="s">
        <v>1292</v>
      </c>
      <c r="C575">
        <v>2017</v>
      </c>
      <c r="D575" t="s">
        <v>37</v>
      </c>
      <c r="E575" t="str">
        <f>VLOOKUP(B575,'2015 constituency results'!$C:$AB,8,FALSE)</f>
        <v>Con</v>
      </c>
      <c r="F575">
        <f>VLOOKUP($B575,'2015 constituency results'!$C:$AB,13,FALSE)</f>
        <v>536</v>
      </c>
      <c r="G575" t="str">
        <f>IF(ISNUMBER(SEARCH("hold",VLOOKUP(A575,'2015 constituency results'!A:AB,9,FALSE),1)),E575,RIGHT(VLOOKUP(A575,'2015 constituency results'!A:AB,9,FALSE),LEN(VLOOKUP(A575,'2015 constituency results'!A:AB,9,FALSE))-SEARCH("from",VLOOKUP(A575,'2015 constituency results'!A:AB,9,FALSE),1)-4))</f>
        <v>Con</v>
      </c>
      <c r="H575">
        <f t="shared" si="40"/>
        <v>0</v>
      </c>
      <c r="I575">
        <f t="shared" si="41"/>
        <v>536</v>
      </c>
      <c r="J575">
        <f t="shared" si="42"/>
        <v>0</v>
      </c>
      <c r="K575">
        <f t="shared" si="43"/>
        <v>0</v>
      </c>
      <c r="L575">
        <f t="shared" si="44"/>
        <v>0</v>
      </c>
      <c r="M575" t="s">
        <v>123</v>
      </c>
      <c r="N575" t="s">
        <v>124</v>
      </c>
      <c r="O575" t="s">
        <v>59</v>
      </c>
      <c r="P575" t="s">
        <v>46</v>
      </c>
    </row>
    <row r="576" spans="1:16" x14ac:dyDescent="0.2">
      <c r="A576" t="s">
        <v>1293</v>
      </c>
      <c r="B576" t="s">
        <v>1294</v>
      </c>
      <c r="C576">
        <v>2017</v>
      </c>
      <c r="D576" t="s">
        <v>37</v>
      </c>
      <c r="E576" t="str">
        <f>VLOOKUP(B576,'2015 constituency results'!$C:$AB,8,FALSE)</f>
        <v>Con</v>
      </c>
      <c r="F576">
        <f>VLOOKUP($B576,'2015 constituency results'!$C:$AB,13,FALSE)</f>
        <v>20173</v>
      </c>
      <c r="G576" t="str">
        <f>IF(ISNUMBER(SEARCH("hold",VLOOKUP(A576,'2015 constituency results'!A:AB,9,FALSE),1)),E576,RIGHT(VLOOKUP(A576,'2015 constituency results'!A:AB,9,FALSE),LEN(VLOOKUP(A576,'2015 constituency results'!A:AB,9,FALSE))-SEARCH("from",VLOOKUP(A576,'2015 constituency results'!A:AB,9,FALSE),1)-4))</f>
        <v>Con</v>
      </c>
      <c r="H576">
        <f t="shared" si="40"/>
        <v>0</v>
      </c>
      <c r="I576">
        <f t="shared" si="41"/>
        <v>20173</v>
      </c>
      <c r="J576">
        <f t="shared" si="42"/>
        <v>0</v>
      </c>
      <c r="K576">
        <f t="shared" si="43"/>
        <v>0</v>
      </c>
      <c r="L576">
        <f t="shared" si="44"/>
        <v>0</v>
      </c>
      <c r="M576" t="s">
        <v>365</v>
      </c>
      <c r="N576" t="s">
        <v>133</v>
      </c>
      <c r="O576" t="s">
        <v>59</v>
      </c>
      <c r="P576" t="s">
        <v>34</v>
      </c>
    </row>
    <row r="577" spans="1:16" x14ac:dyDescent="0.2">
      <c r="A577" t="s">
        <v>1295</v>
      </c>
      <c r="B577" t="s">
        <v>1296</v>
      </c>
      <c r="C577">
        <v>2017</v>
      </c>
      <c r="D577" t="s">
        <v>37</v>
      </c>
      <c r="E577" t="str">
        <f>VLOOKUP(B577,'2015 constituency results'!$C:$AB,8,FALSE)</f>
        <v>Con</v>
      </c>
      <c r="F577">
        <f>VLOOKUP($B577,'2015 constituency results'!$C:$AB,13,FALSE)</f>
        <v>23734</v>
      </c>
      <c r="G577" t="str">
        <f>IF(ISNUMBER(SEARCH("hold",VLOOKUP(A577,'2015 constituency results'!A:AB,9,FALSE),1)),E577,RIGHT(VLOOKUP(A577,'2015 constituency results'!A:AB,9,FALSE),LEN(VLOOKUP(A577,'2015 constituency results'!A:AB,9,FALSE))-SEARCH("from",VLOOKUP(A577,'2015 constituency results'!A:AB,9,FALSE),1)-4))</f>
        <v>Con</v>
      </c>
      <c r="H577">
        <f t="shared" si="40"/>
        <v>0</v>
      </c>
      <c r="I577">
        <f t="shared" si="41"/>
        <v>23734</v>
      </c>
      <c r="J577">
        <f t="shared" si="42"/>
        <v>0</v>
      </c>
      <c r="K577">
        <f t="shared" si="43"/>
        <v>0</v>
      </c>
      <c r="L577">
        <f t="shared" si="44"/>
        <v>0</v>
      </c>
      <c r="M577" t="s">
        <v>93</v>
      </c>
      <c r="N577" t="s">
        <v>58</v>
      </c>
      <c r="O577" t="s">
        <v>59</v>
      </c>
      <c r="P577" t="s">
        <v>34</v>
      </c>
    </row>
    <row r="578" spans="1:16" x14ac:dyDescent="0.2">
      <c r="A578" t="s">
        <v>1297</v>
      </c>
      <c r="B578" t="s">
        <v>1298</v>
      </c>
      <c r="C578">
        <v>2017</v>
      </c>
      <c r="D578" t="s">
        <v>36</v>
      </c>
      <c r="E578" t="str">
        <f>VLOOKUP(B578,'2015 constituency results'!$C:$AB,8,FALSE)</f>
        <v>Lab</v>
      </c>
      <c r="F578">
        <f>VLOOKUP($B578,'2015 constituency results'!$C:$AB,13,FALSE)</f>
        <v>2842</v>
      </c>
      <c r="G578" t="str">
        <f>IF(ISNUMBER(SEARCH("hold",VLOOKUP(A578,'2015 constituency results'!A:AB,9,FALSE),1)),E578,RIGHT(VLOOKUP(A578,'2015 constituency results'!A:AB,9,FALSE),LEN(VLOOKUP(A578,'2015 constituency results'!A:AB,9,FALSE))-SEARCH("from",VLOOKUP(A578,'2015 constituency results'!A:AB,9,FALSE),1)-4))</f>
        <v>Lab</v>
      </c>
      <c r="H578">
        <f t="shared" si="40"/>
        <v>2842</v>
      </c>
      <c r="I578">
        <f t="shared" si="41"/>
        <v>0</v>
      </c>
      <c r="J578">
        <f t="shared" si="42"/>
        <v>0</v>
      </c>
      <c r="K578">
        <f t="shared" si="43"/>
        <v>0</v>
      </c>
      <c r="L578">
        <f t="shared" si="44"/>
        <v>0</v>
      </c>
      <c r="M578" t="s">
        <v>109</v>
      </c>
      <c r="N578" t="s">
        <v>109</v>
      </c>
      <c r="O578" t="s">
        <v>59</v>
      </c>
      <c r="P578" t="s">
        <v>46</v>
      </c>
    </row>
    <row r="579" spans="1:16" x14ac:dyDescent="0.2">
      <c r="A579" t="s">
        <v>1299</v>
      </c>
      <c r="B579" t="s">
        <v>1300</v>
      </c>
      <c r="C579">
        <v>2017</v>
      </c>
      <c r="D579" t="s">
        <v>37</v>
      </c>
      <c r="E579" t="str">
        <f>VLOOKUP(B579,'2015 constituency results'!$C:$AB,8,FALSE)</f>
        <v>Con</v>
      </c>
      <c r="F579">
        <f>VLOOKUP($B579,'2015 constituency results'!$C:$AB,13,FALSE)</f>
        <v>3286</v>
      </c>
      <c r="G579" t="str">
        <f>IF(ISNUMBER(SEARCH("hold",VLOOKUP(A579,'2015 constituency results'!A:AB,9,FALSE),1)),E579,RIGHT(VLOOKUP(A579,'2015 constituency results'!A:AB,9,FALSE),LEN(VLOOKUP(A579,'2015 constituency results'!A:AB,9,FALSE))-SEARCH("from",VLOOKUP(A579,'2015 constituency results'!A:AB,9,FALSE),1)-4))</f>
        <v>LD</v>
      </c>
      <c r="H579">
        <f t="shared" ref="H579:H642" si="45">IF(E579="Lab",F579,0)</f>
        <v>0</v>
      </c>
      <c r="I579">
        <f t="shared" ref="I579:I642" si="46">IF($E579="Con",$F579,0)</f>
        <v>3286</v>
      </c>
      <c r="J579">
        <f t="shared" ref="J579:J642" si="47">IF($E579="SNP",$F579,0)</f>
        <v>0</v>
      </c>
      <c r="K579">
        <f t="shared" ref="K579:K642" si="48">IF($E579="LD",$F579,0)</f>
        <v>0</v>
      </c>
      <c r="L579">
        <f t="shared" ref="L579:L642" si="49">IF($E579="DUP",$F579,0)</f>
        <v>0</v>
      </c>
      <c r="M579" t="s">
        <v>365</v>
      </c>
      <c r="N579" t="s">
        <v>133</v>
      </c>
      <c r="O579" t="s">
        <v>59</v>
      </c>
      <c r="P579" t="s">
        <v>46</v>
      </c>
    </row>
    <row r="580" spans="1:16" x14ac:dyDescent="0.2">
      <c r="A580" t="s">
        <v>1301</v>
      </c>
      <c r="B580" t="s">
        <v>1302</v>
      </c>
      <c r="C580">
        <v>2017</v>
      </c>
      <c r="D580" t="s">
        <v>36</v>
      </c>
      <c r="E580" t="str">
        <f>VLOOKUP(B580,'2015 constituency results'!$C:$AB,8,FALSE)</f>
        <v>Lab</v>
      </c>
      <c r="F580">
        <f>VLOOKUP($B580,'2015 constituency results'!$C:$AB,13,FALSE)</f>
        <v>8169</v>
      </c>
      <c r="G580" t="str">
        <f>IF(ISNUMBER(SEARCH("hold",VLOOKUP(A580,'2015 constituency results'!A:AB,9,FALSE),1)),E580,RIGHT(VLOOKUP(A580,'2015 constituency results'!A:AB,9,FALSE),LEN(VLOOKUP(A580,'2015 constituency results'!A:AB,9,FALSE))-SEARCH("from",VLOOKUP(A580,'2015 constituency results'!A:AB,9,FALSE),1)-4))</f>
        <v>Lab</v>
      </c>
      <c r="H580">
        <f t="shared" si="45"/>
        <v>8169</v>
      </c>
      <c r="I580">
        <f t="shared" si="46"/>
        <v>0</v>
      </c>
      <c r="J580">
        <f t="shared" si="47"/>
        <v>0</v>
      </c>
      <c r="K580">
        <f t="shared" si="48"/>
        <v>0</v>
      </c>
      <c r="L580">
        <f t="shared" si="49"/>
        <v>0</v>
      </c>
      <c r="M580" t="s">
        <v>220</v>
      </c>
      <c r="N580" t="s">
        <v>33</v>
      </c>
      <c r="O580" t="s">
        <v>33</v>
      </c>
      <c r="P580" t="s">
        <v>34</v>
      </c>
    </row>
    <row r="581" spans="1:16" x14ac:dyDescent="0.2">
      <c r="A581" t="s">
        <v>1303</v>
      </c>
      <c r="B581" t="s">
        <v>1304</v>
      </c>
      <c r="C581">
        <v>2017</v>
      </c>
      <c r="D581" t="s">
        <v>37</v>
      </c>
      <c r="E581" t="str">
        <f>VLOOKUP(B581,'2015 constituency results'!$C:$AB,8,FALSE)</f>
        <v>Con</v>
      </c>
      <c r="F581">
        <f>VLOOKUP($B581,'2015 constituency results'!$C:$AB,13,FALSE)</f>
        <v>18403</v>
      </c>
      <c r="G581" t="str">
        <f>IF(ISNUMBER(SEARCH("hold",VLOOKUP(A581,'2015 constituency results'!A:AB,9,FALSE),1)),E581,RIGHT(VLOOKUP(A581,'2015 constituency results'!A:AB,9,FALSE),LEN(VLOOKUP(A581,'2015 constituency results'!A:AB,9,FALSE))-SEARCH("from",VLOOKUP(A581,'2015 constituency results'!A:AB,9,FALSE),1)-4))</f>
        <v>Con</v>
      </c>
      <c r="H581">
        <f t="shared" si="45"/>
        <v>0</v>
      </c>
      <c r="I581">
        <f t="shared" si="46"/>
        <v>18403</v>
      </c>
      <c r="J581">
        <f t="shared" si="47"/>
        <v>0</v>
      </c>
      <c r="K581">
        <f t="shared" si="48"/>
        <v>0</v>
      </c>
      <c r="L581">
        <f t="shared" si="49"/>
        <v>0</v>
      </c>
      <c r="M581" t="s">
        <v>365</v>
      </c>
      <c r="N581" t="s">
        <v>133</v>
      </c>
      <c r="O581" t="s">
        <v>59</v>
      </c>
      <c r="P581" t="s">
        <v>34</v>
      </c>
    </row>
    <row r="582" spans="1:16" x14ac:dyDescent="0.2">
      <c r="A582" t="s">
        <v>1305</v>
      </c>
      <c r="B582" t="s">
        <v>1306</v>
      </c>
      <c r="C582">
        <v>2017</v>
      </c>
      <c r="D582" t="s">
        <v>37</v>
      </c>
      <c r="E582" t="str">
        <f>VLOOKUP(B582,'2015 constituency results'!$C:$AB,8,FALSE)</f>
        <v>Con</v>
      </c>
      <c r="F582">
        <f>VLOOKUP($B582,'2015 constituency results'!$C:$AB,13,FALSE)</f>
        <v>18285</v>
      </c>
      <c r="G582" t="str">
        <f>IF(ISNUMBER(SEARCH("hold",VLOOKUP(A582,'2015 constituency results'!A:AB,9,FALSE),1)),E582,RIGHT(VLOOKUP(A582,'2015 constituency results'!A:AB,9,FALSE),LEN(VLOOKUP(A582,'2015 constituency results'!A:AB,9,FALSE))-SEARCH("from",VLOOKUP(A582,'2015 constituency results'!A:AB,9,FALSE),1)-4))</f>
        <v>Con</v>
      </c>
      <c r="H582">
        <f t="shared" si="45"/>
        <v>0</v>
      </c>
      <c r="I582">
        <f t="shared" si="46"/>
        <v>18285</v>
      </c>
      <c r="J582">
        <f t="shared" si="47"/>
        <v>0</v>
      </c>
      <c r="K582">
        <f t="shared" si="48"/>
        <v>0</v>
      </c>
      <c r="L582">
        <f t="shared" si="49"/>
        <v>0</v>
      </c>
      <c r="M582" t="s">
        <v>365</v>
      </c>
      <c r="N582" t="s">
        <v>133</v>
      </c>
      <c r="O582" t="s">
        <v>59</v>
      </c>
      <c r="P582" t="s">
        <v>34</v>
      </c>
    </row>
    <row r="583" spans="1:16" x14ac:dyDescent="0.2">
      <c r="A583" t="s">
        <v>1307</v>
      </c>
      <c r="B583" t="s">
        <v>1308</v>
      </c>
      <c r="C583">
        <v>2017</v>
      </c>
      <c r="D583" t="s">
        <v>36</v>
      </c>
      <c r="E583" t="str">
        <f>VLOOKUP(B583,'2015 constituency results'!$C:$AB,8,FALSE)</f>
        <v>Lab</v>
      </c>
      <c r="F583">
        <f>VLOOKUP($B583,'2015 constituency results'!$C:$AB,13,FALSE)</f>
        <v>23564</v>
      </c>
      <c r="G583" t="str">
        <f>IF(ISNUMBER(SEARCH("hold",VLOOKUP(A583,'2015 constituency results'!A:AB,9,FALSE),1)),E583,RIGHT(VLOOKUP(A583,'2015 constituency results'!A:AB,9,FALSE),LEN(VLOOKUP(A583,'2015 constituency results'!A:AB,9,FALSE))-SEARCH("from",VLOOKUP(A583,'2015 constituency results'!A:AB,9,FALSE),1)-4))</f>
        <v>Lab</v>
      </c>
      <c r="H583">
        <f t="shared" si="45"/>
        <v>23564</v>
      </c>
      <c r="I583">
        <f t="shared" si="46"/>
        <v>0</v>
      </c>
      <c r="J583">
        <f t="shared" si="47"/>
        <v>0</v>
      </c>
      <c r="K583">
        <f t="shared" si="48"/>
        <v>0</v>
      </c>
      <c r="L583">
        <f t="shared" si="49"/>
        <v>0</v>
      </c>
      <c r="M583" t="s">
        <v>109</v>
      </c>
      <c r="N583" t="s">
        <v>109</v>
      </c>
      <c r="O583" t="s">
        <v>59</v>
      </c>
      <c r="P583" t="s">
        <v>46</v>
      </c>
    </row>
    <row r="584" spans="1:16" x14ac:dyDescent="0.2">
      <c r="A584" t="s">
        <v>1309</v>
      </c>
      <c r="B584" t="s">
        <v>1310</v>
      </c>
      <c r="C584">
        <v>2017</v>
      </c>
      <c r="D584" t="s">
        <v>37</v>
      </c>
      <c r="E584" t="str">
        <f>VLOOKUP(B584,'2015 constituency results'!$C:$AB,8,FALSE)</f>
        <v>Con</v>
      </c>
      <c r="F584">
        <f>VLOOKUP($B584,'2015 constituency results'!$C:$AB,13,FALSE)</f>
        <v>14000</v>
      </c>
      <c r="G584" t="str">
        <f>IF(ISNUMBER(SEARCH("hold",VLOOKUP(A584,'2015 constituency results'!A:AB,9,FALSE),1)),E584,RIGHT(VLOOKUP(A584,'2015 constituency results'!A:AB,9,FALSE),LEN(VLOOKUP(A584,'2015 constituency results'!A:AB,9,FALSE))-SEARCH("from",VLOOKUP(A584,'2015 constituency results'!A:AB,9,FALSE),1)-4))</f>
        <v>Con</v>
      </c>
      <c r="H584">
        <f t="shared" si="45"/>
        <v>0</v>
      </c>
      <c r="I584">
        <f t="shared" si="46"/>
        <v>14000</v>
      </c>
      <c r="J584">
        <f t="shared" si="47"/>
        <v>0</v>
      </c>
      <c r="K584">
        <f t="shared" si="48"/>
        <v>0</v>
      </c>
      <c r="L584">
        <f t="shared" si="49"/>
        <v>0</v>
      </c>
      <c r="M584" t="s">
        <v>332</v>
      </c>
      <c r="N584" t="s">
        <v>133</v>
      </c>
      <c r="O584" t="s">
        <v>59</v>
      </c>
      <c r="P584" t="s">
        <v>34</v>
      </c>
    </row>
    <row r="585" spans="1:16" x14ac:dyDescent="0.2">
      <c r="A585" t="s">
        <v>1311</v>
      </c>
      <c r="B585" t="s">
        <v>1312</v>
      </c>
      <c r="C585">
        <v>2017</v>
      </c>
      <c r="D585" t="s">
        <v>37</v>
      </c>
      <c r="E585" t="str">
        <f>VLOOKUP(B585,'2015 constituency results'!$C:$AB,8,FALSE)</f>
        <v>Con</v>
      </c>
      <c r="F585">
        <f>VLOOKUP($B585,'2015 constituency results'!$C:$AB,13,FALSE)</f>
        <v>22874</v>
      </c>
      <c r="G585" t="str">
        <f>IF(ISNUMBER(SEARCH("hold",VLOOKUP(A585,'2015 constituency results'!A:AB,9,FALSE),1)),E585,RIGHT(VLOOKUP(A585,'2015 constituency results'!A:AB,9,FALSE),LEN(VLOOKUP(A585,'2015 constituency results'!A:AB,9,FALSE))-SEARCH("from",VLOOKUP(A585,'2015 constituency results'!A:AB,9,FALSE),1)-4))</f>
        <v>Con</v>
      </c>
      <c r="H585">
        <f t="shared" si="45"/>
        <v>0</v>
      </c>
      <c r="I585">
        <f t="shared" si="46"/>
        <v>22874</v>
      </c>
      <c r="J585">
        <f t="shared" si="47"/>
        <v>0</v>
      </c>
      <c r="K585">
        <f t="shared" si="48"/>
        <v>0</v>
      </c>
      <c r="L585">
        <f t="shared" si="49"/>
        <v>0</v>
      </c>
      <c r="M585" t="s">
        <v>93</v>
      </c>
      <c r="N585" t="s">
        <v>58</v>
      </c>
      <c r="O585" t="s">
        <v>59</v>
      </c>
      <c r="P585" t="s">
        <v>34</v>
      </c>
    </row>
    <row r="586" spans="1:16" x14ac:dyDescent="0.2">
      <c r="A586" t="s">
        <v>1313</v>
      </c>
      <c r="B586" t="s">
        <v>1314</v>
      </c>
      <c r="C586">
        <v>2017</v>
      </c>
      <c r="D586" t="s">
        <v>135</v>
      </c>
      <c r="E586" t="str">
        <f>VLOOKUP(B586,'2015 constituency results'!$C:$AB,8,FALSE)</f>
        <v>Con</v>
      </c>
      <c r="F586">
        <f>VLOOKUP($B586,'2015 constituency results'!$C:$AB,13,FALSE)</f>
        <v>2017</v>
      </c>
      <c r="G586" t="str">
        <f>IF(ISNUMBER(SEARCH("hold",VLOOKUP(A586,'2015 constituency results'!A:AB,9,FALSE),1)),E586,RIGHT(VLOOKUP(A586,'2015 constituency results'!A:AB,9,FALSE),LEN(VLOOKUP(A586,'2015 constituency results'!A:AB,9,FALSE))-SEARCH("from",VLOOKUP(A586,'2015 constituency results'!A:AB,9,FALSE),1)-4))</f>
        <v>LD</v>
      </c>
      <c r="H586">
        <f t="shared" si="45"/>
        <v>0</v>
      </c>
      <c r="I586">
        <f t="shared" si="46"/>
        <v>2017</v>
      </c>
      <c r="J586">
        <f t="shared" si="47"/>
        <v>0</v>
      </c>
      <c r="K586">
        <f t="shared" si="48"/>
        <v>0</v>
      </c>
      <c r="L586">
        <f t="shared" si="49"/>
        <v>0</v>
      </c>
      <c r="M586" t="s">
        <v>109</v>
      </c>
      <c r="N586" t="s">
        <v>109</v>
      </c>
      <c r="O586" t="s">
        <v>59</v>
      </c>
      <c r="P586" t="s">
        <v>46</v>
      </c>
    </row>
    <row r="587" spans="1:16" x14ac:dyDescent="0.2">
      <c r="A587" t="s">
        <v>1315</v>
      </c>
      <c r="B587" t="s">
        <v>1316</v>
      </c>
      <c r="C587">
        <v>2017</v>
      </c>
      <c r="D587" t="s">
        <v>36</v>
      </c>
      <c r="E587" t="str">
        <f>VLOOKUP(B587,'2015 constituency results'!$C:$AB,8,FALSE)</f>
        <v>Lab</v>
      </c>
      <c r="F587">
        <f>VLOOKUP($B587,'2015 constituency results'!$C:$AB,13,FALSE)</f>
        <v>8240</v>
      </c>
      <c r="G587" t="str">
        <f>IF(ISNUMBER(SEARCH("hold",VLOOKUP(A587,'2015 constituency results'!A:AB,9,FALSE),1)),E587,RIGHT(VLOOKUP(A587,'2015 constituency results'!A:AB,9,FALSE),LEN(VLOOKUP(A587,'2015 constituency results'!A:AB,9,FALSE))-SEARCH("from",VLOOKUP(A587,'2015 constituency results'!A:AB,9,FALSE),1)-4))</f>
        <v>Lab</v>
      </c>
      <c r="H587">
        <f t="shared" si="45"/>
        <v>8240</v>
      </c>
      <c r="I587">
        <f t="shared" si="46"/>
        <v>0</v>
      </c>
      <c r="J587">
        <f t="shared" si="47"/>
        <v>0</v>
      </c>
      <c r="K587">
        <f t="shared" si="48"/>
        <v>0</v>
      </c>
      <c r="L587">
        <f t="shared" si="49"/>
        <v>0</v>
      </c>
      <c r="M587" t="s">
        <v>223</v>
      </c>
      <c r="N587" t="s">
        <v>174</v>
      </c>
      <c r="O587" t="s">
        <v>59</v>
      </c>
      <c r="P587" t="s">
        <v>46</v>
      </c>
    </row>
    <row r="588" spans="1:16" x14ac:dyDescent="0.2">
      <c r="A588" t="s">
        <v>1317</v>
      </c>
      <c r="B588" t="s">
        <v>1318</v>
      </c>
      <c r="C588">
        <v>2017</v>
      </c>
      <c r="D588" t="s">
        <v>154</v>
      </c>
      <c r="E588" t="str">
        <f>VLOOKUP(B588,'2015 constituency results'!$C:$AB,8,FALSE)</f>
        <v>DUP</v>
      </c>
      <c r="F588">
        <f>VLOOKUP($B588,'2015 constituency results'!$C:$AB,13,FALSE)</f>
        <v>2264</v>
      </c>
      <c r="G588" t="str">
        <f>IF(ISNUMBER(SEARCH("hold",VLOOKUP(A588,'2015 constituency results'!A:AB,9,FALSE),1)),E588,RIGHT(VLOOKUP(A588,'2015 constituency results'!A:AB,9,FALSE),LEN(VLOOKUP(A588,'2015 constituency results'!A:AB,9,FALSE))-SEARCH("from",VLOOKUP(A588,'2015 constituency results'!A:AB,9,FALSE),1)-4))</f>
        <v>DUP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0</v>
      </c>
      <c r="L588">
        <f t="shared" si="49"/>
        <v>2264</v>
      </c>
      <c r="M588" t="s">
        <v>152</v>
      </c>
      <c r="N588" t="s">
        <v>152</v>
      </c>
      <c r="O588" t="s">
        <v>152</v>
      </c>
      <c r="P588" t="s">
        <v>34</v>
      </c>
    </row>
    <row r="589" spans="1:16" x14ac:dyDescent="0.2">
      <c r="A589" t="s">
        <v>1319</v>
      </c>
      <c r="B589" t="s">
        <v>1320</v>
      </c>
      <c r="C589">
        <v>2017</v>
      </c>
      <c r="D589" t="s">
        <v>37</v>
      </c>
      <c r="E589" t="str">
        <f>VLOOKUP(B589,'2015 constituency results'!$C:$AB,8,FALSE)</f>
        <v>Con</v>
      </c>
      <c r="F589">
        <f>VLOOKUP($B589,'2015 constituency results'!$C:$AB,13,FALSE)</f>
        <v>10695</v>
      </c>
      <c r="G589" t="str">
        <f>IF(ISNUMBER(SEARCH("hold",VLOOKUP(A589,'2015 constituency results'!A:AB,9,FALSE),1)),E589,RIGHT(VLOOKUP(A589,'2015 constituency results'!A:AB,9,FALSE),LEN(VLOOKUP(A589,'2015 constituency results'!A:AB,9,FALSE))-SEARCH("from",VLOOKUP(A589,'2015 constituency results'!A:AB,9,FALSE),1)-4))</f>
        <v>Con</v>
      </c>
      <c r="H589">
        <f t="shared" si="45"/>
        <v>0</v>
      </c>
      <c r="I589">
        <f t="shared" si="46"/>
        <v>10695</v>
      </c>
      <c r="J589">
        <f t="shared" si="47"/>
        <v>0</v>
      </c>
      <c r="K589">
        <f t="shared" si="48"/>
        <v>0</v>
      </c>
      <c r="L589">
        <f t="shared" si="49"/>
        <v>0</v>
      </c>
      <c r="M589" t="s">
        <v>109</v>
      </c>
      <c r="N589" t="s">
        <v>109</v>
      </c>
      <c r="O589" t="s">
        <v>59</v>
      </c>
      <c r="P589" t="s">
        <v>46</v>
      </c>
    </row>
    <row r="590" spans="1:16" x14ac:dyDescent="0.2">
      <c r="A590" t="s">
        <v>1321</v>
      </c>
      <c r="B590" t="s">
        <v>1322</v>
      </c>
      <c r="C590">
        <v>2017</v>
      </c>
      <c r="D590" t="s">
        <v>36</v>
      </c>
      <c r="E590" t="str">
        <f>VLOOKUP(B590,'2015 constituency results'!$C:$AB,8,FALSE)</f>
        <v>Con</v>
      </c>
      <c r="F590">
        <f>VLOOKUP($B590,'2015 constituency results'!$C:$AB,13,FALSE)</f>
        <v>237</v>
      </c>
      <c r="G590" t="str">
        <f>IF(ISNUMBER(SEARCH("hold",VLOOKUP(A590,'2015 constituency results'!A:AB,9,FALSE),1)),E590,RIGHT(VLOOKUP(A590,'2015 constituency results'!A:AB,9,FALSE),LEN(VLOOKUP(A590,'2015 constituency results'!A:AB,9,FALSE))-SEARCH("from",VLOOKUP(A590,'2015 constituency results'!A:AB,9,FALSE),1)-4))</f>
        <v>Lab</v>
      </c>
      <c r="H590">
        <f t="shared" si="45"/>
        <v>0</v>
      </c>
      <c r="I590">
        <f t="shared" si="46"/>
        <v>237</v>
      </c>
      <c r="J590">
        <f t="shared" si="47"/>
        <v>0</v>
      </c>
      <c r="K590">
        <f t="shared" si="48"/>
        <v>0</v>
      </c>
      <c r="L590">
        <f t="shared" si="49"/>
        <v>0</v>
      </c>
      <c r="M590" t="s">
        <v>40</v>
      </c>
      <c r="N590" t="s">
        <v>33</v>
      </c>
      <c r="O590" t="s">
        <v>33</v>
      </c>
      <c r="P590" t="s">
        <v>34</v>
      </c>
    </row>
    <row r="591" spans="1:16" x14ac:dyDescent="0.2">
      <c r="A591" t="s">
        <v>1323</v>
      </c>
      <c r="B591" t="s">
        <v>1324</v>
      </c>
      <c r="C591">
        <v>2017</v>
      </c>
      <c r="D591" t="s">
        <v>37</v>
      </c>
      <c r="E591" t="str">
        <f>VLOOKUP(B591,'2015 constituency results'!$C:$AB,8,FALSE)</f>
        <v>Con</v>
      </c>
      <c r="F591">
        <f>VLOOKUP($B591,'2015 constituency results'!$C:$AB,13,FALSE)</f>
        <v>6880</v>
      </c>
      <c r="G591" t="str">
        <f>IF(ISNUMBER(SEARCH("hold",VLOOKUP(A591,'2015 constituency results'!A:AB,9,FALSE),1)),E591,RIGHT(VLOOKUP(A591,'2015 constituency results'!A:AB,9,FALSE),LEN(VLOOKUP(A591,'2015 constituency results'!A:AB,9,FALSE))-SEARCH("from",VLOOKUP(A591,'2015 constituency results'!A:AB,9,FALSE),1)-4))</f>
        <v>Con</v>
      </c>
      <c r="H591">
        <f t="shared" si="45"/>
        <v>0</v>
      </c>
      <c r="I591">
        <f t="shared" si="46"/>
        <v>6880</v>
      </c>
      <c r="J591">
        <f t="shared" si="47"/>
        <v>0</v>
      </c>
      <c r="K591">
        <f t="shared" si="48"/>
        <v>0</v>
      </c>
      <c r="L591">
        <f t="shared" si="49"/>
        <v>0</v>
      </c>
      <c r="M591" t="s">
        <v>342</v>
      </c>
      <c r="N591" t="s">
        <v>33</v>
      </c>
      <c r="O591" t="s">
        <v>33</v>
      </c>
      <c r="P591" t="s">
        <v>34</v>
      </c>
    </row>
    <row r="592" spans="1:16" x14ac:dyDescent="0.2">
      <c r="A592" t="s">
        <v>1325</v>
      </c>
      <c r="B592" t="s">
        <v>1326</v>
      </c>
      <c r="C592">
        <v>2017</v>
      </c>
      <c r="D592" t="s">
        <v>36</v>
      </c>
      <c r="E592" t="str">
        <f>VLOOKUP(B592,'2015 constituency results'!$C:$AB,8,FALSE)</f>
        <v>Lab</v>
      </c>
      <c r="F592">
        <f>VLOOKUP($B592,'2015 constituency results'!$C:$AB,13,FALSE)</f>
        <v>12708</v>
      </c>
      <c r="G592" t="str">
        <f>IF(ISNUMBER(SEARCH("hold",VLOOKUP(A592,'2015 constituency results'!A:AB,9,FALSE),1)),E592,RIGHT(VLOOKUP(A592,'2015 constituency results'!A:AB,9,FALSE),LEN(VLOOKUP(A592,'2015 constituency results'!A:AB,9,FALSE))-SEARCH("from",VLOOKUP(A592,'2015 constituency results'!A:AB,9,FALSE),1)-4))</f>
        <v>Lab</v>
      </c>
      <c r="H592">
        <f t="shared" si="45"/>
        <v>12708</v>
      </c>
      <c r="I592">
        <f t="shared" si="46"/>
        <v>0</v>
      </c>
      <c r="J592">
        <f t="shared" si="47"/>
        <v>0</v>
      </c>
      <c r="K592">
        <f t="shared" si="48"/>
        <v>0</v>
      </c>
      <c r="L592">
        <f t="shared" si="49"/>
        <v>0</v>
      </c>
      <c r="M592" t="s">
        <v>109</v>
      </c>
      <c r="N592" t="s">
        <v>109</v>
      </c>
      <c r="O592" t="s">
        <v>59</v>
      </c>
      <c r="P592" t="s">
        <v>46</v>
      </c>
    </row>
    <row r="593" spans="1:16" x14ac:dyDescent="0.2">
      <c r="A593" t="s">
        <v>1327</v>
      </c>
      <c r="B593" t="s">
        <v>1328</v>
      </c>
      <c r="C593">
        <v>2017</v>
      </c>
      <c r="D593" t="s">
        <v>36</v>
      </c>
      <c r="E593" t="str">
        <f>VLOOKUP(B593,'2015 constituency results'!$C:$AB,8,FALSE)</f>
        <v>Lab</v>
      </c>
      <c r="F593">
        <f>VLOOKUP($B593,'2015 constituency results'!$C:$AB,13,FALSE)</f>
        <v>2613</v>
      </c>
      <c r="G593" t="str">
        <f>IF(ISNUMBER(SEARCH("hold",VLOOKUP(A593,'2015 constituency results'!A:AB,9,FALSE),1)),E593,RIGHT(VLOOKUP(A593,'2015 constituency results'!A:AB,9,FALSE),LEN(VLOOKUP(A593,'2015 constituency results'!A:AB,9,FALSE))-SEARCH("from",VLOOKUP(A593,'2015 constituency results'!A:AB,9,FALSE),1)-4))</f>
        <v>Lab</v>
      </c>
      <c r="H593">
        <f t="shared" si="45"/>
        <v>2613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  <c r="M593" t="s">
        <v>138</v>
      </c>
      <c r="N593" t="s">
        <v>114</v>
      </c>
      <c r="O593" t="s">
        <v>59</v>
      </c>
      <c r="P593" t="s">
        <v>34</v>
      </c>
    </row>
    <row r="594" spans="1:16" x14ac:dyDescent="0.2">
      <c r="A594" t="s">
        <v>1329</v>
      </c>
      <c r="B594" t="s">
        <v>1330</v>
      </c>
      <c r="C594">
        <v>2017</v>
      </c>
      <c r="D594" t="s">
        <v>36</v>
      </c>
      <c r="E594" t="str">
        <f>VLOOKUP(B594,'2015 constituency results'!$C:$AB,8,FALSE)</f>
        <v>Lab</v>
      </c>
      <c r="F594">
        <f>VLOOKUP($B594,'2015 constituency results'!$C:$AB,13,FALSE)</f>
        <v>16348</v>
      </c>
      <c r="G594" t="str">
        <f>IF(ISNUMBER(SEARCH("hold",VLOOKUP(A594,'2015 constituency results'!A:AB,9,FALSE),1)),E594,RIGHT(VLOOKUP(A594,'2015 constituency results'!A:AB,9,FALSE),LEN(VLOOKUP(A594,'2015 constituency results'!A:AB,9,FALSE))-SEARCH("from",VLOOKUP(A594,'2015 constituency results'!A:AB,9,FALSE),1)-4))</f>
        <v>Lab</v>
      </c>
      <c r="H594">
        <f t="shared" si="45"/>
        <v>16348</v>
      </c>
      <c r="I594">
        <f t="shared" si="46"/>
        <v>0</v>
      </c>
      <c r="J594">
        <f t="shared" si="47"/>
        <v>0</v>
      </c>
      <c r="K594">
        <f t="shared" si="48"/>
        <v>0</v>
      </c>
      <c r="L594">
        <f t="shared" si="49"/>
        <v>0</v>
      </c>
      <c r="M594" t="s">
        <v>187</v>
      </c>
      <c r="N594" t="s">
        <v>68</v>
      </c>
      <c r="O594" t="s">
        <v>59</v>
      </c>
      <c r="P594" t="s">
        <v>46</v>
      </c>
    </row>
    <row r="595" spans="1:16" x14ac:dyDescent="0.2">
      <c r="A595" t="s">
        <v>1331</v>
      </c>
      <c r="B595" t="s">
        <v>1332</v>
      </c>
      <c r="C595">
        <v>2017</v>
      </c>
      <c r="D595" t="s">
        <v>37</v>
      </c>
      <c r="E595" t="str">
        <f>VLOOKUP(B595,'2015 constituency results'!$C:$AB,8,FALSE)</f>
        <v>Lab</v>
      </c>
      <c r="F595">
        <f>VLOOKUP($B595,'2015 constituency results'!$C:$AB,13,FALSE)</f>
        <v>1937</v>
      </c>
      <c r="G595" t="str">
        <f>IF(ISNUMBER(SEARCH("hold",VLOOKUP(A595,'2015 constituency results'!A:AB,9,FALSE),1)),E595,RIGHT(VLOOKUP(A595,'2015 constituency results'!A:AB,9,FALSE),LEN(VLOOKUP(A595,'2015 constituency results'!A:AB,9,FALSE))-SEARCH("from",VLOOKUP(A595,'2015 constituency results'!A:AB,9,FALSE),1)-4))</f>
        <v>Lab</v>
      </c>
      <c r="H595">
        <f t="shared" si="45"/>
        <v>1937</v>
      </c>
      <c r="I595">
        <f t="shared" si="46"/>
        <v>0</v>
      </c>
      <c r="J595">
        <f t="shared" si="47"/>
        <v>0</v>
      </c>
      <c r="K595">
        <f t="shared" si="48"/>
        <v>0</v>
      </c>
      <c r="L595">
        <f t="shared" si="49"/>
        <v>0</v>
      </c>
      <c r="M595" t="s">
        <v>63</v>
      </c>
      <c r="N595" t="s">
        <v>63</v>
      </c>
      <c r="O595" t="s">
        <v>59</v>
      </c>
      <c r="P595" t="s">
        <v>46</v>
      </c>
    </row>
    <row r="596" spans="1:16" x14ac:dyDescent="0.2">
      <c r="A596" t="s">
        <v>1333</v>
      </c>
      <c r="B596" t="s">
        <v>1334</v>
      </c>
      <c r="C596">
        <v>2017</v>
      </c>
      <c r="D596" t="s">
        <v>36</v>
      </c>
      <c r="E596" t="str">
        <f>VLOOKUP(B596,'2015 constituency results'!$C:$AB,8,FALSE)</f>
        <v>Lab</v>
      </c>
      <c r="F596">
        <f>VLOOKUP($B596,'2015 constituency results'!$C:$AB,13,FALSE)</f>
        <v>6007</v>
      </c>
      <c r="G596" t="str">
        <f>IF(ISNUMBER(SEARCH("hold",VLOOKUP(A596,'2015 constituency results'!A:AB,9,FALSE),1)),E596,RIGHT(VLOOKUP(A596,'2015 constituency results'!A:AB,9,FALSE),LEN(VLOOKUP(A596,'2015 constituency results'!A:AB,9,FALSE))-SEARCH("from",VLOOKUP(A596,'2015 constituency results'!A:AB,9,FALSE),1)-4))</f>
        <v>Lab</v>
      </c>
      <c r="H596">
        <f t="shared" si="45"/>
        <v>6007</v>
      </c>
      <c r="I596">
        <f t="shared" si="46"/>
        <v>0</v>
      </c>
      <c r="J596">
        <f t="shared" si="47"/>
        <v>0</v>
      </c>
      <c r="K596">
        <f t="shared" si="48"/>
        <v>0</v>
      </c>
      <c r="L596">
        <f t="shared" si="49"/>
        <v>0</v>
      </c>
      <c r="M596" t="s">
        <v>63</v>
      </c>
      <c r="N596" t="s">
        <v>63</v>
      </c>
      <c r="O596" t="s">
        <v>59</v>
      </c>
      <c r="P596" t="s">
        <v>46</v>
      </c>
    </row>
    <row r="597" spans="1:16" x14ac:dyDescent="0.2">
      <c r="A597" t="s">
        <v>1335</v>
      </c>
      <c r="B597" t="s">
        <v>1336</v>
      </c>
      <c r="C597">
        <v>2017</v>
      </c>
      <c r="D597" t="s">
        <v>36</v>
      </c>
      <c r="E597" t="str">
        <f>VLOOKUP(B597,'2015 constituency results'!$C:$AB,8,FALSE)</f>
        <v>Lab</v>
      </c>
      <c r="F597">
        <f>VLOOKUP($B597,'2015 constituency results'!$C:$AB,13,FALSE)</f>
        <v>23195</v>
      </c>
      <c r="G597" t="str">
        <f>IF(ISNUMBER(SEARCH("hold",VLOOKUP(A597,'2015 constituency results'!A:AB,9,FALSE),1)),E597,RIGHT(VLOOKUP(A597,'2015 constituency results'!A:AB,9,FALSE),LEN(VLOOKUP(A597,'2015 constituency results'!A:AB,9,FALSE))-SEARCH("from",VLOOKUP(A597,'2015 constituency results'!A:AB,9,FALSE),1)-4))</f>
        <v>Lab</v>
      </c>
      <c r="H597">
        <f t="shared" si="45"/>
        <v>23195</v>
      </c>
      <c r="I597">
        <f t="shared" si="46"/>
        <v>0</v>
      </c>
      <c r="J597">
        <f t="shared" si="47"/>
        <v>0</v>
      </c>
      <c r="K597">
        <f t="shared" si="48"/>
        <v>0</v>
      </c>
      <c r="L597">
        <f t="shared" si="49"/>
        <v>0</v>
      </c>
      <c r="M597" t="s">
        <v>109</v>
      </c>
      <c r="N597" t="s">
        <v>109</v>
      </c>
      <c r="O597" t="s">
        <v>59</v>
      </c>
      <c r="P597" t="s">
        <v>34</v>
      </c>
    </row>
    <row r="598" spans="1:16" x14ac:dyDescent="0.2">
      <c r="A598" t="s">
        <v>1337</v>
      </c>
      <c r="B598" t="s">
        <v>1338</v>
      </c>
      <c r="C598">
        <v>2017</v>
      </c>
      <c r="D598" t="s">
        <v>36</v>
      </c>
      <c r="E598" t="str">
        <f>VLOOKUP(B598,'2015 constituency results'!$C:$AB,8,FALSE)</f>
        <v>Lab</v>
      </c>
      <c r="F598">
        <f>VLOOKUP($B598,'2015 constituency results'!$C:$AB,13,FALSE)</f>
        <v>10881</v>
      </c>
      <c r="G598" t="str">
        <f>IF(ISNUMBER(SEARCH("hold",VLOOKUP(A598,'2015 constituency results'!A:AB,9,FALSE),1)),E598,RIGHT(VLOOKUP(A598,'2015 constituency results'!A:AB,9,FALSE),LEN(VLOOKUP(A598,'2015 constituency results'!A:AB,9,FALSE))-SEARCH("from",VLOOKUP(A598,'2015 constituency results'!A:AB,9,FALSE),1)-4))</f>
        <v>Lab</v>
      </c>
      <c r="H598">
        <f t="shared" si="45"/>
        <v>10881</v>
      </c>
      <c r="I598">
        <f t="shared" si="46"/>
        <v>0</v>
      </c>
      <c r="J598">
        <f t="shared" si="47"/>
        <v>0</v>
      </c>
      <c r="K598">
        <f t="shared" si="48"/>
        <v>0</v>
      </c>
      <c r="L598">
        <f t="shared" si="49"/>
        <v>0</v>
      </c>
      <c r="M598" t="s">
        <v>173</v>
      </c>
      <c r="N598" t="s">
        <v>174</v>
      </c>
      <c r="O598" t="s">
        <v>59</v>
      </c>
      <c r="P598" t="s">
        <v>34</v>
      </c>
    </row>
    <row r="599" spans="1:16" x14ac:dyDescent="0.2">
      <c r="A599" t="s">
        <v>1339</v>
      </c>
      <c r="B599" t="s">
        <v>1340</v>
      </c>
      <c r="C599">
        <v>2017</v>
      </c>
      <c r="D599" t="s">
        <v>37</v>
      </c>
      <c r="E599" t="str">
        <f>VLOOKUP(B599,'2015 constituency results'!$C:$AB,8,FALSE)</f>
        <v>Con</v>
      </c>
      <c r="F599">
        <f>VLOOKUP($B599,'2015 constituency results'!$C:$AB,13,FALSE)</f>
        <v>21749</v>
      </c>
      <c r="G599" t="str">
        <f>IF(ISNUMBER(SEARCH("hold",VLOOKUP(A599,'2015 constituency results'!A:AB,9,FALSE),1)),E599,RIGHT(VLOOKUP(A599,'2015 constituency results'!A:AB,9,FALSE),LEN(VLOOKUP(A599,'2015 constituency results'!A:AB,9,FALSE))-SEARCH("from",VLOOKUP(A599,'2015 constituency results'!A:AB,9,FALSE),1)-4))</f>
        <v>Con</v>
      </c>
      <c r="H599">
        <f t="shared" si="45"/>
        <v>0</v>
      </c>
      <c r="I599">
        <f t="shared" si="46"/>
        <v>21749</v>
      </c>
      <c r="J599">
        <f t="shared" si="47"/>
        <v>0</v>
      </c>
      <c r="K599">
        <f t="shared" si="48"/>
        <v>0</v>
      </c>
      <c r="L599">
        <f t="shared" si="49"/>
        <v>0</v>
      </c>
      <c r="M599" t="s">
        <v>103</v>
      </c>
      <c r="N599" t="s">
        <v>58</v>
      </c>
      <c r="O599" t="s">
        <v>59</v>
      </c>
      <c r="P599" t="s">
        <v>34</v>
      </c>
    </row>
    <row r="600" spans="1:16" x14ac:dyDescent="0.2">
      <c r="A600" t="s">
        <v>1341</v>
      </c>
      <c r="B600" t="s">
        <v>1342</v>
      </c>
      <c r="C600">
        <v>2017</v>
      </c>
      <c r="D600" t="s">
        <v>36</v>
      </c>
      <c r="E600" t="str">
        <f>VLOOKUP(B600,'2015 constituency results'!$C:$AB,8,FALSE)</f>
        <v>Lab</v>
      </c>
      <c r="F600">
        <f>VLOOKUP($B600,'2015 constituency results'!$C:$AB,13,FALSE)</f>
        <v>14702</v>
      </c>
      <c r="G600" t="str">
        <f>IF(ISNUMBER(SEARCH("hold",VLOOKUP(A600,'2015 constituency results'!A:AB,9,FALSE),1)),E600,RIGHT(VLOOKUP(A600,'2015 constituency results'!A:AB,9,FALSE),LEN(VLOOKUP(A600,'2015 constituency results'!A:AB,9,FALSE))-SEARCH("from",VLOOKUP(A600,'2015 constituency results'!A:AB,9,FALSE),1)-4))</f>
        <v>Lab</v>
      </c>
      <c r="H600">
        <f t="shared" si="45"/>
        <v>14702</v>
      </c>
      <c r="I600">
        <f t="shared" si="46"/>
        <v>0</v>
      </c>
      <c r="J600">
        <f t="shared" si="47"/>
        <v>0</v>
      </c>
      <c r="K600">
        <f t="shared" si="48"/>
        <v>0</v>
      </c>
      <c r="L600">
        <f t="shared" si="49"/>
        <v>0</v>
      </c>
      <c r="M600" t="s">
        <v>63</v>
      </c>
      <c r="N600" t="s">
        <v>63</v>
      </c>
      <c r="O600" t="s">
        <v>59</v>
      </c>
      <c r="P600" t="s">
        <v>46</v>
      </c>
    </row>
    <row r="601" spans="1:16" x14ac:dyDescent="0.2">
      <c r="A601" t="s">
        <v>1343</v>
      </c>
      <c r="B601" t="s">
        <v>1344</v>
      </c>
      <c r="C601">
        <v>2017</v>
      </c>
      <c r="D601" t="s">
        <v>36</v>
      </c>
      <c r="E601" t="str">
        <f>VLOOKUP(B601,'2015 constituency results'!$C:$AB,8,FALSE)</f>
        <v>Lab</v>
      </c>
      <c r="F601">
        <f>VLOOKUP($B601,'2015 constituency results'!$C:$AB,13,FALSE)</f>
        <v>8923</v>
      </c>
      <c r="G601" t="str">
        <f>IF(ISNUMBER(SEARCH("hold",VLOOKUP(A601,'2015 constituency results'!A:AB,9,FALSE),1)),E601,RIGHT(VLOOKUP(A601,'2015 constituency results'!A:AB,9,FALSE),LEN(VLOOKUP(A601,'2015 constituency results'!A:AB,9,FALSE))-SEARCH("from",VLOOKUP(A601,'2015 constituency results'!A:AB,9,FALSE),1)-4))</f>
        <v>Lab</v>
      </c>
      <c r="H601">
        <f t="shared" si="45"/>
        <v>8923</v>
      </c>
      <c r="I601">
        <f t="shared" si="46"/>
        <v>0</v>
      </c>
      <c r="J601">
        <f t="shared" si="47"/>
        <v>0</v>
      </c>
      <c r="K601">
        <f t="shared" si="48"/>
        <v>0</v>
      </c>
      <c r="L601">
        <f t="shared" si="49"/>
        <v>0</v>
      </c>
      <c r="M601" t="s">
        <v>405</v>
      </c>
      <c r="N601" t="s">
        <v>68</v>
      </c>
      <c r="O601" t="s">
        <v>59</v>
      </c>
      <c r="P601" t="s">
        <v>46</v>
      </c>
    </row>
    <row r="602" spans="1:16" x14ac:dyDescent="0.2">
      <c r="A602" t="s">
        <v>1345</v>
      </c>
      <c r="B602" t="s">
        <v>1346</v>
      </c>
      <c r="C602">
        <v>2017</v>
      </c>
      <c r="D602" t="s">
        <v>36</v>
      </c>
      <c r="E602" t="str">
        <f>VLOOKUP(B602,'2015 constituency results'!$C:$AB,8,FALSE)</f>
        <v>Con</v>
      </c>
      <c r="F602">
        <f>VLOOKUP($B602,'2015 constituency results'!$C:$AB,13,FALSE)</f>
        <v>2750</v>
      </c>
      <c r="G602" t="str">
        <f>IF(ISNUMBER(SEARCH("hold",VLOOKUP(A602,'2015 constituency results'!A:AB,9,FALSE),1)),E602,RIGHT(VLOOKUP(A602,'2015 constituency results'!A:AB,9,FALSE),LEN(VLOOKUP(A602,'2015 constituency results'!A:AB,9,FALSE))-SEARCH("from",VLOOKUP(A602,'2015 constituency results'!A:AB,9,FALSE),1)-4))</f>
        <v>Con</v>
      </c>
      <c r="H602">
        <f t="shared" si="45"/>
        <v>0</v>
      </c>
      <c r="I602">
        <f t="shared" si="46"/>
        <v>2750</v>
      </c>
      <c r="J602">
        <f t="shared" si="47"/>
        <v>0</v>
      </c>
      <c r="K602">
        <f t="shared" si="48"/>
        <v>0</v>
      </c>
      <c r="L602">
        <f t="shared" si="49"/>
        <v>0</v>
      </c>
      <c r="M602" t="s">
        <v>405</v>
      </c>
      <c r="N602" t="s">
        <v>68</v>
      </c>
      <c r="O602" t="s">
        <v>59</v>
      </c>
      <c r="P602" t="s">
        <v>46</v>
      </c>
    </row>
    <row r="603" spans="1:16" x14ac:dyDescent="0.2">
      <c r="A603" t="s">
        <v>1347</v>
      </c>
      <c r="B603" t="s">
        <v>1348</v>
      </c>
      <c r="C603">
        <v>2017</v>
      </c>
      <c r="D603" t="s">
        <v>36</v>
      </c>
      <c r="E603" t="str">
        <f>VLOOKUP(B603,'2015 constituency results'!$C:$AB,8,FALSE)</f>
        <v>Con</v>
      </c>
      <c r="F603">
        <f>VLOOKUP($B603,'2015 constituency results'!$C:$AB,13,FALSE)</f>
        <v>6606</v>
      </c>
      <c r="G603" t="str">
        <f>IF(ISNUMBER(SEARCH("hold",VLOOKUP(A603,'2015 constituency results'!A:AB,9,FALSE),1)),E603,RIGHT(VLOOKUP(A603,'2015 constituency results'!A:AB,9,FALSE),LEN(VLOOKUP(A603,'2015 constituency results'!A:AB,9,FALSE))-SEARCH("from",VLOOKUP(A603,'2015 constituency results'!A:AB,9,FALSE),1)-4))</f>
        <v>Con</v>
      </c>
      <c r="H603">
        <f t="shared" si="45"/>
        <v>0</v>
      </c>
      <c r="I603">
        <f t="shared" si="46"/>
        <v>6606</v>
      </c>
      <c r="J603">
        <f t="shared" si="47"/>
        <v>0</v>
      </c>
      <c r="K603">
        <f t="shared" si="48"/>
        <v>0</v>
      </c>
      <c r="L603">
        <f t="shared" si="49"/>
        <v>0</v>
      </c>
      <c r="M603" t="s">
        <v>750</v>
      </c>
      <c r="N603" t="s">
        <v>63</v>
      </c>
      <c r="O603" t="s">
        <v>59</v>
      </c>
      <c r="P603" t="s">
        <v>46</v>
      </c>
    </row>
    <row r="604" spans="1:16" x14ac:dyDescent="0.2">
      <c r="A604" t="s">
        <v>1349</v>
      </c>
      <c r="B604" t="s">
        <v>1350</v>
      </c>
      <c r="C604">
        <v>2017</v>
      </c>
      <c r="D604" t="s">
        <v>36</v>
      </c>
      <c r="E604" t="str">
        <f>VLOOKUP(B604,'2015 constituency results'!$C:$AB,8,FALSE)</f>
        <v>Lab</v>
      </c>
      <c r="F604">
        <f>VLOOKUP($B604,'2015 constituency results'!$C:$AB,13,FALSE)</f>
        <v>13157</v>
      </c>
      <c r="G604" t="str">
        <f>IF(ISNUMBER(SEARCH("hold",VLOOKUP(A604,'2015 constituency results'!A:AB,9,FALSE),1)),E604,RIGHT(VLOOKUP(A604,'2015 constituency results'!A:AB,9,FALSE),LEN(VLOOKUP(A604,'2015 constituency results'!A:AB,9,FALSE))-SEARCH("from",VLOOKUP(A604,'2015 constituency results'!A:AB,9,FALSE),1)-4))</f>
        <v>Lab</v>
      </c>
      <c r="H604">
        <f t="shared" si="45"/>
        <v>13157</v>
      </c>
      <c r="I604">
        <f t="shared" si="46"/>
        <v>0</v>
      </c>
      <c r="J604">
        <f t="shared" si="47"/>
        <v>0</v>
      </c>
      <c r="K604">
        <f t="shared" si="48"/>
        <v>0</v>
      </c>
      <c r="L604">
        <f t="shared" si="49"/>
        <v>0</v>
      </c>
      <c r="M604" t="s">
        <v>223</v>
      </c>
      <c r="N604" t="s">
        <v>174</v>
      </c>
      <c r="O604" t="s">
        <v>59</v>
      </c>
      <c r="P604" t="s">
        <v>46</v>
      </c>
    </row>
    <row r="605" spans="1:16" x14ac:dyDescent="0.2">
      <c r="A605" t="s">
        <v>1351</v>
      </c>
      <c r="B605" t="s">
        <v>1352</v>
      </c>
      <c r="C605">
        <v>2017</v>
      </c>
      <c r="D605" t="s">
        <v>37</v>
      </c>
      <c r="E605" t="str">
        <f>VLOOKUP(B605,'2015 constituency results'!$C:$AB,8,FALSE)</f>
        <v>Con</v>
      </c>
      <c r="F605">
        <f>VLOOKUP($B605,'2015 constituency results'!$C:$AB,13,FALSE)</f>
        <v>9794</v>
      </c>
      <c r="G605" t="str">
        <f>IF(ISNUMBER(SEARCH("hold",VLOOKUP(A605,'2015 constituency results'!A:AB,9,FALSE),1)),E605,RIGHT(VLOOKUP(A605,'2015 constituency results'!A:AB,9,FALSE),LEN(VLOOKUP(A605,'2015 constituency results'!A:AB,9,FALSE))-SEARCH("from",VLOOKUP(A605,'2015 constituency results'!A:AB,9,FALSE),1)-4))</f>
        <v>Con</v>
      </c>
      <c r="H605">
        <f t="shared" si="45"/>
        <v>0</v>
      </c>
      <c r="I605">
        <f t="shared" si="46"/>
        <v>9794</v>
      </c>
      <c r="J605">
        <f t="shared" si="47"/>
        <v>0</v>
      </c>
      <c r="K605">
        <f t="shared" si="48"/>
        <v>0</v>
      </c>
      <c r="L605">
        <f t="shared" si="49"/>
        <v>0</v>
      </c>
      <c r="M605" t="s">
        <v>302</v>
      </c>
      <c r="N605" t="s">
        <v>124</v>
      </c>
      <c r="O605" t="s">
        <v>59</v>
      </c>
      <c r="P605" t="s">
        <v>46</v>
      </c>
    </row>
    <row r="606" spans="1:16" x14ac:dyDescent="0.2">
      <c r="A606" t="s">
        <v>1353</v>
      </c>
      <c r="B606" t="s">
        <v>1354</v>
      </c>
      <c r="C606">
        <v>2017</v>
      </c>
      <c r="D606" t="s">
        <v>37</v>
      </c>
      <c r="E606" t="str">
        <f>VLOOKUP(B606,'2015 constituency results'!$C:$AB,8,FALSE)</f>
        <v>Con</v>
      </c>
      <c r="F606">
        <f>VLOOKUP($B606,'2015 constituency results'!$C:$AB,13,FALSE)</f>
        <v>2408</v>
      </c>
      <c r="G606" t="str">
        <f>IF(ISNUMBER(SEARCH("hold",VLOOKUP(A606,'2015 constituency results'!A:AB,9,FALSE),1)),E606,RIGHT(VLOOKUP(A606,'2015 constituency results'!A:AB,9,FALSE),LEN(VLOOKUP(A606,'2015 constituency results'!A:AB,9,FALSE))-SEARCH("from",VLOOKUP(A606,'2015 constituency results'!A:AB,9,FALSE),1)-4))</f>
        <v>Con</v>
      </c>
      <c r="H606">
        <f t="shared" si="45"/>
        <v>0</v>
      </c>
      <c r="I606">
        <f t="shared" si="46"/>
        <v>2408</v>
      </c>
      <c r="J606">
        <f t="shared" si="47"/>
        <v>0</v>
      </c>
      <c r="K606">
        <f t="shared" si="48"/>
        <v>0</v>
      </c>
      <c r="L606">
        <f t="shared" si="49"/>
        <v>0</v>
      </c>
      <c r="M606" t="s">
        <v>320</v>
      </c>
      <c r="N606" t="s">
        <v>124</v>
      </c>
      <c r="O606" t="s">
        <v>59</v>
      </c>
      <c r="P606" t="s">
        <v>34</v>
      </c>
    </row>
    <row r="607" spans="1:16" x14ac:dyDescent="0.2">
      <c r="A607" t="s">
        <v>1355</v>
      </c>
      <c r="B607" t="s">
        <v>1356</v>
      </c>
      <c r="C607">
        <v>2017</v>
      </c>
      <c r="D607" t="s">
        <v>37</v>
      </c>
      <c r="E607" t="str">
        <f>VLOOKUP(B607,'2015 constituency results'!$C:$AB,8,FALSE)</f>
        <v>Con</v>
      </c>
      <c r="F607">
        <f>VLOOKUP($B607,'2015 constituency results'!$C:$AB,13,FALSE)</f>
        <v>22967</v>
      </c>
      <c r="G607" t="str">
        <f>IF(ISNUMBER(SEARCH("hold",VLOOKUP(A607,'2015 constituency results'!A:AB,9,FALSE),1)),E607,RIGHT(VLOOKUP(A607,'2015 constituency results'!A:AB,9,FALSE),LEN(VLOOKUP(A607,'2015 constituency results'!A:AB,9,FALSE))-SEARCH("from",VLOOKUP(A607,'2015 constituency results'!A:AB,9,FALSE),1)-4))</f>
        <v>Con</v>
      </c>
      <c r="H607">
        <f t="shared" si="45"/>
        <v>0</v>
      </c>
      <c r="I607">
        <f t="shared" si="46"/>
        <v>22967</v>
      </c>
      <c r="J607">
        <f t="shared" si="47"/>
        <v>0</v>
      </c>
      <c r="K607">
        <f t="shared" si="48"/>
        <v>0</v>
      </c>
      <c r="L607">
        <f t="shared" si="49"/>
        <v>0</v>
      </c>
      <c r="M607" t="s">
        <v>182</v>
      </c>
      <c r="N607" t="s">
        <v>58</v>
      </c>
      <c r="O607" t="s">
        <v>59</v>
      </c>
      <c r="P607" t="s">
        <v>34</v>
      </c>
    </row>
    <row r="608" spans="1:16" x14ac:dyDescent="0.2">
      <c r="A608" t="s">
        <v>1357</v>
      </c>
      <c r="B608" t="s">
        <v>1358</v>
      </c>
      <c r="C608">
        <v>2017</v>
      </c>
      <c r="D608" t="s">
        <v>36</v>
      </c>
      <c r="E608" t="str">
        <f>VLOOKUP(B608,'2015 constituency results'!$C:$AB,8,FALSE)</f>
        <v>Con</v>
      </c>
      <c r="F608">
        <f>VLOOKUP($B608,'2015 constituency results'!$C:$AB,13,FALSE)</f>
        <v>806</v>
      </c>
      <c r="G608" t="str">
        <f>IF(ISNUMBER(SEARCH("hold",VLOOKUP(A608,'2015 constituency results'!A:AB,9,FALSE),1)),E608,RIGHT(VLOOKUP(A608,'2015 constituency results'!A:AB,9,FALSE),LEN(VLOOKUP(A608,'2015 constituency results'!A:AB,9,FALSE))-SEARCH("from",VLOOKUP(A608,'2015 constituency results'!A:AB,9,FALSE),1)-4))</f>
        <v>Con</v>
      </c>
      <c r="H608">
        <f t="shared" si="45"/>
        <v>0</v>
      </c>
      <c r="I608">
        <f t="shared" si="46"/>
        <v>806</v>
      </c>
      <c r="J608">
        <f t="shared" si="47"/>
        <v>0</v>
      </c>
      <c r="K608">
        <f t="shared" si="48"/>
        <v>0</v>
      </c>
      <c r="L608">
        <f t="shared" si="49"/>
        <v>0</v>
      </c>
      <c r="M608" t="s">
        <v>405</v>
      </c>
      <c r="N608" t="s">
        <v>68</v>
      </c>
      <c r="O608" t="s">
        <v>59</v>
      </c>
      <c r="P608" t="s">
        <v>34</v>
      </c>
    </row>
    <row r="609" spans="1:16" x14ac:dyDescent="0.2">
      <c r="A609" t="s">
        <v>1359</v>
      </c>
      <c r="B609" t="s">
        <v>1360</v>
      </c>
      <c r="C609">
        <v>2017</v>
      </c>
      <c r="D609" t="s">
        <v>37</v>
      </c>
      <c r="E609" t="str">
        <f>VLOOKUP(B609,'2015 constituency results'!$C:$AB,8,FALSE)</f>
        <v>Con</v>
      </c>
      <c r="F609">
        <f>VLOOKUP($B609,'2015 constituency results'!$C:$AB,13,FALSE)</f>
        <v>16397</v>
      </c>
      <c r="G609" t="str">
        <f>IF(ISNUMBER(SEARCH("hold",VLOOKUP(A609,'2015 constituency results'!A:AB,9,FALSE),1)),E609,RIGHT(VLOOKUP(A609,'2015 constituency results'!A:AB,9,FALSE),LEN(VLOOKUP(A609,'2015 constituency results'!A:AB,9,FALSE))-SEARCH("from",VLOOKUP(A609,'2015 constituency results'!A:AB,9,FALSE),1)-4))</f>
        <v>Con</v>
      </c>
      <c r="H609">
        <f t="shared" si="45"/>
        <v>0</v>
      </c>
      <c r="I609">
        <f t="shared" si="46"/>
        <v>16397</v>
      </c>
      <c r="J609">
        <f t="shared" si="47"/>
        <v>0</v>
      </c>
      <c r="K609">
        <f t="shared" si="48"/>
        <v>0</v>
      </c>
      <c r="L609">
        <f t="shared" si="49"/>
        <v>0</v>
      </c>
      <c r="M609" t="s">
        <v>431</v>
      </c>
      <c r="N609" t="s">
        <v>75</v>
      </c>
      <c r="O609" t="s">
        <v>59</v>
      </c>
      <c r="P609" t="s">
        <v>34</v>
      </c>
    </row>
    <row r="610" spans="1:16" x14ac:dyDescent="0.2">
      <c r="A610" t="s">
        <v>1361</v>
      </c>
      <c r="B610" t="s">
        <v>1362</v>
      </c>
      <c r="C610">
        <v>2017</v>
      </c>
      <c r="D610" t="s">
        <v>37</v>
      </c>
      <c r="E610" t="str">
        <f>VLOOKUP(B610,'2015 constituency results'!$C:$AB,8,FALSE)</f>
        <v>Con</v>
      </c>
      <c r="F610">
        <f>VLOOKUP($B610,'2015 constituency results'!$C:$AB,13,FALSE)</f>
        <v>7585</v>
      </c>
      <c r="G610" t="str">
        <f>IF(ISNUMBER(SEARCH("hold",VLOOKUP(A610,'2015 constituency results'!A:AB,9,FALSE),1)),E610,RIGHT(VLOOKUP(A610,'2015 constituency results'!A:AB,9,FALSE),LEN(VLOOKUP(A610,'2015 constituency results'!A:AB,9,FALSE))-SEARCH("from",VLOOKUP(A610,'2015 constituency results'!A:AB,9,FALSE),1)-4))</f>
        <v>LD</v>
      </c>
      <c r="H610">
        <f t="shared" si="45"/>
        <v>0</v>
      </c>
      <c r="I610">
        <f t="shared" si="46"/>
        <v>7585</v>
      </c>
      <c r="J610">
        <f t="shared" si="47"/>
        <v>0</v>
      </c>
      <c r="K610">
        <f t="shared" si="48"/>
        <v>0</v>
      </c>
      <c r="L610">
        <f t="shared" si="49"/>
        <v>0</v>
      </c>
      <c r="M610" t="s">
        <v>275</v>
      </c>
      <c r="N610" t="s">
        <v>133</v>
      </c>
      <c r="O610" t="s">
        <v>59</v>
      </c>
      <c r="P610" t="s">
        <v>34</v>
      </c>
    </row>
    <row r="611" spans="1:16" x14ac:dyDescent="0.2">
      <c r="A611" t="s">
        <v>1363</v>
      </c>
      <c r="B611" t="s">
        <v>1364</v>
      </c>
      <c r="C611">
        <v>2017</v>
      </c>
      <c r="D611" t="s">
        <v>37</v>
      </c>
      <c r="E611" t="str">
        <f>VLOOKUP(B611,'2015 constituency results'!$C:$AB,8,FALSE)</f>
        <v>Con</v>
      </c>
      <c r="F611">
        <f>VLOOKUP($B611,'2015 constituency results'!$C:$AB,13,FALSE)</f>
        <v>12153</v>
      </c>
      <c r="G611" t="str">
        <f>IF(ISNUMBER(SEARCH("hold",VLOOKUP(A611,'2015 constituency results'!A:AB,9,FALSE),1)),E611,RIGHT(VLOOKUP(A611,'2015 constituency results'!A:AB,9,FALSE),LEN(VLOOKUP(A611,'2015 constituency results'!A:AB,9,FALSE))-SEARCH("from",VLOOKUP(A611,'2015 constituency results'!A:AB,9,FALSE),1)-4))</f>
        <v>Con</v>
      </c>
      <c r="H611">
        <f t="shared" si="45"/>
        <v>0</v>
      </c>
      <c r="I611">
        <f t="shared" si="46"/>
        <v>12153</v>
      </c>
      <c r="J611">
        <f t="shared" si="47"/>
        <v>0</v>
      </c>
      <c r="K611">
        <f t="shared" si="48"/>
        <v>0</v>
      </c>
      <c r="L611">
        <f t="shared" si="49"/>
        <v>0</v>
      </c>
      <c r="M611" t="s">
        <v>302</v>
      </c>
      <c r="N611" t="s">
        <v>124</v>
      </c>
      <c r="O611" t="s">
        <v>59</v>
      </c>
      <c r="P611" t="s">
        <v>34</v>
      </c>
    </row>
    <row r="612" spans="1:16" x14ac:dyDescent="0.2">
      <c r="A612" t="s">
        <v>1365</v>
      </c>
      <c r="B612" t="s">
        <v>1366</v>
      </c>
      <c r="C612">
        <v>2017</v>
      </c>
      <c r="D612" t="s">
        <v>36</v>
      </c>
      <c r="E612" t="str">
        <f>VLOOKUP(B612,'2015 constituency results'!$C:$AB,8,FALSE)</f>
        <v>Lab</v>
      </c>
      <c r="F612">
        <f>VLOOKUP($B612,'2015 constituency results'!$C:$AB,13,FALSE)</f>
        <v>13838</v>
      </c>
      <c r="G612" t="str">
        <f>IF(ISNUMBER(SEARCH("hold",VLOOKUP(A612,'2015 constituency results'!A:AB,9,FALSE),1)),E612,RIGHT(VLOOKUP(A612,'2015 constituency results'!A:AB,9,FALSE),LEN(VLOOKUP(A612,'2015 constituency results'!A:AB,9,FALSE))-SEARCH("from",VLOOKUP(A612,'2015 constituency results'!A:AB,9,FALSE),1)-4))</f>
        <v>Lab</v>
      </c>
      <c r="H612">
        <f t="shared" si="45"/>
        <v>13838</v>
      </c>
      <c r="I612">
        <f t="shared" si="46"/>
        <v>0</v>
      </c>
      <c r="J612">
        <f t="shared" si="47"/>
        <v>0</v>
      </c>
      <c r="K612">
        <f t="shared" si="48"/>
        <v>0</v>
      </c>
      <c r="L612">
        <f t="shared" si="49"/>
        <v>0</v>
      </c>
      <c r="M612" t="s">
        <v>113</v>
      </c>
      <c r="N612" t="s">
        <v>114</v>
      </c>
      <c r="O612" t="s">
        <v>59</v>
      </c>
      <c r="P612" t="s">
        <v>34</v>
      </c>
    </row>
    <row r="613" spans="1:16" x14ac:dyDescent="0.2">
      <c r="A613" t="s">
        <v>1367</v>
      </c>
      <c r="B613" t="s">
        <v>1368</v>
      </c>
      <c r="C613">
        <v>2017</v>
      </c>
      <c r="D613" t="s">
        <v>37</v>
      </c>
      <c r="E613" t="str">
        <f>VLOOKUP(B613,'2015 constituency results'!$C:$AB,8,FALSE)</f>
        <v>SNP</v>
      </c>
      <c r="F613">
        <f>VLOOKUP($B613,'2015 constituency results'!$C:$AB,13,FALSE)</f>
        <v>7033</v>
      </c>
      <c r="G613" t="str">
        <f>IF(ISNUMBER(SEARCH("hold",VLOOKUP(A613,'2015 constituency results'!A:AB,9,FALSE),1)),E613,RIGHT(VLOOKUP(A613,'2015 constituency results'!A:AB,9,FALSE),LEN(VLOOKUP(A613,'2015 constituency results'!A:AB,9,FALSE))-SEARCH("from",VLOOKUP(A613,'2015 constituency results'!A:AB,9,FALSE),1)-4))</f>
        <v>LD</v>
      </c>
      <c r="H613">
        <f t="shared" si="45"/>
        <v>0</v>
      </c>
      <c r="I613">
        <f t="shared" si="46"/>
        <v>0</v>
      </c>
      <c r="J613">
        <f t="shared" si="47"/>
        <v>7033</v>
      </c>
      <c r="K613">
        <f t="shared" si="48"/>
        <v>0</v>
      </c>
      <c r="L613">
        <f t="shared" si="49"/>
        <v>0</v>
      </c>
      <c r="M613" t="s">
        <v>45</v>
      </c>
      <c r="N613" t="s">
        <v>45</v>
      </c>
      <c r="O613" t="s">
        <v>45</v>
      </c>
      <c r="P613" t="s">
        <v>34</v>
      </c>
    </row>
    <row r="614" spans="1:16" x14ac:dyDescent="0.2">
      <c r="A614" t="s">
        <v>1369</v>
      </c>
      <c r="B614" t="s">
        <v>1370</v>
      </c>
      <c r="C614">
        <v>2017</v>
      </c>
      <c r="D614" t="s">
        <v>36</v>
      </c>
      <c r="E614" t="str">
        <f>VLOOKUP(B614,'2015 constituency results'!$C:$AB,8,FALSE)</f>
        <v>Lab</v>
      </c>
      <c r="F614">
        <f>VLOOKUP($B614,'2015 constituency results'!$C:$AB,13,FALSE)</f>
        <v>9470</v>
      </c>
      <c r="G614" t="str">
        <f>IF(ISNUMBER(SEARCH("hold",VLOOKUP(A614,'2015 constituency results'!A:AB,9,FALSE),1)),E614,RIGHT(VLOOKUP(A614,'2015 constituency results'!A:AB,9,FALSE),LEN(VLOOKUP(A614,'2015 constituency results'!A:AB,9,FALSE))-SEARCH("from",VLOOKUP(A614,'2015 constituency results'!A:AB,9,FALSE),1)-4))</f>
        <v>Lab</v>
      </c>
      <c r="H614">
        <f t="shared" si="45"/>
        <v>9470</v>
      </c>
      <c r="I614">
        <f t="shared" si="46"/>
        <v>0</v>
      </c>
      <c r="J614">
        <f t="shared" si="47"/>
        <v>0</v>
      </c>
      <c r="K614">
        <f t="shared" si="48"/>
        <v>0</v>
      </c>
      <c r="L614">
        <f t="shared" si="49"/>
        <v>0</v>
      </c>
      <c r="M614" t="s">
        <v>63</v>
      </c>
      <c r="N614" t="s">
        <v>63</v>
      </c>
      <c r="O614" t="s">
        <v>59</v>
      </c>
      <c r="P614" t="s">
        <v>46</v>
      </c>
    </row>
    <row r="615" spans="1:16" x14ac:dyDescent="0.2">
      <c r="A615" t="s">
        <v>1371</v>
      </c>
      <c r="B615" t="s">
        <v>1372</v>
      </c>
      <c r="C615">
        <v>2017</v>
      </c>
      <c r="D615" t="s">
        <v>36</v>
      </c>
      <c r="E615" t="str">
        <f>VLOOKUP(B615,'2015 constituency results'!$C:$AB,8,FALSE)</f>
        <v>Lab</v>
      </c>
      <c r="F615">
        <f>VLOOKUP($B615,'2015 constituency results'!$C:$AB,13,FALSE)</f>
        <v>7742</v>
      </c>
      <c r="G615" t="str">
        <f>IF(ISNUMBER(SEARCH("hold",VLOOKUP(A615,'2015 constituency results'!A:AB,9,FALSE),1)),E615,RIGHT(VLOOKUP(A615,'2015 constituency results'!A:AB,9,FALSE),LEN(VLOOKUP(A615,'2015 constituency results'!A:AB,9,FALSE))-SEARCH("from",VLOOKUP(A615,'2015 constituency results'!A:AB,9,FALSE),1)-4))</f>
        <v>Lab</v>
      </c>
      <c r="H615">
        <f t="shared" si="45"/>
        <v>7742</v>
      </c>
      <c r="I615">
        <f t="shared" si="46"/>
        <v>0</v>
      </c>
      <c r="J615">
        <f t="shared" si="47"/>
        <v>0</v>
      </c>
      <c r="K615">
        <f t="shared" si="48"/>
        <v>0</v>
      </c>
      <c r="L615">
        <f t="shared" si="49"/>
        <v>0</v>
      </c>
      <c r="M615" t="s">
        <v>63</v>
      </c>
      <c r="N615" t="s">
        <v>63</v>
      </c>
      <c r="O615" t="s">
        <v>59</v>
      </c>
      <c r="P615" t="s">
        <v>46</v>
      </c>
    </row>
    <row r="616" spans="1:16" x14ac:dyDescent="0.2">
      <c r="A616" t="s">
        <v>1373</v>
      </c>
      <c r="B616" t="s">
        <v>1374</v>
      </c>
      <c r="C616">
        <v>2017</v>
      </c>
      <c r="D616" t="s">
        <v>37</v>
      </c>
      <c r="E616" t="str">
        <f>VLOOKUP(B616,'2015 constituency results'!$C:$AB,8,FALSE)</f>
        <v>Con</v>
      </c>
      <c r="F616">
        <f>VLOOKUP($B616,'2015 constituency results'!$C:$AB,13,FALSE)</f>
        <v>16130</v>
      </c>
      <c r="G616" t="str">
        <f>IF(ISNUMBER(SEARCH("hold",VLOOKUP(A616,'2015 constituency results'!A:AB,9,FALSE),1)),E616,RIGHT(VLOOKUP(A616,'2015 constituency results'!A:AB,9,FALSE),LEN(VLOOKUP(A616,'2015 constituency results'!A:AB,9,FALSE))-SEARCH("from",VLOOKUP(A616,'2015 constituency results'!A:AB,9,FALSE),1)-4))</f>
        <v>Con</v>
      </c>
      <c r="H616">
        <f t="shared" si="45"/>
        <v>0</v>
      </c>
      <c r="I616">
        <f t="shared" si="46"/>
        <v>16130</v>
      </c>
      <c r="J616">
        <f t="shared" si="47"/>
        <v>0</v>
      </c>
      <c r="K616">
        <f t="shared" si="48"/>
        <v>0</v>
      </c>
      <c r="L616">
        <f t="shared" si="49"/>
        <v>0</v>
      </c>
      <c r="M616" t="s">
        <v>246</v>
      </c>
      <c r="N616" t="s">
        <v>133</v>
      </c>
      <c r="O616" t="s">
        <v>59</v>
      </c>
      <c r="P616" t="s">
        <v>34</v>
      </c>
    </row>
    <row r="617" spans="1:16" x14ac:dyDescent="0.2">
      <c r="A617" t="s">
        <v>1375</v>
      </c>
      <c r="B617" t="s">
        <v>1376</v>
      </c>
      <c r="C617">
        <v>2017</v>
      </c>
      <c r="D617" t="s">
        <v>48</v>
      </c>
      <c r="E617" t="str">
        <f>VLOOKUP(B617,'2015 constituency results'!$C:$AB,8,FALSE)</f>
        <v>SNP</v>
      </c>
      <c r="F617">
        <f>VLOOKUP($B617,'2015 constituency results'!$C:$AB,13,FALSE)</f>
        <v>14171</v>
      </c>
      <c r="G617" t="str">
        <f>IF(ISNUMBER(SEARCH("hold",VLOOKUP(A617,'2015 constituency results'!A:AB,9,FALSE),1)),E617,RIGHT(VLOOKUP(A617,'2015 constituency results'!A:AB,9,FALSE),LEN(VLOOKUP(A617,'2015 constituency results'!A:AB,9,FALSE))-SEARCH("from",VLOOKUP(A617,'2015 constituency results'!A:AB,9,FALSE),1)-4))</f>
        <v>Lab Coop</v>
      </c>
      <c r="H617">
        <f t="shared" si="45"/>
        <v>0</v>
      </c>
      <c r="I617">
        <f t="shared" si="46"/>
        <v>0</v>
      </c>
      <c r="J617">
        <f t="shared" si="47"/>
        <v>14171</v>
      </c>
      <c r="K617">
        <f t="shared" si="48"/>
        <v>0</v>
      </c>
      <c r="L617">
        <f t="shared" si="49"/>
        <v>0</v>
      </c>
      <c r="M617" t="s">
        <v>45</v>
      </c>
      <c r="N617" t="s">
        <v>45</v>
      </c>
      <c r="O617" t="s">
        <v>45</v>
      </c>
      <c r="P617" t="s">
        <v>34</v>
      </c>
    </row>
    <row r="618" spans="1:16" x14ac:dyDescent="0.2">
      <c r="A618" t="s">
        <v>1377</v>
      </c>
      <c r="B618" t="s">
        <v>1378</v>
      </c>
      <c r="C618">
        <v>2017</v>
      </c>
      <c r="D618" t="s">
        <v>36</v>
      </c>
      <c r="E618" t="str">
        <f>VLOOKUP(B618,'2015 constituency results'!$C:$AB,8,FALSE)</f>
        <v>Lab</v>
      </c>
      <c r="F618">
        <f>VLOOKUP($B618,'2015 constituency results'!$C:$AB,13,FALSE)</f>
        <v>27986</v>
      </c>
      <c r="G618" t="str">
        <f>IF(ISNUMBER(SEARCH("hold",VLOOKUP(A618,'2015 constituency results'!A:AB,9,FALSE),1)),E618,RIGHT(VLOOKUP(A618,'2015 constituency results'!A:AB,9,FALSE),LEN(VLOOKUP(A618,'2015 constituency results'!A:AB,9,FALSE))-SEARCH("from",VLOOKUP(A618,'2015 constituency results'!A:AB,9,FALSE),1)-4))</f>
        <v>Lab</v>
      </c>
      <c r="H618">
        <f t="shared" si="45"/>
        <v>27986</v>
      </c>
      <c r="I618">
        <f t="shared" si="46"/>
        <v>0</v>
      </c>
      <c r="J618">
        <f t="shared" si="47"/>
        <v>0</v>
      </c>
      <c r="K618">
        <f t="shared" si="48"/>
        <v>0</v>
      </c>
      <c r="L618">
        <f t="shared" si="49"/>
        <v>0</v>
      </c>
      <c r="M618" t="s">
        <v>109</v>
      </c>
      <c r="N618" t="s">
        <v>109</v>
      </c>
      <c r="O618" t="s">
        <v>59</v>
      </c>
      <c r="P618" t="s">
        <v>46</v>
      </c>
    </row>
    <row r="619" spans="1:16" x14ac:dyDescent="0.2">
      <c r="A619" t="s">
        <v>1379</v>
      </c>
      <c r="B619" t="s">
        <v>1380</v>
      </c>
      <c r="C619">
        <v>2017</v>
      </c>
      <c r="D619" t="s">
        <v>36</v>
      </c>
      <c r="E619" t="str">
        <f>VLOOKUP(B619,'2015 constituency results'!$C:$AB,8,FALSE)</f>
        <v>Lab</v>
      </c>
      <c r="F619">
        <f>VLOOKUP($B619,'2015 constituency results'!$C:$AB,13,FALSE)</f>
        <v>8360</v>
      </c>
      <c r="G619" t="str">
        <f>IF(ISNUMBER(SEARCH("hold",VLOOKUP(A619,'2015 constituency results'!A:AB,9,FALSE),1)),E619,RIGHT(VLOOKUP(A619,'2015 constituency results'!A:AB,9,FALSE),LEN(VLOOKUP(A619,'2015 constituency results'!A:AB,9,FALSE))-SEARCH("from",VLOOKUP(A619,'2015 constituency results'!A:AB,9,FALSE),1)-4))</f>
        <v>Lab</v>
      </c>
      <c r="H619">
        <f t="shared" si="45"/>
        <v>8360</v>
      </c>
      <c r="I619">
        <f t="shared" si="46"/>
        <v>0</v>
      </c>
      <c r="J619">
        <f t="shared" si="47"/>
        <v>0</v>
      </c>
      <c r="K619">
        <f t="shared" si="48"/>
        <v>0</v>
      </c>
      <c r="L619">
        <f t="shared" si="49"/>
        <v>0</v>
      </c>
      <c r="M619" t="s">
        <v>211</v>
      </c>
      <c r="N619" t="s">
        <v>68</v>
      </c>
      <c r="O619" t="s">
        <v>59</v>
      </c>
      <c r="P619" t="s">
        <v>34</v>
      </c>
    </row>
    <row r="620" spans="1:16" x14ac:dyDescent="0.2">
      <c r="A620" t="s">
        <v>1381</v>
      </c>
      <c r="B620" t="s">
        <v>1382</v>
      </c>
      <c r="C620">
        <v>2017</v>
      </c>
      <c r="D620" t="s">
        <v>36</v>
      </c>
      <c r="E620" t="str">
        <f>VLOOKUP(B620,'2015 constituency results'!$C:$AB,8,FALSE)</f>
        <v>Lab</v>
      </c>
      <c r="F620">
        <f>VLOOKUP($B620,'2015 constituency results'!$C:$AB,13,FALSE)</f>
        <v>1977</v>
      </c>
      <c r="G620" t="str">
        <f>IF(ISNUMBER(SEARCH("hold",VLOOKUP(A620,'2015 constituency results'!A:AB,9,FALSE),1)),E620,RIGHT(VLOOKUP(A620,'2015 constituency results'!A:AB,9,FALSE),LEN(VLOOKUP(A620,'2015 constituency results'!A:AB,9,FALSE))-SEARCH("from",VLOOKUP(A620,'2015 constituency results'!A:AB,9,FALSE),1)-4))</f>
        <v>Lab</v>
      </c>
      <c r="H620">
        <f t="shared" si="45"/>
        <v>1977</v>
      </c>
      <c r="I620">
        <f t="shared" si="46"/>
        <v>0</v>
      </c>
      <c r="J620">
        <f t="shared" si="47"/>
        <v>0</v>
      </c>
      <c r="K620">
        <f t="shared" si="48"/>
        <v>0</v>
      </c>
      <c r="L620">
        <f t="shared" si="49"/>
        <v>0</v>
      </c>
      <c r="M620" t="s">
        <v>109</v>
      </c>
      <c r="N620" t="s">
        <v>109</v>
      </c>
      <c r="O620" t="s">
        <v>59</v>
      </c>
      <c r="P620" t="s">
        <v>46</v>
      </c>
    </row>
    <row r="621" spans="1:16" x14ac:dyDescent="0.2">
      <c r="A621" t="s">
        <v>1383</v>
      </c>
      <c r="B621" t="s">
        <v>1384</v>
      </c>
      <c r="C621">
        <v>2017</v>
      </c>
      <c r="D621" t="s">
        <v>135</v>
      </c>
      <c r="E621" t="str">
        <f>VLOOKUP(B621,'2015 constituency results'!$C:$AB,8,FALSE)</f>
        <v>LD</v>
      </c>
      <c r="F621">
        <f>VLOOKUP($B621,'2015 constituency results'!$C:$AB,13,FALSE)</f>
        <v>8949</v>
      </c>
      <c r="G621" t="str">
        <f>IF(ISNUMBER(SEARCH("hold",VLOOKUP(A621,'2015 constituency results'!A:AB,9,FALSE),1)),E621,RIGHT(VLOOKUP(A621,'2015 constituency results'!A:AB,9,FALSE),LEN(VLOOKUP(A621,'2015 constituency results'!A:AB,9,FALSE))-SEARCH("from",VLOOKUP(A621,'2015 constituency results'!A:AB,9,FALSE),1)-4))</f>
        <v>LD</v>
      </c>
      <c r="H621">
        <f t="shared" si="45"/>
        <v>0</v>
      </c>
      <c r="I621">
        <f t="shared" si="46"/>
        <v>0</v>
      </c>
      <c r="J621">
        <f t="shared" si="47"/>
        <v>0</v>
      </c>
      <c r="K621">
        <f t="shared" si="48"/>
        <v>8949</v>
      </c>
      <c r="L621">
        <f t="shared" si="49"/>
        <v>0</v>
      </c>
      <c r="M621" t="s">
        <v>119</v>
      </c>
      <c r="N621" t="s">
        <v>68</v>
      </c>
      <c r="O621" t="s">
        <v>59</v>
      </c>
      <c r="P621" t="s">
        <v>34</v>
      </c>
    </row>
    <row r="622" spans="1:16" x14ac:dyDescent="0.2">
      <c r="A622" t="s">
        <v>1385</v>
      </c>
      <c r="B622" t="s">
        <v>1386</v>
      </c>
      <c r="C622">
        <v>2017</v>
      </c>
      <c r="D622" t="s">
        <v>37</v>
      </c>
      <c r="E622" t="str">
        <f>VLOOKUP(B622,'2015 constituency results'!$C:$AB,8,FALSE)</f>
        <v>Con</v>
      </c>
      <c r="F622">
        <f>VLOOKUP($B622,'2015 constituency results'!$C:$AB,13,FALSE)</f>
        <v>15609</v>
      </c>
      <c r="G622" t="str">
        <f>IF(ISNUMBER(SEARCH("hold",VLOOKUP(A622,'2015 constituency results'!A:AB,9,FALSE),1)),E622,RIGHT(VLOOKUP(A622,'2015 constituency results'!A:AB,9,FALSE),LEN(VLOOKUP(A622,'2015 constituency results'!A:AB,9,FALSE))-SEARCH("from",VLOOKUP(A622,'2015 constituency results'!A:AB,9,FALSE),1)-4))</f>
        <v>Con</v>
      </c>
      <c r="H622">
        <f t="shared" si="45"/>
        <v>0</v>
      </c>
      <c r="I622">
        <f t="shared" si="46"/>
        <v>15609</v>
      </c>
      <c r="J622">
        <f t="shared" si="47"/>
        <v>0</v>
      </c>
      <c r="K622">
        <f t="shared" si="48"/>
        <v>0</v>
      </c>
      <c r="L622">
        <f t="shared" si="49"/>
        <v>0</v>
      </c>
      <c r="M622" t="s">
        <v>132</v>
      </c>
      <c r="N622" t="s">
        <v>133</v>
      </c>
      <c r="O622" t="s">
        <v>59</v>
      </c>
      <c r="P622" t="s">
        <v>34</v>
      </c>
    </row>
    <row r="623" spans="1:16" x14ac:dyDescent="0.2">
      <c r="A623" t="s">
        <v>1387</v>
      </c>
      <c r="B623" t="s">
        <v>1388</v>
      </c>
      <c r="C623">
        <v>2017</v>
      </c>
      <c r="D623" t="s">
        <v>37</v>
      </c>
      <c r="E623" t="str">
        <f>VLOOKUP(B623,'2015 constituency results'!$C:$AB,8,FALSE)</f>
        <v>Con</v>
      </c>
      <c r="F623">
        <f>VLOOKUP($B623,'2015 constituency results'!$C:$AB,13,FALSE)</f>
        <v>14984</v>
      </c>
      <c r="G623" t="str">
        <f>IF(ISNUMBER(SEARCH("hold",VLOOKUP(A623,'2015 constituency results'!A:AB,9,FALSE),1)),E623,RIGHT(VLOOKUP(A623,'2015 constituency results'!A:AB,9,FALSE),LEN(VLOOKUP(A623,'2015 constituency results'!A:AB,9,FALSE))-SEARCH("from",VLOOKUP(A623,'2015 constituency results'!A:AB,9,FALSE),1)-4))</f>
        <v>Con</v>
      </c>
      <c r="H623">
        <f t="shared" si="45"/>
        <v>0</v>
      </c>
      <c r="I623">
        <f t="shared" si="46"/>
        <v>14984</v>
      </c>
      <c r="J623">
        <f t="shared" si="47"/>
        <v>0</v>
      </c>
      <c r="K623">
        <f t="shared" si="48"/>
        <v>0</v>
      </c>
      <c r="L623">
        <f t="shared" si="49"/>
        <v>0</v>
      </c>
      <c r="M623" t="s">
        <v>320</v>
      </c>
      <c r="N623" t="s">
        <v>124</v>
      </c>
      <c r="O623" t="s">
        <v>59</v>
      </c>
      <c r="P623" t="s">
        <v>34</v>
      </c>
    </row>
    <row r="624" spans="1:16" x14ac:dyDescent="0.2">
      <c r="A624" t="s">
        <v>1389</v>
      </c>
      <c r="B624" t="s">
        <v>1390</v>
      </c>
      <c r="C624">
        <v>2017</v>
      </c>
      <c r="D624" t="s">
        <v>158</v>
      </c>
      <c r="E624" t="str">
        <f>VLOOKUP(B624,'2015 constituency results'!$C:$AB,8,FALSE)</f>
        <v>SF</v>
      </c>
      <c r="F624">
        <f>VLOOKUP($B624,'2015 constituency results'!$C:$AB,13,FALSE)</f>
        <v>10060</v>
      </c>
      <c r="G624" t="str">
        <f>IF(ISNUMBER(SEARCH("hold",VLOOKUP(A624,'2015 constituency results'!A:AB,9,FALSE),1)),E624,RIGHT(VLOOKUP(A624,'2015 constituency results'!A:AB,9,FALSE),LEN(VLOOKUP(A624,'2015 constituency results'!A:AB,9,FALSE))-SEARCH("from",VLOOKUP(A624,'2015 constituency results'!A:AB,9,FALSE),1)-4))</f>
        <v>SF</v>
      </c>
      <c r="H624">
        <f t="shared" si="45"/>
        <v>0</v>
      </c>
      <c r="I624">
        <f t="shared" si="46"/>
        <v>0</v>
      </c>
      <c r="J624">
        <f t="shared" si="47"/>
        <v>0</v>
      </c>
      <c r="K624">
        <f t="shared" si="48"/>
        <v>0</v>
      </c>
      <c r="L624">
        <f t="shared" si="49"/>
        <v>0</v>
      </c>
      <c r="M624" t="s">
        <v>152</v>
      </c>
      <c r="N624" t="s">
        <v>152</v>
      </c>
      <c r="O624" t="s">
        <v>152</v>
      </c>
      <c r="P624" t="s">
        <v>34</v>
      </c>
    </row>
    <row r="625" spans="1:16" x14ac:dyDescent="0.2">
      <c r="A625" t="s">
        <v>1391</v>
      </c>
      <c r="B625" t="s">
        <v>1392</v>
      </c>
      <c r="C625">
        <v>2017</v>
      </c>
      <c r="D625" t="s">
        <v>37</v>
      </c>
      <c r="E625" t="str">
        <f>VLOOKUP(B625,'2015 constituency results'!$C:$AB,8,FALSE)</f>
        <v>Con</v>
      </c>
      <c r="F625">
        <f>VLOOKUP($B625,'2015 constituency results'!$C:$AB,13,FALSE)</f>
        <v>22578</v>
      </c>
      <c r="G625" t="str">
        <f>IF(ISNUMBER(SEARCH("hold",VLOOKUP(A625,'2015 constituency results'!A:AB,9,FALSE),1)),E625,RIGHT(VLOOKUP(A625,'2015 constituency results'!A:AB,9,FALSE),LEN(VLOOKUP(A625,'2015 constituency results'!A:AB,9,FALSE))-SEARCH("from",VLOOKUP(A625,'2015 constituency results'!A:AB,9,FALSE),1)-4))</f>
        <v>Con</v>
      </c>
      <c r="H625">
        <f t="shared" si="45"/>
        <v>0</v>
      </c>
      <c r="I625">
        <f t="shared" si="46"/>
        <v>22578</v>
      </c>
      <c r="J625">
        <f t="shared" si="47"/>
        <v>0</v>
      </c>
      <c r="K625">
        <f t="shared" si="48"/>
        <v>0</v>
      </c>
      <c r="L625">
        <f t="shared" si="49"/>
        <v>0</v>
      </c>
      <c r="M625" t="s">
        <v>299</v>
      </c>
      <c r="N625" t="s">
        <v>63</v>
      </c>
      <c r="O625" t="s">
        <v>59</v>
      </c>
      <c r="P625" t="s">
        <v>34</v>
      </c>
    </row>
    <row r="626" spans="1:16" x14ac:dyDescent="0.2">
      <c r="A626" t="s">
        <v>1393</v>
      </c>
      <c r="B626" t="s">
        <v>1394</v>
      </c>
      <c r="C626">
        <v>2017</v>
      </c>
      <c r="D626" t="s">
        <v>36</v>
      </c>
      <c r="E626" t="str">
        <f>VLOOKUP(B626,'2015 constituency results'!$C:$AB,8,FALSE)</f>
        <v>Lab</v>
      </c>
      <c r="F626">
        <f>VLOOKUP($B626,'2015 constituency results'!$C:$AB,13,FALSE)</f>
        <v>14236</v>
      </c>
      <c r="G626" t="str">
        <f>IF(ISNUMBER(SEARCH("hold",VLOOKUP(A626,'2015 constituency results'!A:AB,9,FALSE),1)),E626,RIGHT(VLOOKUP(A626,'2015 constituency results'!A:AB,9,FALSE),LEN(VLOOKUP(A626,'2015 constituency results'!A:AB,9,FALSE))-SEARCH("from",VLOOKUP(A626,'2015 constituency results'!A:AB,9,FALSE),1)-4))</f>
        <v>Lab</v>
      </c>
      <c r="H626">
        <f t="shared" si="45"/>
        <v>14236</v>
      </c>
      <c r="I626">
        <f t="shared" si="46"/>
        <v>0</v>
      </c>
      <c r="J626">
        <f t="shared" si="47"/>
        <v>0</v>
      </c>
      <c r="K626">
        <f t="shared" si="48"/>
        <v>0</v>
      </c>
      <c r="L626">
        <f t="shared" si="49"/>
        <v>0</v>
      </c>
      <c r="M626" t="s">
        <v>67</v>
      </c>
      <c r="N626" t="s">
        <v>68</v>
      </c>
      <c r="O626" t="s">
        <v>59</v>
      </c>
      <c r="P626" t="s">
        <v>34</v>
      </c>
    </row>
    <row r="627" spans="1:16" x14ac:dyDescent="0.2">
      <c r="A627" t="s">
        <v>1395</v>
      </c>
      <c r="B627" t="s">
        <v>1396</v>
      </c>
      <c r="C627">
        <v>2017</v>
      </c>
      <c r="D627" t="s">
        <v>37</v>
      </c>
      <c r="E627" t="str">
        <f>VLOOKUP(B627,'2015 constituency results'!$C:$AB,8,FALSE)</f>
        <v>Con</v>
      </c>
      <c r="F627">
        <f>VLOOKUP($B627,'2015 constituency results'!$C:$AB,13,FALSE)</f>
        <v>12619</v>
      </c>
      <c r="G627" t="str">
        <f>IF(ISNUMBER(SEARCH("hold",VLOOKUP(A627,'2015 constituency results'!A:AB,9,FALSE),1)),E627,RIGHT(VLOOKUP(A627,'2015 constituency results'!A:AB,9,FALSE),LEN(VLOOKUP(A627,'2015 constituency results'!A:AB,9,FALSE))-SEARCH("from",VLOOKUP(A627,'2015 constituency results'!A:AB,9,FALSE),1)-4))</f>
        <v>Con</v>
      </c>
      <c r="H627">
        <f t="shared" si="45"/>
        <v>0</v>
      </c>
      <c r="I627">
        <f t="shared" si="46"/>
        <v>12619</v>
      </c>
      <c r="J627">
        <f t="shared" si="47"/>
        <v>0</v>
      </c>
      <c r="K627">
        <f t="shared" si="48"/>
        <v>0</v>
      </c>
      <c r="L627">
        <f t="shared" si="49"/>
        <v>0</v>
      </c>
      <c r="M627" t="s">
        <v>109</v>
      </c>
      <c r="N627" t="s">
        <v>109</v>
      </c>
      <c r="O627" t="s">
        <v>59</v>
      </c>
      <c r="P627" t="s">
        <v>46</v>
      </c>
    </row>
    <row r="628" spans="1:16" x14ac:dyDescent="0.2">
      <c r="A628" t="s">
        <v>1397</v>
      </c>
      <c r="B628" t="s">
        <v>1398</v>
      </c>
      <c r="C628">
        <v>2017</v>
      </c>
      <c r="D628" t="s">
        <v>37</v>
      </c>
      <c r="E628" t="str">
        <f>VLOOKUP(B628,'2015 constituency results'!$C:$AB,8,FALSE)</f>
        <v>Con</v>
      </c>
      <c r="F628">
        <f>VLOOKUP($B628,'2015 constituency results'!$C:$AB,13,FALSE)</f>
        <v>16914</v>
      </c>
      <c r="G628" t="str">
        <f>IF(ISNUMBER(SEARCH("hold",VLOOKUP(A628,'2015 constituency results'!A:AB,9,FALSE),1)),E628,RIGHT(VLOOKUP(A628,'2015 constituency results'!A:AB,9,FALSE),LEN(VLOOKUP(A628,'2015 constituency results'!A:AB,9,FALSE))-SEARCH("from",VLOOKUP(A628,'2015 constituency results'!A:AB,9,FALSE),1)-4))</f>
        <v>Con</v>
      </c>
      <c r="H628">
        <f t="shared" si="45"/>
        <v>0</v>
      </c>
      <c r="I628">
        <f t="shared" si="46"/>
        <v>16914</v>
      </c>
      <c r="J628">
        <f t="shared" si="47"/>
        <v>0</v>
      </c>
      <c r="K628">
        <f t="shared" si="48"/>
        <v>0</v>
      </c>
      <c r="L628">
        <f t="shared" si="49"/>
        <v>0</v>
      </c>
      <c r="M628" t="s">
        <v>57</v>
      </c>
      <c r="N628" t="s">
        <v>58</v>
      </c>
      <c r="O628" t="s">
        <v>59</v>
      </c>
      <c r="P628" t="s">
        <v>34</v>
      </c>
    </row>
    <row r="629" spans="1:16" x14ac:dyDescent="0.2">
      <c r="A629" t="s">
        <v>1399</v>
      </c>
      <c r="B629" t="s">
        <v>1400</v>
      </c>
      <c r="C629">
        <v>2017</v>
      </c>
      <c r="D629" t="s">
        <v>37</v>
      </c>
      <c r="E629" t="str">
        <f>VLOOKUP(B629,'2015 constituency results'!$C:$AB,8,FALSE)</f>
        <v>Con</v>
      </c>
      <c r="F629">
        <f>VLOOKUP($B629,'2015 constituency results'!$C:$AB,13,FALSE)</f>
        <v>25083</v>
      </c>
      <c r="G629" t="str">
        <f>IF(ISNUMBER(SEARCH("hold",VLOOKUP(A629,'2015 constituency results'!A:AB,9,FALSE),1)),E629,RIGHT(VLOOKUP(A629,'2015 constituency results'!A:AB,9,FALSE),LEN(VLOOKUP(A629,'2015 constituency results'!A:AB,9,FALSE))-SEARCH("from",VLOOKUP(A629,'2015 constituency results'!A:AB,9,FALSE),1)-4))</f>
        <v>Con</v>
      </c>
      <c r="H629">
        <f t="shared" si="45"/>
        <v>0</v>
      </c>
      <c r="I629">
        <f t="shared" si="46"/>
        <v>25083</v>
      </c>
      <c r="J629">
        <f t="shared" si="47"/>
        <v>0</v>
      </c>
      <c r="K629">
        <f t="shared" si="48"/>
        <v>0</v>
      </c>
      <c r="L629">
        <f t="shared" si="49"/>
        <v>0</v>
      </c>
      <c r="M629" t="s">
        <v>251</v>
      </c>
      <c r="N629" t="s">
        <v>58</v>
      </c>
      <c r="O629" t="s">
        <v>59</v>
      </c>
      <c r="P629" t="s">
        <v>34</v>
      </c>
    </row>
    <row r="630" spans="1:16" x14ac:dyDescent="0.2">
      <c r="A630" t="s">
        <v>1401</v>
      </c>
      <c r="B630" t="s">
        <v>1402</v>
      </c>
      <c r="C630">
        <v>2017</v>
      </c>
      <c r="D630" t="s">
        <v>36</v>
      </c>
      <c r="E630" t="str">
        <f>VLOOKUP(B630,'2015 constituency results'!$C:$AB,8,FALSE)</f>
        <v>Lab</v>
      </c>
      <c r="F630">
        <f>VLOOKUP($B630,'2015 constituency results'!$C:$AB,13,FALSE)</f>
        <v>4599</v>
      </c>
      <c r="G630" t="str">
        <f>IF(ISNUMBER(SEARCH("hold",VLOOKUP(A630,'2015 constituency results'!A:AB,9,FALSE),1)),E630,RIGHT(VLOOKUP(A630,'2015 constituency results'!A:AB,9,FALSE),LEN(VLOOKUP(A630,'2015 constituency results'!A:AB,9,FALSE))-SEARCH("from",VLOOKUP(A630,'2015 constituency results'!A:AB,9,FALSE),1)-4))</f>
        <v>Lab</v>
      </c>
      <c r="H630">
        <f t="shared" si="45"/>
        <v>4599</v>
      </c>
      <c r="I630">
        <f t="shared" si="46"/>
        <v>0</v>
      </c>
      <c r="J630">
        <f t="shared" si="47"/>
        <v>0</v>
      </c>
      <c r="K630">
        <f t="shared" si="48"/>
        <v>0</v>
      </c>
      <c r="L630">
        <f t="shared" si="49"/>
        <v>0</v>
      </c>
      <c r="M630" t="s">
        <v>187</v>
      </c>
      <c r="N630" t="s">
        <v>68</v>
      </c>
      <c r="O630" t="s">
        <v>59</v>
      </c>
      <c r="P630" t="s">
        <v>34</v>
      </c>
    </row>
    <row r="631" spans="1:16" x14ac:dyDescent="0.2">
      <c r="A631" t="s">
        <v>1403</v>
      </c>
      <c r="B631" t="s">
        <v>1404</v>
      </c>
      <c r="C631">
        <v>2017</v>
      </c>
      <c r="D631" t="s">
        <v>36</v>
      </c>
      <c r="E631" t="str">
        <f>VLOOKUP(B631,'2015 constituency results'!$C:$AB,8,FALSE)</f>
        <v>Lab</v>
      </c>
      <c r="F631">
        <f>VLOOKUP($B631,'2015 constituency results'!$C:$AB,13,FALSE)</f>
        <v>417</v>
      </c>
      <c r="G631" t="str">
        <f>IF(ISNUMBER(SEARCH("hold",VLOOKUP(A631,'2015 constituency results'!A:AB,9,FALSE),1)),E631,RIGHT(VLOOKUP(A631,'2015 constituency results'!A:AB,9,FALSE),LEN(VLOOKUP(A631,'2015 constituency results'!A:AB,9,FALSE))-SEARCH("from",VLOOKUP(A631,'2015 constituency results'!A:AB,9,FALSE),1)-4))</f>
        <v>Con</v>
      </c>
      <c r="H631">
        <f t="shared" si="45"/>
        <v>417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0</v>
      </c>
      <c r="M631" t="s">
        <v>187</v>
      </c>
      <c r="N631" t="s">
        <v>68</v>
      </c>
      <c r="O631" t="s">
        <v>59</v>
      </c>
      <c r="P631" t="s">
        <v>34</v>
      </c>
    </row>
    <row r="632" spans="1:16" x14ac:dyDescent="0.2">
      <c r="A632" t="s">
        <v>1405</v>
      </c>
      <c r="B632" t="s">
        <v>1406</v>
      </c>
      <c r="C632">
        <v>2017</v>
      </c>
      <c r="D632" t="s">
        <v>37</v>
      </c>
      <c r="E632" t="str">
        <f>VLOOKUP(B632,'2015 constituency results'!$C:$AB,8,FALSE)</f>
        <v>Con</v>
      </c>
      <c r="F632">
        <f>VLOOKUP($B632,'2015 constituency results'!$C:$AB,13,FALSE)</f>
        <v>19554</v>
      </c>
      <c r="G632" t="str">
        <f>IF(ISNUMBER(SEARCH("hold",VLOOKUP(A632,'2015 constituency results'!A:AB,9,FALSE),1)),E632,RIGHT(VLOOKUP(A632,'2015 constituency results'!A:AB,9,FALSE),LEN(VLOOKUP(A632,'2015 constituency results'!A:AB,9,FALSE))-SEARCH("from",VLOOKUP(A632,'2015 constituency results'!A:AB,9,FALSE),1)-4))</f>
        <v>Con</v>
      </c>
      <c r="H632">
        <f t="shared" si="45"/>
        <v>0</v>
      </c>
      <c r="I632">
        <f t="shared" si="46"/>
        <v>19554</v>
      </c>
      <c r="J632">
        <f t="shared" si="47"/>
        <v>0</v>
      </c>
      <c r="K632">
        <f t="shared" si="48"/>
        <v>0</v>
      </c>
      <c r="L632">
        <f t="shared" si="49"/>
        <v>0</v>
      </c>
      <c r="M632" t="s">
        <v>123</v>
      </c>
      <c r="N632" t="s">
        <v>124</v>
      </c>
      <c r="O632" t="s">
        <v>59</v>
      </c>
      <c r="P632" t="s">
        <v>34</v>
      </c>
    </row>
    <row r="633" spans="1:16" x14ac:dyDescent="0.2">
      <c r="A633" t="s">
        <v>1407</v>
      </c>
      <c r="B633" t="s">
        <v>1408</v>
      </c>
      <c r="C633">
        <v>2017</v>
      </c>
      <c r="D633" t="s">
        <v>37</v>
      </c>
      <c r="E633" t="str">
        <f>VLOOKUP(B633,'2015 constituency results'!$C:$AB,8,FALSE)</f>
        <v>Con</v>
      </c>
      <c r="F633">
        <f>VLOOKUP($B633,'2015 constituency results'!$C:$AB,13,FALSE)</f>
        <v>25155</v>
      </c>
      <c r="G633" t="str">
        <f>IF(ISNUMBER(SEARCH("hold",VLOOKUP(A633,'2015 constituency results'!A:AB,9,FALSE),1)),E633,RIGHT(VLOOKUP(A633,'2015 constituency results'!A:AB,9,FALSE),LEN(VLOOKUP(A633,'2015 constituency results'!A:AB,9,FALSE))-SEARCH("from",VLOOKUP(A633,'2015 constituency results'!A:AB,9,FALSE),1)-4))</f>
        <v>Con</v>
      </c>
      <c r="H633">
        <f t="shared" si="45"/>
        <v>0</v>
      </c>
      <c r="I633">
        <f t="shared" si="46"/>
        <v>25155</v>
      </c>
      <c r="J633">
        <f t="shared" si="47"/>
        <v>0</v>
      </c>
      <c r="K633">
        <f t="shared" si="48"/>
        <v>0</v>
      </c>
      <c r="L633">
        <f t="shared" si="49"/>
        <v>0</v>
      </c>
      <c r="M633" t="s">
        <v>103</v>
      </c>
      <c r="N633" t="s">
        <v>58</v>
      </c>
      <c r="O633" t="s">
        <v>59</v>
      </c>
      <c r="P633" t="s">
        <v>34</v>
      </c>
    </row>
    <row r="634" spans="1:16" x14ac:dyDescent="0.2">
      <c r="A634" t="s">
        <v>1409</v>
      </c>
      <c r="B634" t="s">
        <v>1410</v>
      </c>
      <c r="C634">
        <v>2017</v>
      </c>
      <c r="D634" t="s">
        <v>37</v>
      </c>
      <c r="E634" t="str">
        <f>VLOOKUP(B634,'2015 constituency results'!$C:$AB,8,FALSE)</f>
        <v>Con</v>
      </c>
      <c r="F634">
        <f>VLOOKUP($B634,'2015 constituency results'!$C:$AB,13,FALSE)</f>
        <v>20810</v>
      </c>
      <c r="G634" t="str">
        <f>IF(ISNUMBER(SEARCH("hold",VLOOKUP(A634,'2015 constituency results'!A:AB,9,FALSE),1)),E634,RIGHT(VLOOKUP(A634,'2015 constituency results'!A:AB,9,FALSE),LEN(VLOOKUP(A634,'2015 constituency results'!A:AB,9,FALSE))-SEARCH("from",VLOOKUP(A634,'2015 constituency results'!A:AB,9,FALSE),1)-4))</f>
        <v>Con</v>
      </c>
      <c r="H634">
        <f t="shared" si="45"/>
        <v>0</v>
      </c>
      <c r="I634">
        <f t="shared" si="46"/>
        <v>20810</v>
      </c>
      <c r="J634">
        <f t="shared" si="47"/>
        <v>0</v>
      </c>
      <c r="K634">
        <f t="shared" si="48"/>
        <v>0</v>
      </c>
      <c r="L634">
        <f t="shared" si="49"/>
        <v>0</v>
      </c>
      <c r="M634" t="s">
        <v>533</v>
      </c>
      <c r="N634" t="s">
        <v>58</v>
      </c>
      <c r="O634" t="s">
        <v>59</v>
      </c>
      <c r="P634" t="s">
        <v>34</v>
      </c>
    </row>
    <row r="635" spans="1:16" x14ac:dyDescent="0.2">
      <c r="A635" t="s">
        <v>1411</v>
      </c>
      <c r="B635" t="s">
        <v>1412</v>
      </c>
      <c r="C635">
        <v>2017</v>
      </c>
      <c r="D635" t="s">
        <v>37</v>
      </c>
      <c r="E635" t="str">
        <f>VLOOKUP(B635,'2015 constituency results'!$C:$AB,8,FALSE)</f>
        <v>Con</v>
      </c>
      <c r="F635">
        <f>VLOOKUP($B635,'2015 constituency results'!$C:$AB,13,FALSE)</f>
        <v>24197</v>
      </c>
      <c r="G635" t="str">
        <f>IF(ISNUMBER(SEARCH("hold",VLOOKUP(A635,'2015 constituency results'!A:AB,9,FALSE),1)),E635,RIGHT(VLOOKUP(A635,'2015 constituency results'!A:AB,9,FALSE),LEN(VLOOKUP(A635,'2015 constituency results'!A:AB,9,FALSE))-SEARCH("from",VLOOKUP(A635,'2015 constituency results'!A:AB,9,FALSE),1)-4))</f>
        <v>Con</v>
      </c>
      <c r="H635">
        <f t="shared" si="45"/>
        <v>0</v>
      </c>
      <c r="I635">
        <f t="shared" si="46"/>
        <v>24197</v>
      </c>
      <c r="J635">
        <f t="shared" si="47"/>
        <v>0</v>
      </c>
      <c r="K635">
        <f t="shared" si="48"/>
        <v>0</v>
      </c>
      <c r="L635">
        <f t="shared" si="49"/>
        <v>0</v>
      </c>
      <c r="M635" t="s">
        <v>251</v>
      </c>
      <c r="N635" t="s">
        <v>58</v>
      </c>
      <c r="O635" t="s">
        <v>59</v>
      </c>
      <c r="P635" t="s">
        <v>34</v>
      </c>
    </row>
    <row r="636" spans="1:16" x14ac:dyDescent="0.2">
      <c r="A636" t="s">
        <v>1413</v>
      </c>
      <c r="B636" t="s">
        <v>1414</v>
      </c>
      <c r="C636">
        <v>2017</v>
      </c>
      <c r="D636" t="s">
        <v>36</v>
      </c>
      <c r="E636" t="str">
        <f>VLOOKUP(B636,'2015 constituency results'!$C:$AB,8,FALSE)</f>
        <v>Lab</v>
      </c>
      <c r="F636">
        <f>VLOOKUP($B636,'2015 constituency results'!$C:$AB,13,FALSE)</f>
        <v>5495</v>
      </c>
      <c r="G636" t="str">
        <f>IF(ISNUMBER(SEARCH("hold",VLOOKUP(A636,'2015 constituency results'!A:AB,9,FALSE),1)),E636,RIGHT(VLOOKUP(A636,'2015 constituency results'!A:AB,9,FALSE),LEN(VLOOKUP(A636,'2015 constituency results'!A:AB,9,FALSE))-SEARCH("from",VLOOKUP(A636,'2015 constituency results'!A:AB,9,FALSE),1)-4))</f>
        <v>Lab</v>
      </c>
      <c r="H636">
        <f t="shared" si="45"/>
        <v>5495</v>
      </c>
      <c r="I636">
        <f t="shared" si="46"/>
        <v>0</v>
      </c>
      <c r="J636">
        <f t="shared" si="47"/>
        <v>0</v>
      </c>
      <c r="K636">
        <f t="shared" si="48"/>
        <v>0</v>
      </c>
      <c r="L636">
        <f t="shared" si="49"/>
        <v>0</v>
      </c>
      <c r="M636" t="s">
        <v>63</v>
      </c>
      <c r="N636" t="s">
        <v>63</v>
      </c>
      <c r="O636" t="s">
        <v>59</v>
      </c>
      <c r="P636" t="s">
        <v>46</v>
      </c>
    </row>
    <row r="637" spans="1:16" x14ac:dyDescent="0.2">
      <c r="A637" t="s">
        <v>1415</v>
      </c>
      <c r="B637" t="s">
        <v>1416</v>
      </c>
      <c r="C637">
        <v>2017</v>
      </c>
      <c r="D637" t="s">
        <v>36</v>
      </c>
      <c r="E637" t="str">
        <f>VLOOKUP(B637,'2015 constituency results'!$C:$AB,8,FALSE)</f>
        <v>Lab</v>
      </c>
      <c r="F637">
        <f>VLOOKUP($B637,'2015 constituency results'!$C:$AB,13,FALSE)</f>
        <v>10778</v>
      </c>
      <c r="G637" t="str">
        <f>IF(ISNUMBER(SEARCH("hold",VLOOKUP(A637,'2015 constituency results'!A:AB,9,FALSE),1)),E637,RIGHT(VLOOKUP(A637,'2015 constituency results'!A:AB,9,FALSE),LEN(VLOOKUP(A637,'2015 constituency results'!A:AB,9,FALSE))-SEARCH("from",VLOOKUP(A637,'2015 constituency results'!A:AB,9,FALSE),1)-4))</f>
        <v>Lab</v>
      </c>
      <c r="H637">
        <f t="shared" si="45"/>
        <v>10778</v>
      </c>
      <c r="I637">
        <f t="shared" si="46"/>
        <v>0</v>
      </c>
      <c r="J637">
        <f t="shared" si="47"/>
        <v>0</v>
      </c>
      <c r="K637">
        <f t="shared" si="48"/>
        <v>0</v>
      </c>
      <c r="L637">
        <f t="shared" si="49"/>
        <v>0</v>
      </c>
      <c r="M637" t="s">
        <v>63</v>
      </c>
      <c r="N637" t="s">
        <v>63</v>
      </c>
      <c r="O637" t="s">
        <v>59</v>
      </c>
      <c r="P637" t="s">
        <v>46</v>
      </c>
    </row>
    <row r="638" spans="1:16" x14ac:dyDescent="0.2">
      <c r="A638" t="s">
        <v>1417</v>
      </c>
      <c r="B638" t="s">
        <v>1418</v>
      </c>
      <c r="C638">
        <v>2017</v>
      </c>
      <c r="D638" t="s">
        <v>36</v>
      </c>
      <c r="E638" t="str">
        <f>VLOOKUP(B638,'2015 constituency results'!$C:$AB,8,FALSE)</f>
        <v>Lab</v>
      </c>
      <c r="F638">
        <f>VLOOKUP($B638,'2015 constituency results'!$C:$AB,13,FALSE)</f>
        <v>801</v>
      </c>
      <c r="G638" t="str">
        <f>IF(ISNUMBER(SEARCH("hold",VLOOKUP(A638,'2015 constituency results'!A:AB,9,FALSE),1)),E638,RIGHT(VLOOKUP(A638,'2015 constituency results'!A:AB,9,FALSE),LEN(VLOOKUP(A638,'2015 constituency results'!A:AB,9,FALSE))-SEARCH("from",VLOOKUP(A638,'2015 constituency results'!A:AB,9,FALSE),1)-4))</f>
        <v>Con</v>
      </c>
      <c r="H638">
        <f t="shared" si="45"/>
        <v>801</v>
      </c>
      <c r="I638">
        <f t="shared" si="46"/>
        <v>0</v>
      </c>
      <c r="J638">
        <f t="shared" si="47"/>
        <v>0</v>
      </c>
      <c r="K638">
        <f t="shared" si="48"/>
        <v>0</v>
      </c>
      <c r="L638">
        <f t="shared" si="49"/>
        <v>0</v>
      </c>
      <c r="M638" t="s">
        <v>63</v>
      </c>
      <c r="N638" t="s">
        <v>63</v>
      </c>
      <c r="O638" t="s">
        <v>59</v>
      </c>
      <c r="P638" t="s">
        <v>46</v>
      </c>
    </row>
    <row r="639" spans="1:16" x14ac:dyDescent="0.2">
      <c r="A639" t="s">
        <v>1419</v>
      </c>
      <c r="B639" t="s">
        <v>1420</v>
      </c>
      <c r="C639">
        <v>2017</v>
      </c>
      <c r="D639" t="s">
        <v>37</v>
      </c>
      <c r="E639" t="str">
        <f>VLOOKUP(B639,'2015 constituency results'!$C:$AB,8,FALSE)</f>
        <v>Con</v>
      </c>
      <c r="F639">
        <f>VLOOKUP($B639,'2015 constituency results'!$C:$AB,13,FALSE)</f>
        <v>5646</v>
      </c>
      <c r="G639" t="str">
        <f>IF(ISNUMBER(SEARCH("hold",VLOOKUP(A639,'2015 constituency results'!A:AB,9,FALSE),1)),E639,RIGHT(VLOOKUP(A639,'2015 constituency results'!A:AB,9,FALSE),LEN(VLOOKUP(A639,'2015 constituency results'!A:AB,9,FALSE))-SEARCH("from",VLOOKUP(A639,'2015 constituency results'!A:AB,9,FALSE),1)-4))</f>
        <v>Con</v>
      </c>
      <c r="H639">
        <f t="shared" si="45"/>
        <v>0</v>
      </c>
      <c r="I639">
        <f t="shared" si="46"/>
        <v>5646</v>
      </c>
      <c r="J639">
        <f t="shared" si="47"/>
        <v>0</v>
      </c>
      <c r="K639">
        <f t="shared" si="48"/>
        <v>0</v>
      </c>
      <c r="L639">
        <f t="shared" si="49"/>
        <v>0</v>
      </c>
      <c r="M639" t="s">
        <v>299</v>
      </c>
      <c r="N639" t="s">
        <v>63</v>
      </c>
      <c r="O639" t="s">
        <v>59</v>
      </c>
      <c r="P639" t="s">
        <v>46</v>
      </c>
    </row>
    <row r="640" spans="1:16" x14ac:dyDescent="0.2">
      <c r="A640" t="s">
        <v>1421</v>
      </c>
      <c r="B640" t="s">
        <v>1422</v>
      </c>
      <c r="C640">
        <v>2017</v>
      </c>
      <c r="D640" t="s">
        <v>36</v>
      </c>
      <c r="E640" t="str">
        <f>VLOOKUP(B640,'2015 constituency results'!$C:$AB,8,FALSE)</f>
        <v>Lab</v>
      </c>
      <c r="F640">
        <f>VLOOKUP($B640,'2015 constituency results'!$C:$AB,13,FALSE)</f>
        <v>4686</v>
      </c>
      <c r="G640" t="str">
        <f>IF(ISNUMBER(SEARCH("hold",VLOOKUP(A640,'2015 constituency results'!A:AB,9,FALSE),1)),E640,RIGHT(VLOOKUP(A640,'2015 constituency results'!A:AB,9,FALSE),LEN(VLOOKUP(A640,'2015 constituency results'!A:AB,9,FALSE))-SEARCH("from",VLOOKUP(A640,'2015 constituency results'!A:AB,9,FALSE),1)-4))</f>
        <v>Lab</v>
      </c>
      <c r="H640">
        <f t="shared" si="45"/>
        <v>4686</v>
      </c>
      <c r="I640">
        <f t="shared" si="46"/>
        <v>0</v>
      </c>
      <c r="J640">
        <f t="shared" si="47"/>
        <v>0</v>
      </c>
      <c r="K640">
        <f t="shared" si="48"/>
        <v>0</v>
      </c>
      <c r="L640">
        <f t="shared" si="49"/>
        <v>0</v>
      </c>
      <c r="M640" t="s">
        <v>119</v>
      </c>
      <c r="N640" t="s">
        <v>68</v>
      </c>
      <c r="O640" t="s">
        <v>59</v>
      </c>
      <c r="P640" t="s">
        <v>34</v>
      </c>
    </row>
    <row r="641" spans="1:16" x14ac:dyDescent="0.2">
      <c r="A641" t="s">
        <v>1423</v>
      </c>
      <c r="B641" t="s">
        <v>1424</v>
      </c>
      <c r="C641">
        <v>2017</v>
      </c>
      <c r="D641" t="s">
        <v>36</v>
      </c>
      <c r="E641" t="str">
        <f>VLOOKUP(B641,'2015 constituency results'!$C:$AB,8,FALSE)</f>
        <v>Lab</v>
      </c>
      <c r="F641">
        <f>VLOOKUP($B641,'2015 constituency results'!$C:$AB,13,FALSE)</f>
        <v>5946</v>
      </c>
      <c r="G641" t="str">
        <f>IF(ISNUMBER(SEARCH("hold",VLOOKUP(A641,'2015 constituency results'!A:AB,9,FALSE),1)),E641,RIGHT(VLOOKUP(A641,'2015 constituency results'!A:AB,9,FALSE),LEN(VLOOKUP(A641,'2015 constituency results'!A:AB,9,FALSE))-SEARCH("from",VLOOKUP(A641,'2015 constituency results'!A:AB,9,FALSE),1)-4))</f>
        <v>Lab</v>
      </c>
      <c r="H641">
        <f t="shared" si="45"/>
        <v>5946</v>
      </c>
      <c r="I641">
        <f t="shared" si="46"/>
        <v>0</v>
      </c>
      <c r="J641">
        <f t="shared" si="47"/>
        <v>0</v>
      </c>
      <c r="K641">
        <f t="shared" si="48"/>
        <v>0</v>
      </c>
      <c r="L641">
        <f t="shared" si="49"/>
        <v>0</v>
      </c>
      <c r="M641" t="s">
        <v>67</v>
      </c>
      <c r="N641" t="s">
        <v>68</v>
      </c>
      <c r="O641" t="s">
        <v>59</v>
      </c>
      <c r="P641" t="s">
        <v>34</v>
      </c>
    </row>
    <row r="642" spans="1:16" x14ac:dyDescent="0.2">
      <c r="A642" t="s">
        <v>1425</v>
      </c>
      <c r="B642" t="s">
        <v>1426</v>
      </c>
      <c r="C642">
        <v>2017</v>
      </c>
      <c r="D642" t="s">
        <v>37</v>
      </c>
      <c r="E642" t="str">
        <f>VLOOKUP(B642,'2015 constituency results'!$C:$AB,8,FALSE)</f>
        <v>Con</v>
      </c>
      <c r="F642">
        <f>VLOOKUP($B642,'2015 constituency results'!$C:$AB,13,FALSE)</f>
        <v>16855</v>
      </c>
      <c r="G642" t="str">
        <f>IF(ISNUMBER(SEARCH("hold",VLOOKUP(A642,'2015 constituency results'!A:AB,9,FALSE),1)),E642,RIGHT(VLOOKUP(A642,'2015 constituency results'!A:AB,9,FALSE),LEN(VLOOKUP(A642,'2015 constituency results'!A:AB,9,FALSE))-SEARCH("from",VLOOKUP(A642,'2015 constituency results'!A:AB,9,FALSE),1)-4))</f>
        <v>Con</v>
      </c>
      <c r="H642">
        <f t="shared" si="45"/>
        <v>0</v>
      </c>
      <c r="I642">
        <f t="shared" si="46"/>
        <v>16855</v>
      </c>
      <c r="J642">
        <f t="shared" si="47"/>
        <v>0</v>
      </c>
      <c r="K642">
        <f t="shared" si="48"/>
        <v>0</v>
      </c>
      <c r="L642">
        <f t="shared" si="49"/>
        <v>0</v>
      </c>
      <c r="M642" t="s">
        <v>87</v>
      </c>
      <c r="N642" t="s">
        <v>58</v>
      </c>
      <c r="O642" t="s">
        <v>59</v>
      </c>
      <c r="P642" t="s">
        <v>46</v>
      </c>
    </row>
    <row r="643" spans="1:16" x14ac:dyDescent="0.2">
      <c r="A643" t="s">
        <v>1427</v>
      </c>
      <c r="B643" t="s">
        <v>1428</v>
      </c>
      <c r="C643">
        <v>2017</v>
      </c>
      <c r="D643" t="s">
        <v>36</v>
      </c>
      <c r="E643" t="str">
        <f>VLOOKUP(B643,'2015 constituency results'!$C:$AB,8,FALSE)</f>
        <v>Lab</v>
      </c>
      <c r="F643">
        <f>VLOOKUP($B643,'2015 constituency results'!$C:$AB,13,FALSE)</f>
        <v>1831</v>
      </c>
      <c r="G643" t="str">
        <f>IF(ISNUMBER(SEARCH("hold",VLOOKUP(A643,'2015 constituency results'!A:AB,9,FALSE),1)),E643,RIGHT(VLOOKUP(A643,'2015 constituency results'!A:AB,9,FALSE),LEN(VLOOKUP(A643,'2015 constituency results'!A:AB,9,FALSE))-SEARCH("from",VLOOKUP(A643,'2015 constituency results'!A:AB,9,FALSE),1)-4))</f>
        <v>Lab</v>
      </c>
      <c r="H643">
        <f t="shared" ref="H643:H651" si="50">IF(E643="Lab",F643,0)</f>
        <v>1831</v>
      </c>
      <c r="I643">
        <f t="shared" ref="I643:I651" si="51">IF($E643="Con",$F643,0)</f>
        <v>0</v>
      </c>
      <c r="J643">
        <f t="shared" ref="J643:J651" si="52">IF($E643="SNP",$F643,0)</f>
        <v>0</v>
      </c>
      <c r="K643">
        <f t="shared" ref="K643:K651" si="53">IF($E643="LD",$F643,0)</f>
        <v>0</v>
      </c>
      <c r="L643">
        <f t="shared" ref="L643:L651" si="54">IF($E643="DUP",$F643,0)</f>
        <v>0</v>
      </c>
      <c r="M643" t="s">
        <v>40</v>
      </c>
      <c r="N643" t="s">
        <v>33</v>
      </c>
      <c r="O643" t="s">
        <v>33</v>
      </c>
      <c r="P643" t="s">
        <v>34</v>
      </c>
    </row>
    <row r="644" spans="1:16" x14ac:dyDescent="0.2">
      <c r="A644" t="s">
        <v>1429</v>
      </c>
      <c r="B644" t="s">
        <v>1430</v>
      </c>
      <c r="C644">
        <v>2017</v>
      </c>
      <c r="D644" t="s">
        <v>37</v>
      </c>
      <c r="E644" t="str">
        <f>VLOOKUP(B644,'2015 constituency results'!$C:$AB,8,FALSE)</f>
        <v>Con</v>
      </c>
      <c r="F644">
        <f>VLOOKUP($B644,'2015 constituency results'!$C:$AB,13,FALSE)</f>
        <v>14856</v>
      </c>
      <c r="G644" t="str">
        <f>IF(ISNUMBER(SEARCH("hold",VLOOKUP(A644,'2015 constituency results'!A:AB,9,FALSE),1)),E644,RIGHT(VLOOKUP(A644,'2015 constituency results'!A:AB,9,FALSE),LEN(VLOOKUP(A644,'2015 constituency results'!A:AB,9,FALSE))-SEARCH("from",VLOOKUP(A644,'2015 constituency results'!A:AB,9,FALSE),1)-4))</f>
        <v>Con</v>
      </c>
      <c r="H644">
        <f t="shared" si="50"/>
        <v>0</v>
      </c>
      <c r="I644">
        <f t="shared" si="51"/>
        <v>14856</v>
      </c>
      <c r="J644">
        <f t="shared" si="52"/>
        <v>0</v>
      </c>
      <c r="K644">
        <f t="shared" si="53"/>
        <v>0</v>
      </c>
      <c r="L644">
        <f t="shared" si="54"/>
        <v>0</v>
      </c>
      <c r="M644" t="s">
        <v>98</v>
      </c>
      <c r="N644" t="s">
        <v>58</v>
      </c>
      <c r="O644" t="s">
        <v>59</v>
      </c>
      <c r="P644" t="s">
        <v>34</v>
      </c>
    </row>
    <row r="645" spans="1:16" x14ac:dyDescent="0.2">
      <c r="A645" t="s">
        <v>1431</v>
      </c>
      <c r="B645" t="s">
        <v>1432</v>
      </c>
      <c r="C645">
        <v>2017</v>
      </c>
      <c r="D645" t="s">
        <v>37</v>
      </c>
      <c r="E645" t="str">
        <f>VLOOKUP(B645,'2015 constituency results'!$C:$AB,8,FALSE)</f>
        <v>Con</v>
      </c>
      <c r="F645">
        <f>VLOOKUP($B645,'2015 constituency results'!$C:$AB,13,FALSE)</f>
        <v>14151</v>
      </c>
      <c r="G645" t="str">
        <f>IF(ISNUMBER(SEARCH("hold",VLOOKUP(A645,'2015 constituency results'!A:AB,9,FALSE),1)),E645,RIGHT(VLOOKUP(A645,'2015 constituency results'!A:AB,9,FALSE),LEN(VLOOKUP(A645,'2015 constituency results'!A:AB,9,FALSE))-SEARCH("from",VLOOKUP(A645,'2015 constituency results'!A:AB,9,FALSE),1)-4))</f>
        <v>Con</v>
      </c>
      <c r="H645">
        <f t="shared" si="50"/>
        <v>0</v>
      </c>
      <c r="I645">
        <f t="shared" si="51"/>
        <v>14151</v>
      </c>
      <c r="J645">
        <f t="shared" si="52"/>
        <v>0</v>
      </c>
      <c r="K645">
        <f t="shared" si="53"/>
        <v>0</v>
      </c>
      <c r="L645">
        <f t="shared" si="54"/>
        <v>0</v>
      </c>
      <c r="M645" t="s">
        <v>211</v>
      </c>
      <c r="N645" t="s">
        <v>68</v>
      </c>
      <c r="O645" t="s">
        <v>59</v>
      </c>
      <c r="P645" t="s">
        <v>34</v>
      </c>
    </row>
    <row r="646" spans="1:16" x14ac:dyDescent="0.2">
      <c r="A646" t="s">
        <v>1433</v>
      </c>
      <c r="B646" t="s">
        <v>1434</v>
      </c>
      <c r="C646">
        <v>2017</v>
      </c>
      <c r="D646" t="s">
        <v>37</v>
      </c>
      <c r="E646" t="str">
        <f>VLOOKUP(B646,'2015 constituency results'!$C:$AB,8,FALSE)</f>
        <v>Con</v>
      </c>
      <c r="F646">
        <f>VLOOKUP($B646,'2015 constituency results'!$C:$AB,13,FALSE)</f>
        <v>12871</v>
      </c>
      <c r="G646" t="str">
        <f>IF(ISNUMBER(SEARCH("hold",VLOOKUP(A646,'2015 constituency results'!A:AB,9,FALSE),1)),E646,RIGHT(VLOOKUP(A646,'2015 constituency results'!A:AB,9,FALSE),LEN(VLOOKUP(A646,'2015 constituency results'!A:AB,9,FALSE))-SEARCH("from",VLOOKUP(A646,'2015 constituency results'!A:AB,9,FALSE),1)-4))</f>
        <v>Con</v>
      </c>
      <c r="H646">
        <f t="shared" si="50"/>
        <v>0</v>
      </c>
      <c r="I646">
        <f t="shared" si="51"/>
        <v>12871</v>
      </c>
      <c r="J646">
        <f t="shared" si="52"/>
        <v>0</v>
      </c>
      <c r="K646">
        <f t="shared" si="53"/>
        <v>0</v>
      </c>
      <c r="L646">
        <f t="shared" si="54"/>
        <v>0</v>
      </c>
      <c r="M646" t="s">
        <v>299</v>
      </c>
      <c r="N646" t="s">
        <v>63</v>
      </c>
      <c r="O646" t="s">
        <v>59</v>
      </c>
      <c r="P646" t="s">
        <v>34</v>
      </c>
    </row>
    <row r="647" spans="1:16" x14ac:dyDescent="0.2">
      <c r="A647" t="s">
        <v>1435</v>
      </c>
      <c r="B647" t="s">
        <v>1436</v>
      </c>
      <c r="C647">
        <v>2017</v>
      </c>
      <c r="D647" t="s">
        <v>36</v>
      </c>
      <c r="E647" t="str">
        <f>VLOOKUP(B647,'2015 constituency results'!$C:$AB,8,FALSE)</f>
        <v>Lab</v>
      </c>
      <c r="F647">
        <f>VLOOKUP($B647,'2015 constituency results'!$C:$AB,13,FALSE)</f>
        <v>10569</v>
      </c>
      <c r="G647" t="str">
        <f>IF(ISNUMBER(SEARCH("hold",VLOOKUP(A647,'2015 constituency results'!A:AB,9,FALSE),1)),E647,RIGHT(VLOOKUP(A647,'2015 constituency results'!A:AB,9,FALSE),LEN(VLOOKUP(A647,'2015 constituency results'!A:AB,9,FALSE))-SEARCH("from",VLOOKUP(A647,'2015 constituency results'!A:AB,9,FALSE),1)-4))</f>
        <v>Lab</v>
      </c>
      <c r="H647">
        <f t="shared" si="50"/>
        <v>10569</v>
      </c>
      <c r="I647">
        <f t="shared" si="51"/>
        <v>0</v>
      </c>
      <c r="J647">
        <f t="shared" si="52"/>
        <v>0</v>
      </c>
      <c r="K647">
        <f t="shared" si="53"/>
        <v>0</v>
      </c>
      <c r="L647">
        <f t="shared" si="54"/>
        <v>0</v>
      </c>
      <c r="M647" t="s">
        <v>67</v>
      </c>
      <c r="N647" t="s">
        <v>68</v>
      </c>
      <c r="O647" t="s">
        <v>59</v>
      </c>
      <c r="P647" t="s">
        <v>46</v>
      </c>
    </row>
    <row r="648" spans="1:16" x14ac:dyDescent="0.2">
      <c r="A648" t="s">
        <v>1437</v>
      </c>
      <c r="B648" t="s">
        <v>1438</v>
      </c>
      <c r="C648">
        <v>2017</v>
      </c>
      <c r="D648" t="s">
        <v>37</v>
      </c>
      <c r="E648" t="str">
        <f>VLOOKUP(B648,'2015 constituency results'!$C:$AB,8,FALSE)</f>
        <v>Con</v>
      </c>
      <c r="F648">
        <f>VLOOKUP($B648,'2015 constituency results'!$C:$AB,13,FALSE)</f>
        <v>5313</v>
      </c>
      <c r="G648" t="str">
        <f>IF(ISNUMBER(SEARCH("hold",VLOOKUP(A648,'2015 constituency results'!A:AB,9,FALSE),1)),E648,RIGHT(VLOOKUP(A648,'2015 constituency results'!A:AB,9,FALSE),LEN(VLOOKUP(A648,'2015 constituency results'!A:AB,9,FALSE))-SEARCH("from",VLOOKUP(A648,'2015 constituency results'!A:AB,9,FALSE),1)-4))</f>
        <v>LD</v>
      </c>
      <c r="H648">
        <f t="shared" si="50"/>
        <v>0</v>
      </c>
      <c r="I648">
        <f t="shared" si="51"/>
        <v>5313</v>
      </c>
      <c r="J648">
        <f t="shared" si="52"/>
        <v>0</v>
      </c>
      <c r="K648">
        <f t="shared" si="53"/>
        <v>0</v>
      </c>
      <c r="L648">
        <f t="shared" si="54"/>
        <v>0</v>
      </c>
      <c r="M648" t="s">
        <v>275</v>
      </c>
      <c r="N648" t="s">
        <v>133</v>
      </c>
      <c r="O648" t="s">
        <v>59</v>
      </c>
      <c r="P648" t="s">
        <v>34</v>
      </c>
    </row>
    <row r="649" spans="1:16" x14ac:dyDescent="0.2">
      <c r="A649" t="s">
        <v>1439</v>
      </c>
      <c r="B649" t="s">
        <v>1440</v>
      </c>
      <c r="C649">
        <v>2017</v>
      </c>
      <c r="D649" t="s">
        <v>36</v>
      </c>
      <c r="E649" t="str">
        <f>VLOOKUP(B649,'2015 constituency results'!$C:$AB,8,FALSE)</f>
        <v>Lab</v>
      </c>
      <c r="F649">
        <f>VLOOKUP($B649,'2015 constituency results'!$C:$AB,13,FALSE)</f>
        <v>229</v>
      </c>
      <c r="G649" t="str">
        <f>IF(ISNUMBER(SEARCH("hold",VLOOKUP(A649,'2015 constituency results'!A:AB,9,FALSE),1)),E649,RIGHT(VLOOKUP(A649,'2015 constituency results'!A:AB,9,FALSE),LEN(VLOOKUP(A649,'2015 constituency results'!A:AB,9,FALSE))-SEARCH("from",VLOOKUP(A649,'2015 constituency results'!A:AB,9,FALSE),1)-4))</f>
        <v>Lab</v>
      </c>
      <c r="H649">
        <f t="shared" si="50"/>
        <v>229</v>
      </c>
      <c r="I649">
        <f t="shared" si="51"/>
        <v>0</v>
      </c>
      <c r="J649">
        <f t="shared" si="52"/>
        <v>0</v>
      </c>
      <c r="K649">
        <f t="shared" si="53"/>
        <v>0</v>
      </c>
      <c r="L649">
        <f t="shared" si="54"/>
        <v>0</v>
      </c>
      <c r="M649" t="s">
        <v>80</v>
      </c>
      <c r="N649" t="s">
        <v>33</v>
      </c>
      <c r="O649" t="s">
        <v>33</v>
      </c>
      <c r="P649" t="s">
        <v>34</v>
      </c>
    </row>
    <row r="650" spans="1:16" x14ac:dyDescent="0.2">
      <c r="A650" t="s">
        <v>1441</v>
      </c>
      <c r="B650" t="s">
        <v>1442</v>
      </c>
      <c r="C650">
        <v>2017</v>
      </c>
      <c r="D650" t="s">
        <v>36</v>
      </c>
      <c r="E650" t="str">
        <f>VLOOKUP(B650,'2015 constituency results'!$C:$AB,8,FALSE)</f>
        <v>Lab</v>
      </c>
      <c r="F650">
        <f>VLOOKUP($B650,'2015 constituency results'!$C:$AB,13,FALSE)</f>
        <v>6716</v>
      </c>
      <c r="G650" t="str">
        <f>IF(ISNUMBER(SEARCH("hold",VLOOKUP(A650,'2015 constituency results'!A:AB,9,FALSE),1)),E650,RIGHT(VLOOKUP(A650,'2015 constituency results'!A:AB,9,FALSE),LEN(VLOOKUP(A650,'2015 constituency results'!A:AB,9,FALSE))-SEARCH("from",VLOOKUP(A650,'2015 constituency results'!A:AB,9,FALSE),1)-4))</f>
        <v>Lab</v>
      </c>
      <c r="H650">
        <f t="shared" si="50"/>
        <v>6716</v>
      </c>
      <c r="I650">
        <f t="shared" si="51"/>
        <v>0</v>
      </c>
      <c r="J650">
        <f t="shared" si="52"/>
        <v>0</v>
      </c>
      <c r="K650">
        <f t="shared" si="53"/>
        <v>0</v>
      </c>
      <c r="L650">
        <f t="shared" si="54"/>
        <v>0</v>
      </c>
      <c r="M650" t="s">
        <v>667</v>
      </c>
      <c r="N650" t="s">
        <v>114</v>
      </c>
      <c r="O650" t="s">
        <v>59</v>
      </c>
      <c r="P650" t="s">
        <v>46</v>
      </c>
    </row>
    <row r="651" spans="1:16" x14ac:dyDescent="0.2">
      <c r="A651" t="s">
        <v>1443</v>
      </c>
      <c r="B651" t="s">
        <v>1444</v>
      </c>
      <c r="C651">
        <v>2017</v>
      </c>
      <c r="D651" t="s">
        <v>37</v>
      </c>
      <c r="E651" t="str">
        <f>VLOOKUP(B651,'2015 constituency results'!$C:$AB,8,FALSE)</f>
        <v>Con</v>
      </c>
      <c r="F651">
        <f>VLOOKUP($B651,'2015 constituency results'!$C:$AB,13,FALSE)</f>
        <v>13129</v>
      </c>
      <c r="G651" t="str">
        <f>IF(ISNUMBER(SEARCH("hold",VLOOKUP(A651,'2015 constituency results'!A:AB,9,FALSE),1)),E651,RIGHT(VLOOKUP(A651,'2015 constituency results'!A:AB,9,FALSE),LEN(VLOOKUP(A651,'2015 constituency results'!A:AB,9,FALSE))-SEARCH("from",VLOOKUP(A651,'2015 constituency results'!A:AB,9,FALSE),1)-4))</f>
        <v>Con</v>
      </c>
      <c r="H651">
        <f t="shared" si="50"/>
        <v>0</v>
      </c>
      <c r="I651">
        <f t="shared" si="51"/>
        <v>13129</v>
      </c>
      <c r="J651">
        <f t="shared" si="52"/>
        <v>0</v>
      </c>
      <c r="K651">
        <f t="shared" si="53"/>
        <v>0</v>
      </c>
      <c r="L651">
        <f t="shared" si="54"/>
        <v>0</v>
      </c>
      <c r="M651" t="s">
        <v>667</v>
      </c>
      <c r="N651" t="s">
        <v>114</v>
      </c>
      <c r="O651" t="s">
        <v>59</v>
      </c>
      <c r="P65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constituency results</vt:lpstr>
      <vt:lpstr>2015 constituency results</vt:lpstr>
      <vt:lpstr>Training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2018-08-05T14:22:01Z</dcterms:created>
  <dcterms:modified xsi:type="dcterms:W3CDTF">2018-08-05T20:16:52Z</dcterms:modified>
</cp:coreProperties>
</file>