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necsws-my.sharepoint.com/personal/ravi_racharla_necsws_com/Documents/IET/OtherCustomerProjects/Connect/"/>
    </mc:Choice>
  </mc:AlternateContent>
  <xr:revisionPtr revIDLastSave="1553" documentId="11_E60897F41BE170836B02CE998F75CCDC64E183C8" xr6:coauthVersionLast="47" xr6:coauthVersionMax="47" xr10:uidLastSave="{BFACD796-F766-4EA7-A3DB-2E9105E004D1}"/>
  <bookViews>
    <workbookView xWindow="-120" yWindow="-120" windowWidth="20730" windowHeight="11160" firstSheet="1" activeTab="5" xr2:uid="{00000000-000D-0000-FFFF-FFFF00000000}"/>
  </bookViews>
  <sheets>
    <sheet name="Sheet1" sheetId="1" r:id="rId1"/>
    <sheet name="Sheet3" sheetId="3" r:id="rId2"/>
    <sheet name="Delivery Plan" sheetId="4" r:id="rId3"/>
    <sheet name="Loading with Dataverse" sheetId="2" state="hidden" r:id="rId4"/>
    <sheet name="loading with SQL+Dataverse" sheetId="5" r:id="rId5"/>
    <sheet name="EDP-Estimate" sheetId="6" r:id="rId6"/>
    <sheet name="EDP-temp" sheetId="7" r:id="rId7"/>
  </sheets>
  <calcPr calcId="191028" iterateDelta="1E-4"/>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6" l="1"/>
  <c r="H6" i="6"/>
  <c r="H7" i="6"/>
  <c r="H8" i="6"/>
  <c r="H9" i="6"/>
  <c r="H10" i="6"/>
  <c r="H11" i="6"/>
  <c r="H12" i="6"/>
  <c r="H13" i="6"/>
  <c r="H14" i="6"/>
  <c r="H15" i="6"/>
  <c r="H16" i="6"/>
  <c r="H17" i="6"/>
  <c r="H19" i="6"/>
  <c r="H20" i="6"/>
  <c r="H21" i="6"/>
  <c r="H22" i="6"/>
  <c r="H23" i="6"/>
  <c r="H24" i="6"/>
  <c r="H26" i="6"/>
  <c r="H27" i="6"/>
  <c r="H28" i="6"/>
  <c r="H4" i="6"/>
  <c r="F31" i="6"/>
  <c r="H31" i="6" s="1"/>
  <c r="E31" i="6"/>
  <c r="R18" i="5"/>
  <c r="R17" i="5"/>
  <c r="P75" i="5"/>
  <c r="O75" i="5"/>
  <c r="N75" i="5"/>
  <c r="M75" i="5"/>
  <c r="L75" i="5"/>
  <c r="K75" i="5"/>
  <c r="J75" i="5"/>
  <c r="I75" i="5"/>
  <c r="H75" i="5"/>
  <c r="G75" i="5"/>
  <c r="F75" i="5"/>
  <c r="E75" i="5"/>
  <c r="D75" i="5"/>
  <c r="C75" i="5"/>
  <c r="T14" i="5"/>
  <c r="M30" i="5"/>
  <c r="O30" i="5"/>
  <c r="Q30" i="5"/>
  <c r="P30" i="5"/>
  <c r="N30" i="5"/>
  <c r="L30" i="5"/>
  <c r="K30" i="5"/>
  <c r="J30" i="5"/>
  <c r="I30" i="5"/>
  <c r="H30" i="5"/>
  <c r="G30" i="5"/>
  <c r="F30" i="5"/>
  <c r="E30" i="5"/>
  <c r="D30" i="5"/>
  <c r="C30" i="5"/>
  <c r="C34" i="3"/>
  <c r="D30" i="2"/>
  <c r="E30" i="2"/>
  <c r="F30" i="2"/>
  <c r="G30" i="2"/>
  <c r="H30" i="2"/>
  <c r="I30" i="2"/>
  <c r="J30" i="2"/>
  <c r="K30" i="2"/>
  <c r="L30" i="2"/>
  <c r="M30" i="2"/>
  <c r="N30" i="2"/>
  <c r="O30" i="2"/>
  <c r="P30" i="2"/>
  <c r="C30" i="2"/>
  <c r="E37" i="1"/>
  <c r="E38" i="1" l="1"/>
  <c r="E39" i="1" s="1"/>
  <c r="E42" i="1" s="1"/>
</calcChain>
</file>

<file path=xl/sharedStrings.xml><?xml version="1.0" encoding="utf-8"?>
<sst xmlns="http://schemas.openxmlformats.org/spreadsheetml/2006/main" count="655" uniqueCount="263">
  <si>
    <t>Task</t>
  </si>
  <si>
    <t>Sub-Task</t>
  </si>
  <si>
    <t>Comments</t>
  </si>
  <si>
    <t>Estimate (man days)</t>
  </si>
  <si>
    <t>Admin Console - Screens</t>
  </si>
  <si>
    <t>Manage Demand Configuration</t>
  </si>
  <si>
    <t>13 parameters - 7 medium and rest are simple</t>
  </si>
  <si>
    <t>Manage Insights Configuration</t>
  </si>
  <si>
    <t>6 parameters - all simple</t>
  </si>
  <si>
    <t>Manage Shared / Solution Config</t>
  </si>
  <si>
    <t>3 parameters - all medium</t>
  </si>
  <si>
    <t>Portal Configuration</t>
  </si>
  <si>
    <t>1 parameter - simple</t>
  </si>
  <si>
    <t>Broker Configuration</t>
  </si>
  <si>
    <r>
      <rPr>
        <sz val="11"/>
        <color theme="1"/>
        <rFont val="Calibri"/>
        <family val="2"/>
        <scheme val="minor"/>
      </rPr>
      <t xml:space="preserve">5/6 parameters - simple
</t>
    </r>
    <r>
      <rPr>
        <i/>
        <sz val="10"/>
        <color rgb="FFFF0000"/>
        <rFont val="Calibri"/>
        <scheme val="minor"/>
      </rPr>
      <t>Can't test as connector integration is not part of phase 1</t>
    </r>
  </si>
  <si>
    <t>Splash Screen Configurations for 2 apps</t>
  </si>
  <si>
    <t>superuser and user</t>
  </si>
  <si>
    <t>Log actions/errors/warning</t>
  </si>
  <si>
    <t>for all the above screens</t>
  </si>
  <si>
    <r>
      <rPr>
        <sz val="11"/>
        <color theme="1"/>
        <rFont val="Calibri"/>
        <family val="2"/>
        <scheme val="minor"/>
      </rPr>
      <t xml:space="preserve">APIs for SQL 
</t>
    </r>
    <r>
      <rPr>
        <sz val="10"/>
        <color rgb="FFFF0000"/>
        <rFont val="Calibri"/>
        <scheme val="minor"/>
      </rPr>
      <t>(Will finalise in sprint 0)</t>
    </r>
  </si>
  <si>
    <t>APIs</t>
  </si>
  <si>
    <t>Common</t>
  </si>
  <si>
    <t>Audit/Logging &amp; View</t>
  </si>
  <si>
    <t>Need to go through existing code and may need to rewrite similar for this project.
Audit/Logging will be common for Admin Console &amp; 2 PowerApps</t>
  </si>
  <si>
    <t>Dataverse (or SQL) DB Design</t>
  </si>
  <si>
    <t>Entities Creation</t>
  </si>
  <si>
    <t>PowerApps - Common</t>
  </si>
  <si>
    <t>Env Setup</t>
  </si>
  <si>
    <t>Custom Connectors</t>
  </si>
  <si>
    <t>For License Manager, Audit/Logging &amp; for APIs (if developed with SQL)</t>
  </si>
  <si>
    <t>Loading configurations</t>
  </si>
  <si>
    <t>Checking PowerApp Configurations before loading screens</t>
  </si>
  <si>
    <t>PowerApps - Demand Insignts (Super User)</t>
  </si>
  <si>
    <t>Login/Licence Manager Check</t>
  </si>
  <si>
    <t>Splash Screen</t>
  </si>
  <si>
    <t>Demand - List/Filtering/Sorting</t>
  </si>
  <si>
    <t>Demand - List Maps</t>
  </si>
  <si>
    <t>Demand - Create/Edit</t>
  </si>
  <si>
    <t>PowerApps - Community Insights (User)</t>
  </si>
  <si>
    <t>assuming most of the things will be reused from super-user screens</t>
  </si>
  <si>
    <t>Demand - Edit</t>
  </si>
  <si>
    <t>Dev Efforts</t>
  </si>
  <si>
    <t>Unit Testing &amp; Integration Testing (10% of total dev efforts)</t>
  </si>
  <si>
    <t>Manual Testing (30% of Dev + Unit testing)</t>
  </si>
  <si>
    <t>DevOps (fixed)</t>
  </si>
  <si>
    <t>Total Estimate</t>
  </si>
  <si>
    <t>.NEt Developers</t>
  </si>
  <si>
    <t>Sprint 0</t>
  </si>
  <si>
    <t>Sprint 1</t>
  </si>
  <si>
    <t>Sprint 2</t>
  </si>
  <si>
    <t>Sprint 3</t>
  </si>
  <si>
    <t>Sprint 4</t>
  </si>
  <si>
    <t>Sprint 5</t>
  </si>
  <si>
    <t>Sprint 6</t>
  </si>
  <si>
    <t>Sprint 7</t>
  </si>
  <si>
    <t>Sprint 8</t>
  </si>
  <si>
    <t>Sprint 9</t>
  </si>
  <si>
    <t>Sprint 10</t>
  </si>
  <si>
    <t>Sprint 11</t>
  </si>
  <si>
    <t>Sprint 12</t>
  </si>
  <si>
    <t>Sprint 13</t>
  </si>
  <si>
    <t>Sprint 14</t>
  </si>
  <si>
    <t>Sprint 15</t>
  </si>
  <si>
    <t>.Net Dev</t>
  </si>
  <si>
    <t xml:space="preserve">Stabilization Sprint </t>
  </si>
  <si>
    <t>UAT Support</t>
  </si>
  <si>
    <t xml:space="preserve">                                                                                                                                                                                                                                                                                                      </t>
  </si>
  <si>
    <t xml:space="preserve">                                             </t>
  </si>
  <si>
    <t xml:space="preserve">                                                                                                                                                                                                                                            </t>
  </si>
  <si>
    <t xml:space="preserve">                                                                                                                                                                                                                                                                                                                  </t>
  </si>
  <si>
    <t>Power App Dev 1</t>
  </si>
  <si>
    <t>Power App Dev 2</t>
  </si>
  <si>
    <t>DevOps</t>
  </si>
  <si>
    <t>Tester 1</t>
  </si>
  <si>
    <t>Tester 2</t>
  </si>
  <si>
    <t>Unit Testing</t>
  </si>
  <si>
    <t>Actual</t>
  </si>
  <si>
    <t>Power App</t>
  </si>
  <si>
    <t>Testers</t>
  </si>
  <si>
    <t>Software Documentation</t>
  </si>
  <si>
    <t>SQL Scripts</t>
  </si>
  <si>
    <t>Development efforts</t>
  </si>
  <si>
    <t>GO LIVE Support</t>
  </si>
  <si>
    <t xml:space="preserve">Phase </t>
  </si>
  <si>
    <t>Duration</t>
  </si>
  <si>
    <t>2 weeks</t>
  </si>
  <si>
    <t>22 weeks</t>
  </si>
  <si>
    <t>person days</t>
  </si>
  <si>
    <t>Effort</t>
  </si>
  <si>
    <t>Total</t>
  </si>
  <si>
    <t>28 weeks</t>
  </si>
  <si>
    <t>Total Resources</t>
  </si>
  <si>
    <t>Env Setup, Custom Connectors, Loading configurations</t>
  </si>
  <si>
    <t>Sprint 16</t>
  </si>
  <si>
    <t>Sprint 17</t>
  </si>
  <si>
    <t>Sprint 18</t>
  </si>
  <si>
    <t>Audit Logging and Viewing</t>
  </si>
  <si>
    <t>Stabilization Sprint</t>
  </si>
  <si>
    <t>PowerApps - Common (Env Setup, Custom Connectors, Loading Configurations, etc)</t>
  </si>
  <si>
    <t>Expected Delivery to UAT</t>
  </si>
  <si>
    <t>Sum of Sprint 0</t>
  </si>
  <si>
    <t>Sum of Sprint 1</t>
  </si>
  <si>
    <t>Sum of Sprint 2</t>
  </si>
  <si>
    <t>Sum of Sprint 3</t>
  </si>
  <si>
    <t>Sum of Sprint 4</t>
  </si>
  <si>
    <t>Sum of Sprint 5</t>
  </si>
  <si>
    <t>Sum of Sprint 6</t>
  </si>
  <si>
    <t>Sum of Sprint 7</t>
  </si>
  <si>
    <t>Sum of Sprint 8</t>
  </si>
  <si>
    <t>Sum of Sprint 9</t>
  </si>
  <si>
    <t>Sum of Sprint 10</t>
  </si>
  <si>
    <t>Sum of Sprint 11</t>
  </si>
  <si>
    <t>Sum of Sprint 12</t>
  </si>
  <si>
    <t>Sum of Sprint 14</t>
  </si>
  <si>
    <t>Sum of Sprint 15</t>
  </si>
  <si>
    <t>Values</t>
  </si>
  <si>
    <t>Ssprint 0</t>
  </si>
  <si>
    <t>Ssprint 1</t>
  </si>
  <si>
    <t>Ssprint 2</t>
  </si>
  <si>
    <t>Ssprint 3</t>
  </si>
  <si>
    <t>Ssprint 4</t>
  </si>
  <si>
    <t>Ssprint 5</t>
  </si>
  <si>
    <t>Ssprint 6</t>
  </si>
  <si>
    <t>Ssprint 7</t>
  </si>
  <si>
    <t>Ssprint 8</t>
  </si>
  <si>
    <t>Ssprint 9</t>
  </si>
  <si>
    <t>Ssprint 10</t>
  </si>
  <si>
    <t>Ssprint 11</t>
  </si>
  <si>
    <t>Ssprint 12</t>
  </si>
  <si>
    <t>Ssprint 14</t>
  </si>
  <si>
    <t>Ssprint 15</t>
  </si>
  <si>
    <t>Stabilization Sprint 1</t>
  </si>
  <si>
    <t>Stabilization Sprint 2</t>
  </si>
  <si>
    <t>.NET Dev 1</t>
  </si>
  <si>
    <t>.NET Dev 2</t>
  </si>
  <si>
    <t>Development</t>
  </si>
  <si>
    <t>System Testing</t>
  </si>
  <si>
    <t>Screens</t>
  </si>
  <si>
    <t>Sr. No.</t>
  </si>
  <si>
    <t>Demand View - Show Response Details</t>
  </si>
  <si>
    <t>Demand Create - Details (with save demand)</t>
  </si>
  <si>
    <t>Demand Create - Select Person - Search RMS</t>
  </si>
  <si>
    <t>Demand Create - Select Location</t>
  </si>
  <si>
    <t>Demand Create - Select Location - Fixed Location</t>
  </si>
  <si>
    <t>Demand Create - Select Location - Area Location</t>
  </si>
  <si>
    <t>Demand Create - Select Activities - Select Actions (with save actions)</t>
  </si>
  <si>
    <t>Demand Create - Select Staff (assumption - lookup)</t>
  </si>
  <si>
    <t>Demand Create - Select Person (RMS/Manual)</t>
  </si>
  <si>
    <t>Map View</t>
  </si>
  <si>
    <t>List View</t>
  </si>
  <si>
    <t>Map View - Show summary record</t>
  </si>
  <si>
    <t>Record View (Demand Details incl any responses)</t>
  </si>
  <si>
    <t>Demand Response (with save response)</t>
  </si>
  <si>
    <t>Styling</t>
  </si>
  <si>
    <t>Insights Demand Creation App</t>
  </si>
  <si>
    <t>Demand Dashboard (List/Search of Demands)</t>
  </si>
  <si>
    <t>Medium</t>
  </si>
  <si>
    <t>Large</t>
  </si>
  <si>
    <t>Small</t>
  </si>
  <si>
    <t>Development Size</t>
  </si>
  <si>
    <t>X-Large</t>
  </si>
  <si>
    <t>1. Search - show only message "feature is not yet available ….."
2. List
3. Create new demand - Navigate
4. Exit - Navigate</t>
  </si>
  <si>
    <t>1. continue  - Navigate
2. exit - Navigate</t>
  </si>
  <si>
    <t>1. Manual - show only message "feature is not yet available ….."
2. From RMS - Navigate
3. Cancel button - Navigate</t>
  </si>
  <si>
    <t>1. Fixed - Navigate
2. Area - Navigate
3. Cancel button - Navigate</t>
  </si>
  <si>
    <t>Data fields</t>
  </si>
  <si>
    <t>Demand Create - Active Days &amp; Times (with save)</t>
  </si>
  <si>
    <t>Staff fields: Collar number, surname</t>
  </si>
  <si>
    <t>Person fields: surname, forename, DOB. RMS ID</t>
  </si>
  <si>
    <t>1. Person List (hardcoded)
2. Search - based on surname, forename, DOB or RMS ID. Add validations.
3. Exit button - Navigate
4. Select button against each record on the list - Navigate</t>
  </si>
  <si>
    <t>Fixed Location - LocationText, Radius</t>
  </si>
  <si>
    <t>1. Maps - Actions: 
i. show already selected
ii. option to select area - draw polygon
iii. Exit - navigate
iv. clear
v. save - validations/save/navigate
2. Cancel button - Navigate</t>
  </si>
  <si>
    <t>Community Insights App</t>
  </si>
  <si>
    <t>copy of insight creation app</t>
  </si>
  <si>
    <t xml:space="preserve">Questions:
</t>
  </si>
  <si>
    <t>What are the possible demand types?</t>
  </si>
  <si>
    <t>Sample/Predefined activities with the associated responses?</t>
  </si>
  <si>
    <t>What is the difference between ActivityActions and ActivityResponses?</t>
  </si>
  <si>
    <t>1. Assumption is to show pins of the nearest fixed location demands?
2. how the locations for tasks, investigations, intelligence and CAD incidents are created and to be shown? Similar to the demand pins?</t>
  </si>
  <si>
    <t>XX-Large</t>
  </si>
  <si>
    <t>Show app icon on mobile/tab
Show app icon on desktop</t>
  </si>
  <si>
    <t>show/select/store polygon (area location) on maps</t>
  </si>
  <si>
    <t>"Wanted Offender", "ASB - Hotspot Patrol", "Section 60 Authority", "Problem Solving", "Victim Welfare", "DVPO"</t>
  </si>
  <si>
    <t>Think it is similar to demand but for each entity there will be different fields associated. If yes, then do we need to cover this as it is not descibed in detail.</t>
  </si>
  <si>
    <r>
      <t xml:space="preserve">1. Maps - following need to be plotted on the map
i. Current location of the device*
ii. Any fixed location demands
iii. Any geographical area
</t>
    </r>
    <r>
      <rPr>
        <sz val="11"/>
        <color rgb="FFFF0000"/>
        <rFont val="Calibri"/>
        <family val="2"/>
        <scheme val="minor"/>
      </rPr>
      <t>iv. Any tasks - Navigate
v. Any investigations - Navigate
vi. Any intelligence reports - Navigate
vii. Any CAD incidents - Navigate</t>
    </r>
    <r>
      <rPr>
        <sz val="11"/>
        <color theme="1"/>
        <rFont val="Calibri"/>
        <family val="2"/>
        <scheme val="minor"/>
      </rPr>
      <t xml:space="preserve">
2. List view - Navigate
3. Exit button - close the app
4. Select Demand for fixed location demand or geographical area demand - Navigate to Record View</t>
    </r>
  </si>
  <si>
    <t>Tablet/Desktop Device</t>
  </si>
  <si>
    <t>1. Days of the week
2. Each day will be presented with five options with single select
3. Save button - mandatory validation check, save multiple records and navigate
4. Cancel button</t>
  </si>
  <si>
    <t>Testing Efforts</t>
  </si>
  <si>
    <t>NA</t>
  </si>
  <si>
    <t>Integration with Datasource
Estimate (man days)</t>
  </si>
  <si>
    <t>1. Fields:  
i. Search Textfield - show lookup for the matched locations and set pin on the maps
ii. Maps - allow user to set pin
iii. Radius Textfield
2. Save - save/navigate
3. Cancel button - Navigate</t>
  </si>
  <si>
    <t>Demand Create - Select Activities (with save)</t>
  </si>
  <si>
    <r>
      <rPr>
        <b/>
        <sz val="11"/>
        <color theme="1"/>
        <rFont val="Calibri"/>
        <family val="2"/>
        <scheme val="minor"/>
      </rPr>
      <t xml:space="preserve">Fields </t>
    </r>
    <r>
      <rPr>
        <sz val="11"/>
        <color theme="1"/>
        <rFont val="Calibri"/>
        <family val="2"/>
        <scheme val="minor"/>
      </rPr>
      <t xml:space="preserve">
      - Reference (NULL, Non Editable)
      - Title (Mandatory)
      - Description (Mandatory)
      - The Creating User (Non-editable, defaulted to the Current User)
      - Type (Mandatory)
      - Ownership Type (Staff Member or Team, Mandatory)
      - Enabled - (Mandatory, defaulted to Enabled)
      - Select Active Days and Times (defaulted to all day on every day of the week, Mandatory)
      - Select Person Selection (Option)
      - Location Type (Fixed Location / Geographical Area, Mandatory)
      - Required Activities (At least one entry is mandatory, Required Activity Text and Possible Results for each)
      - Repeat Intervals (Mandatory)</t>
    </r>
  </si>
  <si>
    <t>1. Show demand summary
2. More Detail button - Navigate to Record View
2. Close button - Navigate</t>
  </si>
  <si>
    <r>
      <t xml:space="preserve">1. Gallery view for the following items (fields for each item is mentioned on pg. 28):
- Any fixed location demands
- Any geographical area demands that are enabled
</t>
    </r>
    <r>
      <rPr>
        <sz val="11"/>
        <color rgb="FFFF0000"/>
        <rFont val="Calibri"/>
        <family val="2"/>
        <scheme val="minor"/>
      </rPr>
      <t xml:space="preserve">- Any Tasks
- Any Investigations
- Any Intelligence reports
- Any CAD Incidents
</t>
    </r>
    <r>
      <rPr>
        <sz val="11"/>
        <color theme="1"/>
        <rFont val="Calibri"/>
        <family val="2"/>
        <scheme val="minor"/>
      </rPr>
      <t xml:space="preserve">2. Map View - Navigate
3. Exit button - close the app
4. More Detail button against each item - Navigate to Record View
</t>
    </r>
    <r>
      <rPr>
        <sz val="11"/>
        <color rgb="FFFF0000"/>
        <rFont val="Calibri"/>
        <family val="2"/>
        <scheme val="minor"/>
      </rPr>
      <t>5. all items should also have the distance from current location listed in metres (except Geo Location Demands)</t>
    </r>
  </si>
  <si>
    <t>1. Show summary of the demand (fields for each item is mentioned on pg. 29)
2. View more details - show more fields with the respond button
3. Respond button - Navigate</t>
  </si>
  <si>
    <t>1. 6 fields to be shown (refer pg. 30)
2. Save Response - mandatory validation check/save/navigate - Integration with datasource
3. Exit - Navigate</t>
  </si>
  <si>
    <t>1. Static Response List to be shown for each activity
2. Allow user to choose applicable activities for this demand (multi-select)
3. Save - Save/Navigate
4. Cancel button - Navigate</t>
  </si>
  <si>
    <t>1. Static Activity List
2. Allow user to choose applicable activities for this demand (multi-select)
3. Save - Save/Navigate
4. Cancel button - Navigate</t>
  </si>
  <si>
    <t>Demand View - Details (incl any responses). This should be mirror to that of Record View screen of Community Insights</t>
  </si>
  <si>
    <t>similar to Demand View screen of Inisghts Demand Creation app</t>
  </si>
  <si>
    <t>1. Show summary of the demand (fields for each item is mentioned on pg. 29)
2. View more details - show more fields with the respond button
3. Respond button against each activity - Navigate</t>
  </si>
  <si>
    <t>1. Show list of responses associated to selected activity
2. Close - Navigate</t>
  </si>
  <si>
    <t>Unit Testing (integration testing, responsive, flow check, etc)</t>
  </si>
  <si>
    <t>Activities</t>
  </si>
  <si>
    <t>Activity1</t>
  </si>
  <si>
    <t>Action1</t>
  </si>
  <si>
    <t>Actions</t>
  </si>
  <si>
    <t>Action2</t>
  </si>
  <si>
    <t>Action3</t>
  </si>
  <si>
    <t>Action4</t>
  </si>
  <si>
    <t>Action5</t>
  </si>
  <si>
    <t>Activity2</t>
  </si>
  <si>
    <t>Action6</t>
  </si>
  <si>
    <t>Action7</t>
  </si>
  <si>
    <t>Action8</t>
  </si>
  <si>
    <t>Action9</t>
  </si>
  <si>
    <t>Activity3</t>
  </si>
  <si>
    <t>For each demand -&gt; (step 1) Choose from predefined activities -&gt; (step 2) for each selected activity, choose from predefined actions</t>
  </si>
  <si>
    <t>e.g.</t>
  </si>
  <si>
    <t>for demand D1 -&gt; User will choose 2 activities among 4 i.e. Activity1, Activity2 -&gt; for Activity1, User will associate 2 actions among 3 i.e. Action1 and Action2</t>
  </si>
  <si>
    <t>Demand</t>
  </si>
  <si>
    <t>Community Insights</t>
  </si>
  <si>
    <t>Reference tables for Activity Response</t>
  </si>
  <si>
    <t>There is no EDP reference (under Requirements section starting from pg. 6) for setting up activities/actions in Insights Demand Creation, so our assumption is below.</t>
  </si>
  <si>
    <t>Insights Demand Creation: Setting up Activity/Actions</t>
  </si>
  <si>
    <t xml:space="preserve">Ans: Action is to selected from predefined actions, while response is the text that user enters </t>
  </si>
  <si>
    <t>Not a valid question</t>
  </si>
  <si>
    <t>Wanted Offender</t>
  </si>
  <si>
    <t>DemandType</t>
  </si>
  <si>
    <t>can you please send us possible activities per demand type? Also sample/predefined activities with the associated actions?</t>
  </si>
  <si>
    <t>Once demand has been actioned on, Do that demand still be showing up on both the apps? If no then what paramater to be used that indicate that demand is completed?</t>
  </si>
  <si>
    <t>What are the below entities and how are these generated?
tasks, investigations, intelligence and CAD incidents</t>
  </si>
  <si>
    <t>In community insights app, once the end user update the actions/responses for all the activities and save, do we treat that the work on that demand is completed and hide that demand from the UI?</t>
  </si>
  <si>
    <t>From where these entities are created?
Ref: EDP-11-04, EDP-11-05, EDP-11-06, EDP-11-07
These entities need to be shown only on community insights.</t>
  </si>
  <si>
    <t>Ref: pg. 20, Data Dictionary - Demand table</t>
  </si>
  <si>
    <t>D1 (having type "Wanted Offender")</t>
  </si>
  <si>
    <t>For each demand -&gt; User will view all the activities that was setup in step 1 -&gt; For each selected activity, user can just enter response text</t>
  </si>
  <si>
    <t>for demand D1 -&gt; User will see Activity1 -&gt; User will select each action and add response text</t>
  </si>
  <si>
    <t>Activities (super user can add activity)</t>
  </si>
  <si>
    <t>Actions (super user can associate actions)</t>
  </si>
  <si>
    <t>ResponseText (end user can just add response text)</t>
  </si>
  <si>
    <t>What is the use of "RepeatIntervalUnit" and "Repeat Interval" in Demand entity?</t>
  </si>
  <si>
    <t>add some response</t>
  </si>
  <si>
    <t>Challenges - Need to spend time to cater this requirement</t>
  </si>
  <si>
    <t>Choosing correct datasource for EDP. Sharepoint or spreadsheet?</t>
  </si>
  <si>
    <t>Description</t>
  </si>
  <si>
    <t>Need to check if we can create native app from powerapps for mobile devices?</t>
  </si>
  <si>
    <t>Need to understand the return type of the selected area (or polygon) and see how we can show distance of current device location with the selected polygon area.</t>
  </si>
  <si>
    <t>Need to explore correct datasource that can provide solutions for below
1. save/search from different tables/entities
2. store/filter locations 
3. search
4. store person image</t>
  </si>
  <si>
    <t>Requirements</t>
  </si>
  <si>
    <t>Sr. no.</t>
  </si>
  <si>
    <t>Ref: EDP-01-01</t>
  </si>
  <si>
    <t>Showing community insights icon. Assumption is user will create shortcut on desktop and add weblink of powerapp's app</t>
  </si>
  <si>
    <t>Mobile/Tablet Device</t>
  </si>
  <si>
    <t>1. Staff List (hardcoded)
2. Search - based on Rank, Collar Number and Surname fields. Add validations.
3. Cancel button - Navigate
4. Select button against each record on the list - Navigate</t>
  </si>
  <si>
    <t>25% of total dev effort</t>
  </si>
  <si>
    <t>1. 12 fields - only few fields are simple and rest are slightly large
2. Cancel button - Navigate
3. Save button - check for mandatory fields, save and navigate to dashboard screen - Integration with datasource
4. Rendering values selected from other screens e.g. active days and times.</t>
  </si>
  <si>
    <t>Only UI Design
Estimate (man days)</t>
  </si>
  <si>
    <t>Total Dev Efforts</t>
  </si>
  <si>
    <t>Choose datasource and design data structure for EDP
(Sharepoint or Spreadsheet)</t>
  </si>
  <si>
    <t>Total 
Estimate (man days)</t>
  </si>
  <si>
    <t>Manual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</si>
</sst>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000000"/>
      <name val="Calibri"/>
      <scheme val="minor"/>
    </font>
    <font>
      <i/>
      <sz val="10"/>
      <color rgb="FFFF0000"/>
      <name val="Calibri"/>
      <scheme val="minor"/>
    </font>
    <font>
      <sz val="10"/>
      <color rgb="FFFF0000"/>
      <name val="Calibri"/>
      <scheme val="minor"/>
    </font>
    <font>
      <b/>
      <sz val="11"/>
      <color theme="1"/>
      <name val="Calibri"/>
      <family val="2"/>
      <scheme val="minor"/>
    </font>
    <font>
      <sz val="8"/>
      <name val="Calibri"/>
      <family val="2"/>
      <scheme val="minor"/>
    </font>
    <font>
      <sz val="11"/>
      <color rgb="FFFF0000"/>
      <name val="Calibri"/>
      <family val="2"/>
      <scheme val="minor"/>
    </font>
    <font>
      <b/>
      <sz val="10"/>
      <color rgb="FF00000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4"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90">
    <xf numFmtId="0" fontId="0" fillId="0" borderId="0" xfId="0"/>
    <xf numFmtId="0" fontId="1" fillId="0" borderId="1" xfId="0" applyFont="1" applyBorder="1" applyAlignment="1">
      <alignment wrapText="1"/>
    </xf>
    <xf numFmtId="0" fontId="1" fillId="0" borderId="1" xfId="0" applyFont="1" applyBorder="1"/>
    <xf numFmtId="0" fontId="0" fillId="0" borderId="1" xfId="0" applyBorder="1" applyAlignment="1">
      <alignment wrapText="1"/>
    </xf>
    <xf numFmtId="0" fontId="0" fillId="0" borderId="1" xfId="0" applyBorder="1"/>
    <xf numFmtId="0" fontId="0" fillId="0" borderId="0" xfId="0" applyAlignment="1">
      <alignment wrapText="1"/>
    </xf>
    <xf numFmtId="0" fontId="0" fillId="0" borderId="2" xfId="0" applyBorder="1"/>
    <xf numFmtId="0" fontId="0" fillId="0" borderId="0" xfId="0" applyAlignment="1">
      <alignment horizontal="center" vertical="center"/>
    </xf>
    <xf numFmtId="0" fontId="0" fillId="0" borderId="2" xfId="0" applyBorder="1" applyAlignment="1">
      <alignment horizontal="center" vertical="center"/>
    </xf>
    <xf numFmtId="0" fontId="4" fillId="2" borderId="2" xfId="0" applyFont="1" applyFill="1" applyBorder="1" applyAlignment="1">
      <alignment horizontal="center" vertical="center"/>
    </xf>
    <xf numFmtId="0" fontId="4" fillId="0" borderId="2" xfId="0" applyFont="1" applyBorder="1" applyAlignment="1">
      <alignment horizontal="center" vertical="center"/>
    </xf>
    <xf numFmtId="0" fontId="0" fillId="0" borderId="0" xfId="0" applyAlignment="1">
      <alignment horizontal="left" vertical="center"/>
    </xf>
    <xf numFmtId="0" fontId="4" fillId="2" borderId="2" xfId="0" applyFont="1" applyFill="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0" borderId="5" xfId="0" applyFont="1" applyBorder="1" applyAlignment="1">
      <alignment horizontal="righ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4" xfId="0" applyFont="1" applyBorder="1" applyAlignment="1">
      <alignment horizontal="left" vertical="center"/>
    </xf>
    <xf numFmtId="0" fontId="4" fillId="2" borderId="8" xfId="0" applyFont="1" applyFill="1" applyBorder="1" applyAlignment="1">
      <alignment horizontal="left"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left"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0" fillId="0" borderId="15" xfId="0" applyBorder="1" applyAlignment="1">
      <alignment wrapText="1"/>
    </xf>
    <xf numFmtId="0" fontId="0" fillId="3" borderId="2" xfId="0" applyFill="1" applyBorder="1"/>
    <xf numFmtId="0" fontId="4" fillId="0" borderId="15" xfId="0" applyFont="1" applyBorder="1" applyAlignment="1">
      <alignment wrapText="1"/>
    </xf>
    <xf numFmtId="0" fontId="4" fillId="5" borderId="2" xfId="0" applyFont="1" applyFill="1" applyBorder="1"/>
    <xf numFmtId="0" fontId="4" fillId="5" borderId="2" xfId="0" applyFont="1" applyFill="1" applyBorder="1" applyAlignment="1">
      <alignment horizontal="center" vertical="center"/>
    </xf>
    <xf numFmtId="0" fontId="4" fillId="2" borderId="0" xfId="0" applyFont="1" applyFill="1" applyAlignment="1">
      <alignment horizontal="center" vertical="center"/>
    </xf>
    <xf numFmtId="0" fontId="0" fillId="0" borderId="0" xfId="0" pivotButton="1"/>
    <xf numFmtId="0" fontId="0" fillId="0" borderId="0" xfId="0" applyAlignment="1">
      <alignment horizontal="left"/>
    </xf>
    <xf numFmtId="0" fontId="4" fillId="0" borderId="21" xfId="0" applyFont="1" applyBorder="1" applyAlignment="1">
      <alignment horizontal="left" vertical="center"/>
    </xf>
    <xf numFmtId="0" fontId="0" fillId="0" borderId="22" xfId="0" applyBorder="1" applyAlignment="1">
      <alignment horizontal="center" vertical="center"/>
    </xf>
    <xf numFmtId="0" fontId="4" fillId="0" borderId="23" xfId="0" applyFont="1" applyBorder="1" applyAlignment="1">
      <alignment horizontal="left" vertical="center"/>
    </xf>
    <xf numFmtId="0" fontId="0" fillId="0" borderId="24" xfId="0" applyBorder="1" applyAlignment="1">
      <alignment horizontal="center" vertical="center"/>
    </xf>
    <xf numFmtId="0" fontId="4" fillId="0" borderId="25" xfId="0" applyFont="1" applyBorder="1" applyAlignment="1">
      <alignment horizontal="left" vertical="center"/>
    </xf>
    <xf numFmtId="0" fontId="0" fillId="0" borderId="26" xfId="0" applyBorder="1" applyAlignment="1">
      <alignment horizontal="center" vertical="center"/>
    </xf>
    <xf numFmtId="0" fontId="0" fillId="6" borderId="0" xfId="0" applyFill="1" applyAlignment="1">
      <alignment horizontal="center" vertical="center"/>
    </xf>
    <xf numFmtId="0" fontId="0" fillId="6" borderId="0" xfId="0" applyFill="1" applyAlignment="1">
      <alignment horizontal="left" vertical="center"/>
    </xf>
    <xf numFmtId="0" fontId="0" fillId="6" borderId="0" xfId="0" applyFill="1"/>
    <xf numFmtId="0" fontId="4" fillId="2" borderId="23" xfId="0" applyFont="1" applyFill="1" applyBorder="1" applyAlignment="1">
      <alignment horizontal="left" vertical="center"/>
    </xf>
    <xf numFmtId="0" fontId="4" fillId="2" borderId="24" xfId="0" applyFont="1" applyFill="1" applyBorder="1" applyAlignment="1">
      <alignment horizontal="center" vertical="center"/>
    </xf>
    <xf numFmtId="0" fontId="4" fillId="0" borderId="11" xfId="0" applyFont="1" applyBorder="1" applyAlignment="1">
      <alignment horizontal="left" vertical="center"/>
    </xf>
    <xf numFmtId="0" fontId="0" fillId="0" borderId="12" xfId="0" applyBorder="1" applyAlignment="1">
      <alignment horizontal="center" vertical="center"/>
    </xf>
    <xf numFmtId="0" fontId="1" fillId="0" borderId="2" xfId="0" applyFont="1" applyBorder="1" applyAlignment="1">
      <alignment wrapText="1"/>
    </xf>
    <xf numFmtId="0" fontId="0" fillId="0" borderId="2" xfId="0" applyBorder="1" applyAlignment="1">
      <alignment wrapText="1"/>
    </xf>
    <xf numFmtId="0" fontId="0" fillId="0" borderId="16" xfId="0" applyBorder="1" applyAlignment="1">
      <alignment wrapText="1"/>
    </xf>
    <xf numFmtId="0" fontId="0" fillId="6" borderId="2" xfId="0" applyFill="1" applyBorder="1" applyAlignment="1">
      <alignment wrapText="1"/>
    </xf>
    <xf numFmtId="0" fontId="0" fillId="0" borderId="14" xfId="0" applyBorder="1" applyAlignment="1">
      <alignment horizontal="center"/>
    </xf>
    <xf numFmtId="0" fontId="0" fillId="0" borderId="0" xfId="0" applyAlignment="1">
      <alignment horizontal="center"/>
    </xf>
    <xf numFmtId="0" fontId="0" fillId="4" borderId="3" xfId="0" applyFill="1" applyBorder="1" applyAlignment="1">
      <alignment horizontal="center"/>
    </xf>
    <xf numFmtId="0" fontId="0" fillId="4" borderId="19" xfId="0" applyFill="1" applyBorder="1" applyAlignment="1">
      <alignment horizontal="center"/>
    </xf>
    <xf numFmtId="0" fontId="0" fillId="4" borderId="4" xfId="0" applyFill="1" applyBorder="1" applyAlignment="1">
      <alignment horizontal="center"/>
    </xf>
    <xf numFmtId="0" fontId="0" fillId="3" borderId="2" xfId="0" applyFill="1" applyBorder="1" applyAlignment="1">
      <alignment horizontal="center"/>
    </xf>
    <xf numFmtId="0" fontId="0" fillId="3" borderId="16" xfId="0" applyFill="1" applyBorder="1" applyAlignment="1">
      <alignment horizontal="center"/>
    </xf>
    <xf numFmtId="0" fontId="0" fillId="3" borderId="18" xfId="0" applyFill="1" applyBorder="1" applyAlignment="1">
      <alignment horizontal="center"/>
    </xf>
    <xf numFmtId="0" fontId="0" fillId="3" borderId="17" xfId="0" applyFill="1" applyBorder="1" applyAlignment="1">
      <alignment horizontal="center"/>
    </xf>
    <xf numFmtId="0" fontId="0" fillId="4" borderId="20" xfId="0" applyFill="1" applyBorder="1" applyAlignment="1">
      <alignment horizontal="center"/>
    </xf>
    <xf numFmtId="0" fontId="0" fillId="4" borderId="2" xfId="0" applyFill="1" applyBorder="1" applyAlignment="1">
      <alignment horizontal="center"/>
    </xf>
    <xf numFmtId="0" fontId="0" fillId="8" borderId="24" xfId="0" applyFill="1" applyBorder="1" applyAlignment="1">
      <alignment horizontal="center" vertical="center"/>
    </xf>
    <xf numFmtId="0" fontId="0" fillId="8" borderId="13" xfId="0" applyFill="1" applyBorder="1" applyAlignment="1">
      <alignment horizontal="center" vertical="center"/>
    </xf>
    <xf numFmtId="0" fontId="4" fillId="2" borderId="27"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9" xfId="0" applyFont="1" applyFill="1" applyBorder="1" applyAlignment="1">
      <alignment horizontal="center" vertical="center"/>
    </xf>
    <xf numFmtId="0" fontId="0" fillId="9" borderId="2" xfId="0" applyFill="1" applyBorder="1" applyAlignment="1">
      <alignment horizontal="center" vertical="center"/>
    </xf>
    <xf numFmtId="0" fontId="0" fillId="9" borderId="12" xfId="0" applyFill="1" applyBorder="1" applyAlignment="1">
      <alignment horizontal="center" vertical="center"/>
    </xf>
    <xf numFmtId="0" fontId="0" fillId="7" borderId="16"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3" borderId="29" xfId="0" applyFill="1" applyBorder="1" applyAlignment="1">
      <alignment horizontal="center" vertic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4" fillId="0" borderId="0" xfId="0" applyFont="1" applyAlignment="1">
      <alignment wrapText="1"/>
    </xf>
    <xf numFmtId="0" fontId="4" fillId="0" borderId="2" xfId="0" applyFont="1" applyBorder="1" applyAlignment="1">
      <alignment wrapText="1"/>
    </xf>
    <xf numFmtId="0" fontId="0" fillId="0" borderId="0" xfId="0" applyBorder="1" applyAlignment="1">
      <alignment wrapText="1"/>
    </xf>
    <xf numFmtId="0" fontId="6" fillId="0" borderId="0" xfId="0" applyFont="1" applyAlignment="1">
      <alignment wrapText="1"/>
    </xf>
    <xf numFmtId="0" fontId="4" fillId="0" borderId="2" xfId="0" applyFont="1" applyBorder="1"/>
    <xf numFmtId="0" fontId="0" fillId="0" borderId="0" xfId="0" applyBorder="1"/>
    <xf numFmtId="0" fontId="4" fillId="0" borderId="0" xfId="0" applyFont="1" applyBorder="1" applyAlignment="1"/>
    <xf numFmtId="0" fontId="4" fillId="0" borderId="0" xfId="0" applyFont="1"/>
    <xf numFmtId="0" fontId="0" fillId="0" borderId="2" xfId="0" applyFill="1" applyBorder="1" applyAlignment="1">
      <alignment wrapText="1"/>
    </xf>
    <xf numFmtId="0" fontId="7" fillId="0" borderId="16" xfId="0" applyFont="1" applyBorder="1" applyAlignment="1">
      <alignment wrapText="1"/>
    </xf>
    <xf numFmtId="0" fontId="4" fillId="0" borderId="0" xfId="0" applyFont="1" applyBorder="1" applyAlignment="1">
      <alignment wrapText="1"/>
    </xf>
    <xf numFmtId="0" fontId="1" fillId="0" borderId="0" xfId="0" applyFont="1" applyBorder="1" applyAlignment="1">
      <alignment wrapText="1"/>
    </xf>
    <xf numFmtId="0" fontId="7" fillId="0" borderId="2" xfId="0" applyFont="1" applyFill="1" applyBorder="1" applyAlignment="1">
      <alignment wrapText="1"/>
    </xf>
    <xf numFmtId="0" fontId="7" fillId="0" borderId="2" xfId="0"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[CommunityInsightsEstimates-RaviVersion.xlsx]loading with SQL+Dataverse!PivotTable3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Resource Loading across Sprints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'loading with SQL+Dataverse'!$F$46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'loading with SQL+Dataverse'!$E$47:$E$60</c:f>
              <c:strCache>
                <c:ptCount val="14"/>
                <c:pt idx="0">
                  <c:v>Sprint 0</c:v>
                </c:pt>
                <c:pt idx="1">
                  <c:v>Sprint 1</c:v>
                </c:pt>
                <c:pt idx="2">
                  <c:v>Sprint 2</c:v>
                </c:pt>
                <c:pt idx="3">
                  <c:v>Sprint 3</c:v>
                </c:pt>
                <c:pt idx="4">
                  <c:v>Sprint 4</c:v>
                </c:pt>
                <c:pt idx="5">
                  <c:v>Stabilization Sprint 1</c:v>
                </c:pt>
                <c:pt idx="6">
                  <c:v>Sprint 6</c:v>
                </c:pt>
                <c:pt idx="7">
                  <c:v>Sprint 7</c:v>
                </c:pt>
                <c:pt idx="8">
                  <c:v>Sprint 8</c:v>
                </c:pt>
                <c:pt idx="9">
                  <c:v>Sprint 9</c:v>
                </c:pt>
                <c:pt idx="10">
                  <c:v>Stabilization Sprint 2</c:v>
                </c:pt>
                <c:pt idx="11">
                  <c:v>Sprint 11</c:v>
                </c:pt>
                <c:pt idx="12">
                  <c:v>UAT Support</c:v>
                </c:pt>
                <c:pt idx="13">
                  <c:v>GO LIVE Support</c:v>
                </c:pt>
              </c:strCache>
            </c:strRef>
          </c:cat>
          <c:val>
            <c:numRef>
              <c:f>'loading with SQL+Dataverse'!$F$47:$F$60</c:f>
              <c:numCache>
                <c:formatCode>General</c:formatCode>
                <c:ptCount val="14"/>
                <c:pt idx="0">
                  <c:v>4.5</c:v>
                </c:pt>
                <c:pt idx="1">
                  <c:v>5.5</c:v>
                </c:pt>
                <c:pt idx="2">
                  <c:v>5.5</c:v>
                </c:pt>
                <c:pt idx="3">
                  <c:v>5.5</c:v>
                </c:pt>
                <c:pt idx="4">
                  <c:v>5.5</c:v>
                </c:pt>
                <c:pt idx="5">
                  <c:v>5.5</c:v>
                </c:pt>
                <c:pt idx="6">
                  <c:v>6.5</c:v>
                </c:pt>
                <c:pt idx="7">
                  <c:v>6.5</c:v>
                </c:pt>
                <c:pt idx="8">
                  <c:v>6.5</c:v>
                </c:pt>
                <c:pt idx="9">
                  <c:v>6.5</c:v>
                </c:pt>
                <c:pt idx="10">
                  <c:v>6.5</c:v>
                </c:pt>
                <c:pt idx="11">
                  <c:v>6.5</c:v>
                </c:pt>
                <c:pt idx="12">
                  <c:v>3.5</c:v>
                </c:pt>
                <c:pt idx="13">
                  <c:v>3.5</c:v>
                </c:pt>
              </c:numCache>
            </c:numRef>
          </c:val>
          <c:extLst>
            <c:ext xmlns:c16="http://schemas.microsoft.com/office/drawing/2014/chart" uri="{C3380CC4-5D6E-409C-BE32-E72D297353CC}">
              <c16:uniqueId val="{00000013-72C7-476E-972D-04E2A6C09D95}"/>
            </c:ext>
          </c:extLst>
        </c:ser>
        <c:dLbls>
          <c:showLegendKey val="0"/>
          <c:showVal val="0"/>
          <c:showCatName val="0"/>
          <c:showSerName val="0"/>
          <c:showPercent val="0"/>
          <c:showBubbleSize val="0"/>
        </c:dLbls>
        <c:gapWidth val="219"/>
        <c:overlap val="-27"/>
        <c:axId val="1144941663"/>
        <c:axId val="1620422127"/>
      </c:barChart>
      <c:catAx>
        <c:axId val="114494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0422127"/>
        <c:crosses val="autoZero"/>
        <c:auto val="1"/>
        <c:lblAlgn val="ctr"/>
        <c:lblOffset val="100"/>
        <c:noMultiLvlLbl val="0"/>
      </c:catAx>
      <c:valAx>
        <c:axId val="1620422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4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1074420</xdr:colOff>
      <xdr:row>41</xdr:row>
      <xdr:rowOff>177165</xdr:rowOff>
    </xdr:from>
    <xdr:to>
      <xdr:col>15</xdr:col>
      <xdr:colOff>276225</xdr:colOff>
      <xdr:row>62</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arbh Sharma" refreshedDate="45279.685486921298" createdVersion="8" refreshedVersion="8" minRefreshableVersion="3" recordCount="8" xr:uid="{E5A99969-240B-4271-98A3-74D737472B6F}">
  <cacheSource type="worksheet">
    <worksheetSource ref="C22:Q30" sheet="loading with SQL+Dataverse"/>
  </cacheSource>
  <cacheFields count="15">
    <cacheField name="Sprint 0" numFmtId="0">
      <sharedItems containsString="0" containsBlank="1" containsNumber="1" minValue="0.5" maxValue="4.5"/>
    </cacheField>
    <cacheField name="Sprint 1" numFmtId="0">
      <sharedItems containsString="0" containsBlank="1" containsNumber="1" minValue="0.5" maxValue="4.5"/>
    </cacheField>
    <cacheField name="Sprint 2" numFmtId="0">
      <sharedItems containsString="0" containsBlank="1" containsNumber="1" minValue="0.5" maxValue="5.5"/>
    </cacheField>
    <cacheField name="Sprint 3" numFmtId="0">
      <sharedItems containsString="0" containsBlank="1" containsNumber="1" minValue="0.5" maxValue="5.5"/>
    </cacheField>
    <cacheField name="Sprint 4" numFmtId="0">
      <sharedItems containsString="0" containsBlank="1" containsNumber="1" minValue="0.5" maxValue="5.5"/>
    </cacheField>
    <cacheField name="Sprint 5" numFmtId="0">
      <sharedItems containsString="0" containsBlank="1" containsNumber="1" minValue="0.5" maxValue="5.5"/>
    </cacheField>
    <cacheField name="Sprint 6" numFmtId="0">
      <sharedItems containsSemiMixedTypes="0" containsString="0" containsNumber="1" minValue="0.5" maxValue="6.5"/>
    </cacheField>
    <cacheField name="Sprint 7" numFmtId="0">
      <sharedItems containsSemiMixedTypes="0" containsString="0" containsNumber="1" minValue="0.5" maxValue="6.5"/>
    </cacheField>
    <cacheField name="Sprint 8" numFmtId="0">
      <sharedItems containsSemiMixedTypes="0" containsString="0" containsNumber="1" minValue="0.5" maxValue="6.5"/>
    </cacheField>
    <cacheField name="Sprint 9" numFmtId="0">
      <sharedItems containsSemiMixedTypes="0" containsString="0" containsNumber="1" minValue="0.5" maxValue="6.5"/>
    </cacheField>
    <cacheField name="Sprint 10" numFmtId="0">
      <sharedItems containsSemiMixedTypes="0" containsString="0" containsNumber="1" minValue="0.5" maxValue="6.5"/>
    </cacheField>
    <cacheField name="Sprint 11" numFmtId="0">
      <sharedItems containsSemiMixedTypes="0" containsString="0" containsNumber="1" minValue="0.5" maxValue="6.5"/>
    </cacheField>
    <cacheField name="Sprint 12" numFmtId="0">
      <sharedItems containsSemiMixedTypes="0" containsString="0" containsNumber="1" minValue="0.5" maxValue="6.5"/>
    </cacheField>
    <cacheField name="Sprint 14" numFmtId="0">
      <sharedItems containsString="0" containsBlank="1" containsNumber="1" minValue="0.5" maxValue="3.5"/>
    </cacheField>
    <cacheField name="Sprint 15" numFmtId="0">
      <sharedItems containsString="0" containsBlank="1" containsNumber="1" minValue="0.5" maxValue="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arbh Sharma" refreshedDate="45279.816766550925" createdVersion="8" refreshedVersion="8" minRefreshableVersion="3" recordCount="7" xr:uid="{4C5CD053-06C8-4710-B63E-8F63872C77A5}">
  <cacheSource type="worksheet">
    <worksheetSource ref="C22:Q29" sheet="loading with SQL+Dataverse"/>
  </cacheSource>
  <cacheFields count="15">
    <cacheField name="Ssprint 0" numFmtId="0">
      <sharedItems containsString="0" containsBlank="1" containsNumber="1" minValue="0.5" maxValue="1"/>
    </cacheField>
    <cacheField name="Ssprint 1" numFmtId="0">
      <sharedItems containsString="0" containsBlank="1" containsNumber="1" minValue="0.5" maxValue="1"/>
    </cacheField>
    <cacheField name="Ssprint 2" numFmtId="0">
      <sharedItems containsString="0" containsBlank="1" containsNumber="1" minValue="0.5" maxValue="1"/>
    </cacheField>
    <cacheField name="Ssprint 3" numFmtId="0">
      <sharedItems containsString="0" containsBlank="1" containsNumber="1" minValue="0.5" maxValue="1"/>
    </cacheField>
    <cacheField name="Ssprint 4" numFmtId="0">
      <sharedItems containsString="0" containsBlank="1" containsNumber="1" minValue="0.5" maxValue="1"/>
    </cacheField>
    <cacheField name="Ssprint 5" numFmtId="0">
      <sharedItems containsString="0" containsBlank="1" containsNumber="1" minValue="0.5" maxValue="1"/>
    </cacheField>
    <cacheField name="Ssprint 6" numFmtId="0">
      <sharedItems containsSemiMixedTypes="0" containsString="0" containsNumber="1" minValue="0.5" maxValue="1"/>
    </cacheField>
    <cacheField name="Ssprint 7" numFmtId="0">
      <sharedItems containsSemiMixedTypes="0" containsString="0" containsNumber="1" minValue="0.5" maxValue="1"/>
    </cacheField>
    <cacheField name="Ssprint 8" numFmtId="0">
      <sharedItems containsSemiMixedTypes="0" containsString="0" containsNumber="1" minValue="0.5" maxValue="1"/>
    </cacheField>
    <cacheField name="Ssprint 9" numFmtId="0">
      <sharedItems containsSemiMixedTypes="0" containsString="0" containsNumber="1" minValue="0.5" maxValue="1"/>
    </cacheField>
    <cacheField name="Ssprint 10" numFmtId="0">
      <sharedItems containsSemiMixedTypes="0" containsString="0" containsNumber="1" minValue="0.5" maxValue="1"/>
    </cacheField>
    <cacheField name="Ssprint 11" numFmtId="0">
      <sharedItems containsSemiMixedTypes="0" containsString="0" containsNumber="1" minValue="0.5" maxValue="1"/>
    </cacheField>
    <cacheField name="Ssprint 12" numFmtId="0">
      <sharedItems containsSemiMixedTypes="0" containsString="0" containsNumber="1" minValue="0.5" maxValue="1"/>
    </cacheField>
    <cacheField name="Ssprint 14" numFmtId="0">
      <sharedItems containsString="0" containsBlank="1" containsNumber="1" minValue="0.5" maxValue="1"/>
    </cacheField>
    <cacheField name="Ssprint 15" numFmtId="0">
      <sharedItems containsString="0" containsBlank="1" containsNumber="1" minValue="0.5"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
    <n v="1"/>
    <n v="1"/>
    <n v="1"/>
    <n v="1"/>
    <n v="1"/>
    <n v="1"/>
    <n v="1"/>
    <n v="1"/>
    <n v="1"/>
    <n v="1"/>
    <n v="1"/>
    <n v="1"/>
    <n v="1"/>
    <n v="1"/>
  </r>
  <r>
    <m/>
    <m/>
    <n v="1"/>
    <n v="1"/>
    <n v="1"/>
    <n v="1"/>
    <n v="1"/>
    <n v="1"/>
    <n v="1"/>
    <n v="1"/>
    <n v="1"/>
    <n v="1"/>
    <n v="1"/>
    <m/>
    <m/>
  </r>
  <r>
    <n v="1"/>
    <n v="1"/>
    <n v="1"/>
    <n v="1"/>
    <n v="1"/>
    <n v="1"/>
    <n v="1"/>
    <n v="1"/>
    <n v="1"/>
    <n v="1"/>
    <n v="1"/>
    <n v="1"/>
    <n v="1"/>
    <n v="1"/>
    <n v="1"/>
  </r>
  <r>
    <n v="1"/>
    <n v="1"/>
    <n v="1"/>
    <n v="1"/>
    <n v="1"/>
    <n v="1"/>
    <n v="1"/>
    <n v="1"/>
    <n v="1"/>
    <n v="1"/>
    <n v="1"/>
    <n v="1"/>
    <n v="1"/>
    <m/>
    <m/>
  </r>
  <r>
    <n v="0.5"/>
    <n v="0.5"/>
    <n v="0.5"/>
    <n v="0.5"/>
    <n v="0.5"/>
    <n v="0.5"/>
    <n v="0.5"/>
    <n v="0.5"/>
    <n v="0.5"/>
    <n v="0.5"/>
    <n v="0.5"/>
    <n v="0.5"/>
    <n v="0.5"/>
    <n v="0.5"/>
    <n v="0.5"/>
  </r>
  <r>
    <n v="1"/>
    <n v="1"/>
    <n v="1"/>
    <n v="1"/>
    <n v="1"/>
    <n v="1"/>
    <n v="1"/>
    <n v="1"/>
    <n v="1"/>
    <n v="1"/>
    <n v="1"/>
    <n v="1"/>
    <n v="1"/>
    <n v="1"/>
    <n v="1"/>
  </r>
  <r>
    <m/>
    <m/>
    <m/>
    <m/>
    <m/>
    <m/>
    <n v="1"/>
    <n v="1"/>
    <n v="1"/>
    <n v="1"/>
    <n v="1"/>
    <n v="1"/>
    <n v="1"/>
    <m/>
    <m/>
  </r>
  <r>
    <n v="4.5"/>
    <n v="4.5"/>
    <n v="5.5"/>
    <n v="5.5"/>
    <n v="5.5"/>
    <n v="5.5"/>
    <n v="6.5"/>
    <n v="6.5"/>
    <n v="6.5"/>
    <n v="6.5"/>
    <n v="6.5"/>
    <n v="6.5"/>
    <n v="6.5"/>
    <n v="3.5"/>
    <n v="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1"/>
    <n v="1"/>
    <n v="1"/>
    <n v="1"/>
    <n v="1"/>
    <n v="1"/>
    <n v="1"/>
    <n v="1"/>
    <n v="1"/>
    <n v="1"/>
    <n v="1"/>
    <n v="1"/>
    <n v="1"/>
    <n v="1"/>
    <n v="1"/>
  </r>
  <r>
    <m/>
    <n v="1"/>
    <n v="1"/>
    <n v="1"/>
    <n v="1"/>
    <n v="1"/>
    <n v="1"/>
    <n v="1"/>
    <n v="1"/>
    <n v="1"/>
    <n v="1"/>
    <n v="1"/>
    <n v="1"/>
    <m/>
    <m/>
  </r>
  <r>
    <n v="1"/>
    <n v="1"/>
    <n v="1"/>
    <n v="1"/>
    <n v="1"/>
    <n v="1"/>
    <n v="1"/>
    <n v="1"/>
    <n v="1"/>
    <n v="1"/>
    <n v="1"/>
    <n v="1"/>
    <n v="1"/>
    <n v="1"/>
    <n v="1"/>
  </r>
  <r>
    <n v="1"/>
    <n v="1"/>
    <n v="1"/>
    <n v="1"/>
    <n v="1"/>
    <n v="1"/>
    <n v="1"/>
    <n v="1"/>
    <n v="1"/>
    <n v="1"/>
    <n v="1"/>
    <n v="1"/>
    <n v="1"/>
    <m/>
    <m/>
  </r>
  <r>
    <n v="0.5"/>
    <n v="0.5"/>
    <n v="0.5"/>
    <n v="0.5"/>
    <n v="0.5"/>
    <n v="0.5"/>
    <n v="0.5"/>
    <n v="0.5"/>
    <n v="0.5"/>
    <n v="0.5"/>
    <n v="0.5"/>
    <n v="0.5"/>
    <n v="0.5"/>
    <n v="0.5"/>
    <n v="0.5"/>
  </r>
  <r>
    <n v="1"/>
    <n v="1"/>
    <n v="1"/>
    <n v="1"/>
    <n v="1"/>
    <n v="1"/>
    <n v="1"/>
    <n v="1"/>
    <n v="1"/>
    <n v="1"/>
    <n v="1"/>
    <n v="1"/>
    <n v="1"/>
    <n v="1"/>
    <n v="1"/>
  </r>
  <r>
    <m/>
    <m/>
    <m/>
    <m/>
    <m/>
    <m/>
    <n v="1"/>
    <n v="1"/>
    <n v="1"/>
    <n v="1"/>
    <n v="1"/>
    <n v="1"/>
    <n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9EBF88-D2E5-4742-9AFA-3CBB23E3D287}" name="PivotTable3"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46:F60" firstHeaderRow="1" firstDataRow="1" firstDataCol="1"/>
  <pivotFields count="15">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pivotField dataField="1" showAll="0"/>
  </pivotFields>
  <rowFields count="1">
    <field x="-2"/>
  </rowFields>
  <rowItems count="14">
    <i>
      <x/>
    </i>
    <i i="1">
      <x v="1"/>
    </i>
    <i i="2">
      <x v="2"/>
    </i>
    <i i="3">
      <x v="3"/>
    </i>
    <i i="4">
      <x v="4"/>
    </i>
    <i i="5">
      <x v="5"/>
    </i>
    <i i="6">
      <x v="6"/>
    </i>
    <i i="7">
      <x v="7"/>
    </i>
    <i i="8">
      <x v="8"/>
    </i>
    <i i="9">
      <x v="9"/>
    </i>
    <i i="10">
      <x v="10"/>
    </i>
    <i i="11">
      <x v="11"/>
    </i>
    <i i="12">
      <x v="12"/>
    </i>
    <i i="13">
      <x v="13"/>
    </i>
  </rowItems>
  <colItems count="1">
    <i/>
  </colItems>
  <dataFields count="14">
    <dataField name="Sprint 0" fld="0" baseField="0" baseItem="0"/>
    <dataField name="Sprint 1" fld="1" baseField="0" baseItem="1000800"/>
    <dataField name="Sprint 2" fld="2" baseField="0" baseItem="1000600"/>
    <dataField name="Sprint 3" fld="3" baseField="0" baseItem="1000000"/>
    <dataField name="Sprint 4" fld="4" baseField="0" baseItem="999900"/>
    <dataField name="Stabilization Sprint 1" fld="5" baseField="0" baseItem="998300"/>
    <dataField name="Sprint 6" fld="6" baseField="0" baseItem="1000800"/>
    <dataField name="Sprint 7" fld="7" baseField="0" baseItem="999900"/>
    <dataField name="Sprint 8" fld="8" baseField="0" baseItem="977000"/>
    <dataField name="Sprint 9" fld="9" baseField="0" baseItem="997800"/>
    <dataField name="Stabilization Sprint 2" fld="10" baseField="0" baseItem="1000400"/>
    <dataField name="Sprint 11" fld="11" baseField="0" baseItem="0"/>
    <dataField name="UAT Support" fld="13" baseField="0" baseItem="1000500"/>
    <dataField name="GO LIVE Support" fld="14" baseField="0" baseItem="990600"/>
  </dataFields>
  <chartFormats count="1">
    <chartFormat chart="0"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32297F-0BFA-46E1-B344-71B4081854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39:S40" firstHeaderRow="0" firstDataRow="1" firstDataCol="0"/>
  <pivotFields count="15">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Sum of Sprint 0" fld="0" baseField="0" baseItem="0"/>
    <dataField name="Sum of Sprint 1" fld="1" baseField="0" baseItem="0"/>
    <dataField name="Sum of Sprint 2" fld="2" baseField="0" baseItem="0"/>
    <dataField name="Sum of Sprint 3" fld="3" baseField="0" baseItem="0"/>
    <dataField name="Sum of Sprint 4" fld="4" baseField="0" baseItem="0"/>
    <dataField name="Sum of Sprint 5" fld="5" baseField="0" baseItem="0"/>
    <dataField name="Sum of Sprint 6" fld="6" baseField="0" baseItem="0"/>
    <dataField name="Sum of Sprint 7" fld="7" baseField="0" baseItem="0"/>
    <dataField name="Sum of Sprint 8" fld="8" baseField="0" baseItem="0"/>
    <dataField name="Sum of Sprint 9" fld="9" baseField="0" baseItem="0"/>
    <dataField name="Sum of Sprint 10" fld="10" baseField="0" baseItem="0"/>
    <dataField name="Sum of Sprint 11" fld="11" baseField="0" baseItem="0"/>
    <dataField name="Sum of Sprint 12" fld="12" baseField="0" baseItem="0"/>
    <dataField name="Sum of Sprint 14" fld="13" baseField="0" baseItem="0"/>
    <dataField name="Sum of Sprint 15" fld="1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2"/>
  <sheetViews>
    <sheetView topLeftCell="A4" workbookViewId="0">
      <selection activeCell="D2" sqref="D2"/>
    </sheetView>
  </sheetViews>
  <sheetFormatPr defaultRowHeight="15" x14ac:dyDescent="0.25"/>
  <cols>
    <col min="2" max="2" width="23.5703125" style="5" customWidth="1"/>
    <col min="3" max="3" width="36.28515625" style="5" customWidth="1"/>
    <col min="4" max="4" width="55" style="5" customWidth="1"/>
    <col min="5" max="5" width="18.42578125" bestFit="1" customWidth="1"/>
  </cols>
  <sheetData>
    <row r="2" spans="2:5" x14ac:dyDescent="0.25">
      <c r="B2" s="1" t="s">
        <v>0</v>
      </c>
      <c r="C2" s="1" t="s">
        <v>1</v>
      </c>
      <c r="D2" s="1" t="s">
        <v>2</v>
      </c>
      <c r="E2" s="2" t="s">
        <v>3</v>
      </c>
    </row>
    <row r="3" spans="2:5" x14ac:dyDescent="0.25">
      <c r="B3" s="3" t="s">
        <v>4</v>
      </c>
      <c r="C3" s="3" t="s">
        <v>5</v>
      </c>
      <c r="D3" s="3" t="s">
        <v>6</v>
      </c>
      <c r="E3" s="4">
        <v>30</v>
      </c>
    </row>
    <row r="4" spans="2:5" x14ac:dyDescent="0.25">
      <c r="B4" s="3"/>
      <c r="C4" s="3" t="s">
        <v>7</v>
      </c>
      <c r="D4" s="3" t="s">
        <v>8</v>
      </c>
      <c r="E4" s="4">
        <v>5</v>
      </c>
    </row>
    <row r="5" spans="2:5" x14ac:dyDescent="0.25">
      <c r="B5" s="3"/>
      <c r="C5" s="3" t="s">
        <v>9</v>
      </c>
      <c r="D5" s="3" t="s">
        <v>10</v>
      </c>
      <c r="E5" s="4">
        <v>2</v>
      </c>
    </row>
    <row r="6" spans="2:5" x14ac:dyDescent="0.25">
      <c r="B6" s="3"/>
      <c r="C6" s="3" t="s">
        <v>11</v>
      </c>
      <c r="D6" s="3" t="s">
        <v>12</v>
      </c>
      <c r="E6" s="4">
        <v>1</v>
      </c>
    </row>
    <row r="7" spans="2:5" ht="28.5" x14ac:dyDescent="0.25">
      <c r="B7" s="3"/>
      <c r="C7" s="3" t="s">
        <v>13</v>
      </c>
      <c r="D7" s="3" t="s">
        <v>14</v>
      </c>
      <c r="E7" s="4">
        <v>4</v>
      </c>
    </row>
    <row r="8" spans="2:5" ht="30" x14ac:dyDescent="0.25">
      <c r="B8" s="3"/>
      <c r="C8" s="3" t="s">
        <v>15</v>
      </c>
      <c r="D8" s="3" t="s">
        <v>16</v>
      </c>
      <c r="E8" s="4">
        <v>14</v>
      </c>
    </row>
    <row r="9" spans="2:5" ht="15" customHeight="1" x14ac:dyDescent="0.25">
      <c r="B9" s="3"/>
      <c r="C9" s="3" t="s">
        <v>17</v>
      </c>
      <c r="D9" s="3" t="s">
        <v>18</v>
      </c>
      <c r="E9" s="4">
        <v>30</v>
      </c>
    </row>
    <row r="10" spans="2:5" x14ac:dyDescent="0.25">
      <c r="B10" s="3"/>
      <c r="C10" s="3"/>
      <c r="D10" s="3"/>
      <c r="E10" s="4"/>
    </row>
    <row r="11" spans="2:5" ht="28.5" x14ac:dyDescent="0.25">
      <c r="B11" s="3" t="s">
        <v>19</v>
      </c>
      <c r="C11" s="3" t="s">
        <v>20</v>
      </c>
      <c r="D11" s="3">
        <v>60</v>
      </c>
      <c r="E11" s="4">
        <v>80</v>
      </c>
    </row>
    <row r="12" spans="2:5" x14ac:dyDescent="0.25">
      <c r="B12" s="3"/>
      <c r="C12" s="3"/>
      <c r="D12" s="3" t="s">
        <v>80</v>
      </c>
      <c r="E12" s="4">
        <v>0</v>
      </c>
    </row>
    <row r="13" spans="2:5" x14ac:dyDescent="0.25">
      <c r="B13" s="3"/>
      <c r="C13" s="3"/>
      <c r="D13" s="3"/>
      <c r="E13" s="4"/>
    </row>
    <row r="14" spans="2:5" ht="57.75" customHeight="1" x14ac:dyDescent="0.25">
      <c r="B14" s="3" t="s">
        <v>21</v>
      </c>
      <c r="C14" s="3" t="s">
        <v>22</v>
      </c>
      <c r="D14" s="3" t="s">
        <v>23</v>
      </c>
      <c r="E14" s="4">
        <v>60</v>
      </c>
    </row>
    <row r="15" spans="2:5" x14ac:dyDescent="0.25">
      <c r="B15" s="3"/>
      <c r="C15" s="3" t="s">
        <v>24</v>
      </c>
      <c r="D15" s="3" t="s">
        <v>25</v>
      </c>
      <c r="E15" s="4">
        <v>15</v>
      </c>
    </row>
    <row r="16" spans="2:5" x14ac:dyDescent="0.25">
      <c r="B16" s="3"/>
      <c r="C16" s="3" t="s">
        <v>79</v>
      </c>
      <c r="D16" s="3"/>
      <c r="E16" s="4">
        <v>0</v>
      </c>
    </row>
    <row r="17" spans="2:5" x14ac:dyDescent="0.25">
      <c r="B17" s="3" t="s">
        <v>26</v>
      </c>
      <c r="C17" s="3" t="s">
        <v>27</v>
      </c>
      <c r="D17" s="3"/>
      <c r="E17" s="4">
        <v>5</v>
      </c>
    </row>
    <row r="18" spans="2:5" ht="30" x14ac:dyDescent="0.25">
      <c r="B18" s="3"/>
      <c r="C18" s="3" t="s">
        <v>28</v>
      </c>
      <c r="D18" s="3" t="s">
        <v>29</v>
      </c>
      <c r="E18" s="4">
        <v>30</v>
      </c>
    </row>
    <row r="19" spans="2:5" x14ac:dyDescent="0.25">
      <c r="B19" s="3"/>
      <c r="C19" s="3" t="s">
        <v>30</v>
      </c>
      <c r="D19" s="3" t="s">
        <v>31</v>
      </c>
      <c r="E19" s="4">
        <v>10</v>
      </c>
    </row>
    <row r="20" spans="2:5" x14ac:dyDescent="0.25">
      <c r="B20" s="3"/>
      <c r="C20" s="3"/>
      <c r="D20" s="3"/>
      <c r="E20" s="4"/>
    </row>
    <row r="21" spans="2:5" x14ac:dyDescent="0.25">
      <c r="B21" s="3"/>
      <c r="C21" s="3"/>
      <c r="D21" s="3"/>
      <c r="E21" s="4"/>
    </row>
    <row r="22" spans="2:5" ht="30" x14ac:dyDescent="0.25">
      <c r="B22" s="3" t="s">
        <v>32</v>
      </c>
      <c r="C22" s="3" t="s">
        <v>33</v>
      </c>
      <c r="D22" s="3"/>
      <c r="E22" s="4">
        <v>10</v>
      </c>
    </row>
    <row r="23" spans="2:5" x14ac:dyDescent="0.25">
      <c r="B23" s="3"/>
      <c r="C23" s="3" t="s">
        <v>34</v>
      </c>
      <c r="D23" s="3"/>
      <c r="E23" s="4">
        <v>10</v>
      </c>
    </row>
    <row r="24" spans="2:5" x14ac:dyDescent="0.25">
      <c r="B24" s="3"/>
      <c r="C24" s="3" t="s">
        <v>35</v>
      </c>
      <c r="D24" s="3"/>
      <c r="E24" s="4">
        <v>15</v>
      </c>
    </row>
    <row r="25" spans="2:5" x14ac:dyDescent="0.25">
      <c r="B25" s="3"/>
      <c r="C25" s="3" t="s">
        <v>36</v>
      </c>
      <c r="D25" s="3"/>
      <c r="E25" s="4">
        <v>30</v>
      </c>
    </row>
    <row r="26" spans="2:5" x14ac:dyDescent="0.25">
      <c r="B26" s="3"/>
      <c r="C26" s="3" t="s">
        <v>37</v>
      </c>
      <c r="D26" s="3"/>
      <c r="E26" s="4">
        <v>25</v>
      </c>
    </row>
    <row r="27" spans="2:5" x14ac:dyDescent="0.25">
      <c r="B27" s="3"/>
      <c r="C27" s="3" t="s">
        <v>17</v>
      </c>
      <c r="D27" s="3"/>
      <c r="E27" s="4">
        <v>15</v>
      </c>
    </row>
    <row r="28" spans="2:5" x14ac:dyDescent="0.25">
      <c r="B28" s="3"/>
      <c r="C28" s="3"/>
      <c r="D28" s="3"/>
      <c r="E28" s="4"/>
    </row>
    <row r="29" spans="2:5" x14ac:dyDescent="0.25">
      <c r="B29" s="3"/>
      <c r="C29" s="3"/>
      <c r="D29" s="3"/>
      <c r="E29" s="4"/>
    </row>
    <row r="30" spans="2:5" ht="30" x14ac:dyDescent="0.25">
      <c r="B30" s="3" t="s">
        <v>38</v>
      </c>
      <c r="C30" s="3" t="s">
        <v>33</v>
      </c>
      <c r="D30" s="3" t="s">
        <v>39</v>
      </c>
      <c r="E30" s="4">
        <v>5</v>
      </c>
    </row>
    <row r="31" spans="2:5" ht="30" x14ac:dyDescent="0.25">
      <c r="B31" s="3"/>
      <c r="C31" s="3" t="s">
        <v>34</v>
      </c>
      <c r="D31" s="3" t="s">
        <v>39</v>
      </c>
      <c r="E31" s="4">
        <v>5</v>
      </c>
    </row>
    <row r="32" spans="2:5" ht="30" x14ac:dyDescent="0.25">
      <c r="B32" s="3"/>
      <c r="C32" s="3" t="s">
        <v>35</v>
      </c>
      <c r="D32" s="3" t="s">
        <v>39</v>
      </c>
      <c r="E32" s="4">
        <v>10</v>
      </c>
    </row>
    <row r="33" spans="2:5" ht="30" x14ac:dyDescent="0.25">
      <c r="B33" s="3"/>
      <c r="C33" s="3" t="s">
        <v>36</v>
      </c>
      <c r="D33" s="3" t="s">
        <v>39</v>
      </c>
      <c r="E33" s="4">
        <v>25</v>
      </c>
    </row>
    <row r="34" spans="2:5" ht="30" x14ac:dyDescent="0.25">
      <c r="B34" s="3"/>
      <c r="C34" s="3" t="s">
        <v>40</v>
      </c>
      <c r="D34" s="3" t="s">
        <v>39</v>
      </c>
      <c r="E34" s="4">
        <v>15</v>
      </c>
    </row>
    <row r="35" spans="2:5" ht="30" x14ac:dyDescent="0.25">
      <c r="B35" s="3"/>
      <c r="C35" s="3" t="s">
        <v>17</v>
      </c>
      <c r="D35" s="3" t="s">
        <v>39</v>
      </c>
      <c r="E35" s="4">
        <v>15</v>
      </c>
    </row>
    <row r="36" spans="2:5" x14ac:dyDescent="0.25">
      <c r="B36" s="3"/>
      <c r="C36" s="3"/>
      <c r="D36" s="3"/>
      <c r="E36" s="4"/>
    </row>
    <row r="37" spans="2:5" x14ac:dyDescent="0.25">
      <c r="B37" s="3" t="s">
        <v>41</v>
      </c>
      <c r="C37" s="3"/>
      <c r="D37" s="3"/>
      <c r="E37" s="4">
        <f>SUM(E3:E35)</f>
        <v>466</v>
      </c>
    </row>
    <row r="38" spans="2:5" ht="45" x14ac:dyDescent="0.25">
      <c r="B38" s="3" t="s">
        <v>42</v>
      </c>
      <c r="C38" s="3">
        <v>60</v>
      </c>
      <c r="D38" s="3"/>
      <c r="E38" s="4">
        <f>E37*0.1</f>
        <v>46.6</v>
      </c>
    </row>
    <row r="39" spans="2:5" ht="30" x14ac:dyDescent="0.25">
      <c r="B39" s="3" t="s">
        <v>43</v>
      </c>
      <c r="C39" s="3"/>
      <c r="D39" s="3"/>
      <c r="E39" s="4">
        <f>SUM(E37:E38)*0.3</f>
        <v>153.78</v>
      </c>
    </row>
    <row r="40" spans="2:5" x14ac:dyDescent="0.25">
      <c r="B40" s="3" t="s">
        <v>44</v>
      </c>
      <c r="C40" s="3"/>
      <c r="D40" s="3"/>
      <c r="E40" s="4">
        <v>100</v>
      </c>
    </row>
    <row r="41" spans="2:5" x14ac:dyDescent="0.25">
      <c r="B41" s="3"/>
      <c r="C41" s="3"/>
      <c r="D41" s="3"/>
      <c r="E41" s="4"/>
    </row>
    <row r="42" spans="2:5" x14ac:dyDescent="0.25">
      <c r="B42" s="1" t="s">
        <v>45</v>
      </c>
      <c r="C42" s="1"/>
      <c r="D42" s="1"/>
      <c r="E42" s="2">
        <f>SUM(E37:E40)</f>
        <v>766.38</v>
      </c>
    </row>
  </sheetData>
  <pageMargins left="0.7" right="0.7" top="0.75" bottom="0.75" header="0.3" footer="0.3"/>
  <headerFooter>
    <oddHeader>&amp;C&amp;"Calibri"&amp;8&amp;K000000 COMMERCIAL IN CONFIDENCE&amp;1#_x000D_</oddHeader>
    <oddFooter>&amp;C_x000D_&amp;1#&amp;"Calibri"&amp;8&amp;K000000 COMMERCIAL IN CONFIDENCE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0917C-085E-4011-8D61-D72055B83D1D}">
  <dimension ref="A1:V51"/>
  <sheetViews>
    <sheetView topLeftCell="A33" workbookViewId="0">
      <selection activeCell="C9" sqref="C5:C9"/>
    </sheetView>
  </sheetViews>
  <sheetFormatPr defaultColWidth="39.140625" defaultRowHeight="15" x14ac:dyDescent="0.25"/>
  <cols>
    <col min="1" max="1" width="36" bestFit="1" customWidth="1"/>
    <col min="2" max="2" width="33.7109375" bestFit="1" customWidth="1"/>
    <col min="3" max="6" width="7.42578125" bestFit="1" customWidth="1"/>
    <col min="7" max="7" width="17.28515625" bestFit="1" customWidth="1"/>
    <col min="8" max="8" width="7.42578125" bestFit="1" customWidth="1"/>
    <col min="9" max="9" width="17.28515625" bestFit="1" customWidth="1"/>
    <col min="10" max="11" width="7.42578125" bestFit="1" customWidth="1"/>
    <col min="12" max="13" width="8.42578125" bestFit="1" customWidth="1"/>
    <col min="14" max="14" width="11.7109375" bestFit="1" customWidth="1"/>
    <col min="15" max="15" width="15" bestFit="1" customWidth="1"/>
    <col min="16" max="22" width="8.140625" bestFit="1" customWidth="1"/>
  </cols>
  <sheetData>
    <row r="1" spans="1:22" x14ac:dyDescent="0.25">
      <c r="I1" s="9" t="s">
        <v>64</v>
      </c>
    </row>
    <row r="2" spans="1:22" x14ac:dyDescent="0.25">
      <c r="D2" t="s">
        <v>47</v>
      </c>
      <c r="E2" t="s">
        <v>48</v>
      </c>
      <c r="F2" t="s">
        <v>49</v>
      </c>
      <c r="G2" t="s">
        <v>50</v>
      </c>
      <c r="H2" t="s">
        <v>51</v>
      </c>
      <c r="I2" t="s">
        <v>52</v>
      </c>
      <c r="J2" t="s">
        <v>53</v>
      </c>
      <c r="K2" t="s">
        <v>54</v>
      </c>
      <c r="L2" t="s">
        <v>55</v>
      </c>
      <c r="M2" t="s">
        <v>56</v>
      </c>
      <c r="N2" t="s">
        <v>57</v>
      </c>
      <c r="O2" t="s">
        <v>58</v>
      </c>
      <c r="P2" t="s">
        <v>59</v>
      </c>
      <c r="Q2" t="s">
        <v>60</v>
      </c>
      <c r="R2" t="s">
        <v>61</v>
      </c>
      <c r="S2" t="s">
        <v>62</v>
      </c>
      <c r="T2" t="s">
        <v>93</v>
      </c>
      <c r="U2" t="s">
        <v>94</v>
      </c>
      <c r="V2" t="s">
        <v>95</v>
      </c>
    </row>
    <row r="3" spans="1:22" ht="30" x14ac:dyDescent="0.25">
      <c r="A3" s="3" t="s">
        <v>26</v>
      </c>
      <c r="B3" s="3" t="s">
        <v>92</v>
      </c>
      <c r="C3" s="4">
        <v>5</v>
      </c>
      <c r="D3" s="52"/>
      <c r="E3" s="53"/>
    </row>
    <row r="4" spans="1:22" x14ac:dyDescent="0.25">
      <c r="A4" s="3" t="s">
        <v>4</v>
      </c>
      <c r="B4" s="3" t="s">
        <v>5</v>
      </c>
      <c r="C4" s="4">
        <v>30</v>
      </c>
      <c r="D4" s="52"/>
      <c r="E4" s="53"/>
      <c r="F4" s="53"/>
      <c r="G4" s="53"/>
      <c r="H4" s="53"/>
      <c r="I4" s="53"/>
    </row>
    <row r="5" spans="1:22" x14ac:dyDescent="0.25">
      <c r="A5" s="3"/>
      <c r="B5" s="3" t="s">
        <v>7</v>
      </c>
      <c r="C5" s="4">
        <v>5</v>
      </c>
    </row>
    <row r="6" spans="1:22" x14ac:dyDescent="0.25">
      <c r="A6" s="3"/>
      <c r="B6" s="3" t="s">
        <v>9</v>
      </c>
      <c r="C6" s="4">
        <v>2</v>
      </c>
    </row>
    <row r="7" spans="1:22" x14ac:dyDescent="0.25">
      <c r="A7" s="3"/>
      <c r="B7" s="3" t="s">
        <v>11</v>
      </c>
      <c r="C7" s="4">
        <v>1</v>
      </c>
    </row>
    <row r="8" spans="1:22" x14ac:dyDescent="0.25">
      <c r="A8" s="3"/>
      <c r="B8" s="3" t="s">
        <v>13</v>
      </c>
      <c r="C8" s="4">
        <v>4</v>
      </c>
    </row>
    <row r="9" spans="1:22" ht="30" x14ac:dyDescent="0.25">
      <c r="A9" s="3"/>
      <c r="B9" s="3" t="s">
        <v>15</v>
      </c>
      <c r="C9" s="4">
        <v>14</v>
      </c>
    </row>
    <row r="10" spans="1:22" x14ac:dyDescent="0.25">
      <c r="A10" s="3"/>
      <c r="B10" s="3" t="s">
        <v>17</v>
      </c>
      <c r="C10" s="4">
        <v>30</v>
      </c>
    </row>
    <row r="11" spans="1:22" x14ac:dyDescent="0.25">
      <c r="A11" s="3"/>
      <c r="B11" s="3"/>
      <c r="C11" s="4"/>
    </row>
    <row r="12" spans="1:22" x14ac:dyDescent="0.25">
      <c r="A12" s="3"/>
      <c r="B12" s="3"/>
      <c r="C12" s="4">
        <v>0</v>
      </c>
    </row>
    <row r="13" spans="1:22" x14ac:dyDescent="0.25">
      <c r="A13" s="3"/>
      <c r="B13" s="3"/>
      <c r="C13" s="4"/>
    </row>
    <row r="14" spans="1:22" x14ac:dyDescent="0.25">
      <c r="A14" s="3" t="s">
        <v>21</v>
      </c>
      <c r="B14" s="3" t="s">
        <v>22</v>
      </c>
      <c r="C14" s="4">
        <v>60</v>
      </c>
    </row>
    <row r="15" spans="1:22" x14ac:dyDescent="0.25">
      <c r="A15" s="3"/>
      <c r="B15" s="3" t="s">
        <v>24</v>
      </c>
      <c r="C15" s="4">
        <v>15</v>
      </c>
    </row>
    <row r="16" spans="1:22" x14ac:dyDescent="0.25">
      <c r="A16" s="3"/>
      <c r="B16" s="3" t="s">
        <v>79</v>
      </c>
      <c r="C16" s="4">
        <v>0</v>
      </c>
    </row>
    <row r="17" spans="1:16" x14ac:dyDescent="0.25">
      <c r="A17" s="3"/>
      <c r="B17" s="3"/>
      <c r="C17" s="4"/>
    </row>
    <row r="18" spans="1:16" x14ac:dyDescent="0.25">
      <c r="A18" s="3"/>
      <c r="B18" s="3"/>
      <c r="C18" s="4"/>
    </row>
    <row r="19" spans="1:16" ht="30" x14ac:dyDescent="0.25">
      <c r="A19" s="3" t="s">
        <v>32</v>
      </c>
      <c r="B19" s="3" t="s">
        <v>33</v>
      </c>
      <c r="C19" s="4">
        <v>10</v>
      </c>
      <c r="F19" s="53"/>
      <c r="G19" s="53"/>
      <c r="H19" s="53"/>
      <c r="I19" s="53"/>
      <c r="J19" s="53"/>
    </row>
    <row r="20" spans="1:16" x14ac:dyDescent="0.25">
      <c r="A20" s="3"/>
      <c r="B20" s="3" t="s">
        <v>34</v>
      </c>
      <c r="C20" s="4">
        <v>10</v>
      </c>
    </row>
    <row r="21" spans="1:16" x14ac:dyDescent="0.25">
      <c r="A21" s="3"/>
      <c r="B21" s="3" t="s">
        <v>35</v>
      </c>
      <c r="C21" s="4">
        <v>15</v>
      </c>
    </row>
    <row r="22" spans="1:16" x14ac:dyDescent="0.25">
      <c r="A22" s="3"/>
      <c r="B22" s="3" t="s">
        <v>36</v>
      </c>
      <c r="C22" s="4">
        <v>30</v>
      </c>
    </row>
    <row r="23" spans="1:16" x14ac:dyDescent="0.25">
      <c r="A23" s="3"/>
      <c r="B23" s="3" t="s">
        <v>37</v>
      </c>
      <c r="C23" s="4">
        <v>25</v>
      </c>
    </row>
    <row r="24" spans="1:16" x14ac:dyDescent="0.25">
      <c r="A24" s="3"/>
      <c r="B24" s="3" t="s">
        <v>17</v>
      </c>
      <c r="C24" s="4">
        <v>15</v>
      </c>
    </row>
    <row r="25" spans="1:16" x14ac:dyDescent="0.25">
      <c r="A25" s="3"/>
      <c r="B25" s="3"/>
      <c r="C25" s="4"/>
    </row>
    <row r="26" spans="1:16" x14ac:dyDescent="0.25">
      <c r="A26" s="3"/>
      <c r="B26" s="3"/>
      <c r="C26" s="4"/>
    </row>
    <row r="27" spans="1:16" ht="30" x14ac:dyDescent="0.25">
      <c r="A27" s="3" t="s">
        <v>38</v>
      </c>
      <c r="B27" s="3" t="s">
        <v>33</v>
      </c>
      <c r="C27" s="4">
        <v>5</v>
      </c>
      <c r="K27" s="53"/>
      <c r="L27" s="53"/>
      <c r="M27" s="53"/>
      <c r="N27" s="53"/>
      <c r="O27" s="53"/>
      <c r="P27" s="53"/>
    </row>
    <row r="28" spans="1:16" x14ac:dyDescent="0.25">
      <c r="A28" s="3"/>
      <c r="B28" s="3" t="s">
        <v>34</v>
      </c>
      <c r="C28" s="4">
        <v>5</v>
      </c>
    </row>
    <row r="29" spans="1:16" x14ac:dyDescent="0.25">
      <c r="A29" s="3"/>
      <c r="B29" s="3" t="s">
        <v>35</v>
      </c>
      <c r="C29" s="4">
        <v>10</v>
      </c>
    </row>
    <row r="30" spans="1:16" x14ac:dyDescent="0.25">
      <c r="A30" s="3"/>
      <c r="B30" s="3" t="s">
        <v>36</v>
      </c>
      <c r="C30" s="4">
        <v>25</v>
      </c>
    </row>
    <row r="31" spans="1:16" x14ac:dyDescent="0.25">
      <c r="A31" s="3"/>
      <c r="B31" s="3" t="s">
        <v>40</v>
      </c>
      <c r="C31" s="4">
        <v>15</v>
      </c>
    </row>
    <row r="32" spans="1:16" x14ac:dyDescent="0.25">
      <c r="A32" s="3"/>
      <c r="B32" s="3" t="s">
        <v>17</v>
      </c>
      <c r="C32" s="4">
        <v>15</v>
      </c>
    </row>
    <row r="33" spans="1:15" x14ac:dyDescent="0.25">
      <c r="A33" s="3"/>
      <c r="B33" s="3"/>
      <c r="C33" s="4"/>
    </row>
    <row r="34" spans="1:15" x14ac:dyDescent="0.25">
      <c r="A34" s="3" t="s">
        <v>41</v>
      </c>
      <c r="B34" s="3"/>
      <c r="C34" s="4">
        <f>SUM(C4:C32)</f>
        <v>341</v>
      </c>
    </row>
    <row r="43" spans="1:15" x14ac:dyDescent="0.25">
      <c r="A43" s="12"/>
      <c r="B43" s="9"/>
      <c r="C43" s="9"/>
      <c r="D43" s="9"/>
      <c r="E43" s="9"/>
      <c r="F43" s="9"/>
      <c r="G43" s="9" t="s">
        <v>64</v>
      </c>
      <c r="H43" s="9"/>
      <c r="I43" s="9"/>
      <c r="J43" s="9"/>
      <c r="K43" s="9"/>
      <c r="L43" s="9"/>
      <c r="M43" s="9"/>
      <c r="N43" s="9" t="s">
        <v>65</v>
      </c>
      <c r="O43" s="9" t="s">
        <v>82</v>
      </c>
    </row>
    <row r="44" spans="1:15" x14ac:dyDescent="0.25">
      <c r="A44" s="12"/>
      <c r="B44" s="9" t="s">
        <v>47</v>
      </c>
      <c r="C44" s="9" t="s">
        <v>48</v>
      </c>
      <c r="D44" s="9" t="s">
        <v>49</v>
      </c>
      <c r="E44" s="9" t="s">
        <v>50</v>
      </c>
      <c r="F44" s="9" t="s">
        <v>51</v>
      </c>
      <c r="G44" s="9" t="s">
        <v>52</v>
      </c>
      <c r="H44" s="9" t="s">
        <v>53</v>
      </c>
      <c r="I44" s="9" t="s">
        <v>54</v>
      </c>
      <c r="J44" s="9" t="s">
        <v>55</v>
      </c>
      <c r="K44" s="9" t="s">
        <v>56</v>
      </c>
      <c r="L44" s="9" t="s">
        <v>58</v>
      </c>
      <c r="M44" s="9" t="s">
        <v>59</v>
      </c>
      <c r="N44" s="9" t="s">
        <v>60</v>
      </c>
      <c r="O44" s="9" t="s">
        <v>61</v>
      </c>
    </row>
    <row r="45" spans="1:15" x14ac:dyDescent="0.25">
      <c r="A45" s="13" t="s">
        <v>63</v>
      </c>
      <c r="B45" s="8">
        <v>10</v>
      </c>
      <c r="C45" s="8">
        <v>10</v>
      </c>
      <c r="D45" s="8">
        <v>10</v>
      </c>
      <c r="E45" s="8">
        <v>10</v>
      </c>
      <c r="F45" s="8">
        <v>10</v>
      </c>
      <c r="G45" s="8">
        <v>10</v>
      </c>
      <c r="H45" s="8">
        <v>10</v>
      </c>
      <c r="I45" s="8">
        <v>10</v>
      </c>
      <c r="J45" s="8">
        <v>10</v>
      </c>
      <c r="K45" s="8">
        <v>10</v>
      </c>
      <c r="L45" s="8">
        <v>10</v>
      </c>
      <c r="M45" s="8">
        <v>10</v>
      </c>
      <c r="N45" s="8">
        <v>10</v>
      </c>
      <c r="O45" s="8">
        <v>10</v>
      </c>
    </row>
    <row r="46" spans="1:15" x14ac:dyDescent="0.25">
      <c r="A46" s="13" t="s">
        <v>63</v>
      </c>
      <c r="B46" s="8"/>
      <c r="C46" s="8"/>
      <c r="D46" s="8">
        <v>10</v>
      </c>
      <c r="E46" s="8">
        <v>10</v>
      </c>
      <c r="F46" s="8">
        <v>10</v>
      </c>
      <c r="G46" s="8">
        <v>10</v>
      </c>
      <c r="H46" s="8">
        <v>10</v>
      </c>
      <c r="I46" s="8">
        <v>10</v>
      </c>
      <c r="J46" s="8">
        <v>10</v>
      </c>
      <c r="K46" s="8">
        <v>10</v>
      </c>
      <c r="L46" s="8">
        <v>10</v>
      </c>
      <c r="M46" s="8">
        <v>10</v>
      </c>
      <c r="N46" s="8"/>
      <c r="O46" s="8"/>
    </row>
    <row r="47" spans="1:15" x14ac:dyDescent="0.25">
      <c r="A47" s="13" t="s">
        <v>70</v>
      </c>
      <c r="B47" s="8">
        <v>10</v>
      </c>
      <c r="C47" s="8">
        <v>10</v>
      </c>
      <c r="D47" s="8">
        <v>10</v>
      </c>
      <c r="E47" s="8">
        <v>10</v>
      </c>
      <c r="F47" s="8">
        <v>10</v>
      </c>
      <c r="G47" s="8">
        <v>10</v>
      </c>
      <c r="H47" s="8">
        <v>10</v>
      </c>
      <c r="I47" s="8">
        <v>10</v>
      </c>
      <c r="J47" s="8">
        <v>10</v>
      </c>
      <c r="K47" s="8">
        <v>10</v>
      </c>
      <c r="L47" s="8">
        <v>10</v>
      </c>
      <c r="M47" s="8">
        <v>10</v>
      </c>
      <c r="N47" s="8">
        <v>10</v>
      </c>
      <c r="O47" s="8">
        <v>10</v>
      </c>
    </row>
    <row r="48" spans="1:15" x14ac:dyDescent="0.25">
      <c r="A48" s="13" t="s">
        <v>71</v>
      </c>
      <c r="B48" s="8">
        <v>10</v>
      </c>
      <c r="C48" s="8">
        <v>10</v>
      </c>
      <c r="D48" s="8">
        <v>10</v>
      </c>
      <c r="E48" s="8">
        <v>10</v>
      </c>
      <c r="F48" s="8">
        <v>10</v>
      </c>
      <c r="G48" s="8">
        <v>10</v>
      </c>
      <c r="H48" s="8">
        <v>10</v>
      </c>
      <c r="I48" s="8">
        <v>10</v>
      </c>
      <c r="J48" s="8">
        <v>10</v>
      </c>
      <c r="K48" s="8">
        <v>10</v>
      </c>
      <c r="L48" s="8">
        <v>10</v>
      </c>
      <c r="M48" s="8">
        <v>10</v>
      </c>
      <c r="N48" s="8"/>
      <c r="O48" s="8"/>
    </row>
    <row r="49" spans="1:15" x14ac:dyDescent="0.25">
      <c r="A49" s="13" t="s">
        <v>72</v>
      </c>
      <c r="B49" s="8">
        <v>5</v>
      </c>
      <c r="C49" s="8">
        <v>5</v>
      </c>
      <c r="D49" s="8">
        <v>5</v>
      </c>
      <c r="E49" s="8">
        <v>5</v>
      </c>
      <c r="F49" s="8">
        <v>5</v>
      </c>
      <c r="G49" s="8">
        <v>5</v>
      </c>
      <c r="H49" s="8">
        <v>5</v>
      </c>
      <c r="I49" s="8">
        <v>5</v>
      </c>
      <c r="J49" s="8">
        <v>5</v>
      </c>
      <c r="K49" s="8">
        <v>5</v>
      </c>
      <c r="L49" s="8">
        <v>5</v>
      </c>
      <c r="M49" s="8">
        <v>5</v>
      </c>
      <c r="N49" s="8">
        <v>5</v>
      </c>
      <c r="O49" s="8">
        <v>5</v>
      </c>
    </row>
    <row r="50" spans="1:15" x14ac:dyDescent="0.25">
      <c r="A50" s="13" t="s">
        <v>73</v>
      </c>
      <c r="B50" s="8">
        <v>10</v>
      </c>
      <c r="C50" s="8">
        <v>10</v>
      </c>
      <c r="D50" s="8">
        <v>10</v>
      </c>
      <c r="E50" s="8">
        <v>10</v>
      </c>
      <c r="F50" s="8">
        <v>10</v>
      </c>
      <c r="G50" s="8">
        <v>10</v>
      </c>
      <c r="H50" s="8">
        <v>10</v>
      </c>
      <c r="I50" s="8">
        <v>10</v>
      </c>
      <c r="J50" s="8">
        <v>10</v>
      </c>
      <c r="K50" s="8">
        <v>10</v>
      </c>
      <c r="L50" s="8">
        <v>10</v>
      </c>
      <c r="M50" s="8">
        <v>10</v>
      </c>
      <c r="N50" s="8">
        <v>10</v>
      </c>
      <c r="O50" s="8">
        <v>10</v>
      </c>
    </row>
    <row r="51" spans="1:15" x14ac:dyDescent="0.25">
      <c r="A51" s="13" t="s">
        <v>74</v>
      </c>
      <c r="B51" s="8"/>
      <c r="C51" s="8"/>
      <c r="D51" s="8"/>
      <c r="E51" s="8"/>
      <c r="F51" s="8"/>
      <c r="G51" s="8"/>
      <c r="H51" s="8">
        <v>10</v>
      </c>
      <c r="I51" s="8">
        <v>10</v>
      </c>
      <c r="J51" s="8">
        <v>10</v>
      </c>
      <c r="K51" s="8">
        <v>10</v>
      </c>
      <c r="L51" s="8">
        <v>10</v>
      </c>
      <c r="M51" s="8">
        <v>10</v>
      </c>
      <c r="N51" s="8"/>
      <c r="O51" s="8"/>
    </row>
  </sheetData>
  <mergeCells count="4">
    <mergeCell ref="D3:E3"/>
    <mergeCell ref="D4:I4"/>
    <mergeCell ref="F19:J19"/>
    <mergeCell ref="K27:P27"/>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B76FD-1F02-457C-AA2F-406E7374E826}">
  <dimension ref="A1:Q57"/>
  <sheetViews>
    <sheetView topLeftCell="B29" zoomScale="80" zoomScaleNormal="80" workbookViewId="0">
      <selection activeCell="Q36" sqref="Q36"/>
    </sheetView>
  </sheetViews>
  <sheetFormatPr defaultColWidth="39.140625" defaultRowHeight="15" x14ac:dyDescent="0.25"/>
  <cols>
    <col min="1" max="1" width="40.5703125" customWidth="1"/>
    <col min="2" max="4" width="7.42578125" bestFit="1" customWidth="1"/>
    <col min="5" max="5" width="8.42578125" customWidth="1"/>
    <col min="6" max="6" width="7.42578125" bestFit="1" customWidth="1"/>
    <col min="7" max="7" width="17.28515625" bestFit="1" customWidth="1"/>
    <col min="8" max="9" width="7.42578125" bestFit="1" customWidth="1"/>
    <col min="10" max="11" width="8.42578125" bestFit="1" customWidth="1"/>
    <col min="12" max="12" width="18" bestFit="1" customWidth="1"/>
    <col min="13" max="13" width="8.42578125" bestFit="1" customWidth="1"/>
    <col min="14" max="14" width="8.140625" bestFit="1" customWidth="1"/>
    <col min="17" max="17" width="23.28515625" bestFit="1" customWidth="1"/>
  </cols>
  <sheetData>
    <row r="1" spans="1:13" hidden="1" x14ac:dyDescent="0.25">
      <c r="G1" s="30" t="s">
        <v>97</v>
      </c>
    </row>
    <row r="2" spans="1:13" hidden="1" x14ac:dyDescent="0.25">
      <c r="B2" s="31" t="s">
        <v>47</v>
      </c>
      <c r="C2" s="31" t="s">
        <v>48</v>
      </c>
      <c r="D2" s="31" t="s">
        <v>49</v>
      </c>
      <c r="E2" s="31" t="s">
        <v>50</v>
      </c>
      <c r="F2" s="31" t="s">
        <v>51</v>
      </c>
      <c r="G2" s="31" t="s">
        <v>52</v>
      </c>
      <c r="H2" s="31" t="s">
        <v>53</v>
      </c>
      <c r="I2" s="31" t="s">
        <v>54</v>
      </c>
      <c r="J2" s="31" t="s">
        <v>55</v>
      </c>
      <c r="K2" s="31" t="s">
        <v>56</v>
      </c>
      <c r="L2" s="31" t="s">
        <v>57</v>
      </c>
      <c r="M2" s="31" t="s">
        <v>58</v>
      </c>
    </row>
    <row r="3" spans="1:13" ht="30" hidden="1" x14ac:dyDescent="0.25">
      <c r="A3" s="27" t="s">
        <v>98</v>
      </c>
      <c r="B3" s="57"/>
      <c r="C3" s="57"/>
      <c r="D3" s="6"/>
      <c r="E3" s="6"/>
      <c r="F3" s="6"/>
      <c r="G3" s="62"/>
      <c r="H3" s="6"/>
      <c r="I3" s="6"/>
      <c r="J3" s="6"/>
      <c r="K3" s="6"/>
      <c r="L3" s="6"/>
      <c r="M3" s="6"/>
    </row>
    <row r="4" spans="1:13" hidden="1" x14ac:dyDescent="0.25">
      <c r="A4" s="27" t="s">
        <v>24</v>
      </c>
      <c r="B4" s="57"/>
      <c r="C4" s="57"/>
      <c r="D4" s="57"/>
      <c r="E4" s="6"/>
      <c r="F4" s="6"/>
      <c r="G4" s="62"/>
      <c r="H4" s="6"/>
      <c r="I4" s="6"/>
      <c r="J4" s="6"/>
      <c r="K4" s="6"/>
      <c r="L4" s="6"/>
      <c r="M4" s="6"/>
    </row>
    <row r="5" spans="1:13" hidden="1" x14ac:dyDescent="0.25">
      <c r="A5" s="29" t="s">
        <v>4</v>
      </c>
      <c r="B5" s="6"/>
      <c r="C5" s="6"/>
      <c r="D5" s="6"/>
      <c r="E5" s="6"/>
      <c r="F5" s="6"/>
      <c r="G5" s="62"/>
      <c r="H5" s="6"/>
      <c r="I5" s="6"/>
      <c r="J5" s="6"/>
      <c r="K5" s="6"/>
      <c r="L5" s="6"/>
      <c r="M5" s="6"/>
    </row>
    <row r="6" spans="1:13" hidden="1" x14ac:dyDescent="0.25">
      <c r="A6" s="27" t="s">
        <v>5</v>
      </c>
      <c r="B6" s="6"/>
      <c r="C6" s="6"/>
      <c r="D6" s="6"/>
      <c r="E6" s="57"/>
      <c r="F6" s="57"/>
      <c r="G6" s="62"/>
      <c r="H6" s="6"/>
      <c r="I6" s="6"/>
      <c r="J6" s="6"/>
      <c r="K6" s="6"/>
      <c r="L6" s="6"/>
      <c r="M6" s="6"/>
    </row>
    <row r="7" spans="1:13" hidden="1" x14ac:dyDescent="0.25">
      <c r="A7" s="27" t="s">
        <v>7</v>
      </c>
      <c r="B7" s="6"/>
      <c r="C7" s="6"/>
      <c r="D7" s="6"/>
      <c r="E7" s="6"/>
      <c r="F7" s="6"/>
      <c r="G7" s="62"/>
      <c r="H7" s="57"/>
      <c r="I7" s="57"/>
      <c r="J7" s="6"/>
      <c r="K7" s="6"/>
      <c r="L7" s="6"/>
      <c r="M7" s="6"/>
    </row>
    <row r="8" spans="1:13" hidden="1" x14ac:dyDescent="0.25">
      <c r="A8" s="27" t="s">
        <v>9</v>
      </c>
      <c r="B8" s="6"/>
      <c r="C8" s="6"/>
      <c r="D8" s="6"/>
      <c r="E8" s="6"/>
      <c r="F8" s="6"/>
      <c r="G8" s="62"/>
      <c r="H8" s="57"/>
      <c r="I8" s="57"/>
      <c r="J8" s="6"/>
      <c r="K8" s="6"/>
      <c r="L8" s="6"/>
      <c r="M8" s="6"/>
    </row>
    <row r="9" spans="1:13" hidden="1" x14ac:dyDescent="0.25">
      <c r="A9" s="27" t="s">
        <v>11</v>
      </c>
      <c r="B9" s="6"/>
      <c r="C9" s="6"/>
      <c r="D9" s="6"/>
      <c r="E9" s="6"/>
      <c r="F9" s="6"/>
      <c r="G9" s="62"/>
      <c r="H9" s="57"/>
      <c r="I9" s="57"/>
      <c r="J9" s="6"/>
      <c r="K9" s="6"/>
      <c r="L9" s="6"/>
      <c r="M9" s="6"/>
    </row>
    <row r="10" spans="1:13" hidden="1" x14ac:dyDescent="0.25">
      <c r="A10" s="27" t="s">
        <v>13</v>
      </c>
      <c r="B10" s="6"/>
      <c r="C10" s="6"/>
      <c r="D10" s="6"/>
      <c r="E10" s="6"/>
      <c r="F10" s="6"/>
      <c r="G10" s="62"/>
      <c r="H10" s="6"/>
      <c r="I10" s="28"/>
      <c r="J10" s="28"/>
      <c r="K10" s="6"/>
      <c r="L10" s="6"/>
      <c r="M10" s="6"/>
    </row>
    <row r="11" spans="1:13" hidden="1" x14ac:dyDescent="0.25">
      <c r="A11" s="27" t="s">
        <v>15</v>
      </c>
      <c r="B11" s="6"/>
      <c r="C11" s="6"/>
      <c r="D11" s="6"/>
      <c r="E11" s="6"/>
      <c r="F11" s="6"/>
      <c r="G11" s="57"/>
      <c r="H11" s="57"/>
      <c r="I11" s="57"/>
      <c r="J11" s="57"/>
      <c r="K11" s="57"/>
      <c r="L11" s="6"/>
      <c r="M11" s="6"/>
    </row>
    <row r="12" spans="1:13" hidden="1" x14ac:dyDescent="0.25">
      <c r="A12" s="27" t="s">
        <v>17</v>
      </c>
      <c r="B12" s="6"/>
      <c r="C12" s="6"/>
      <c r="D12" s="6"/>
      <c r="E12" s="58"/>
      <c r="F12" s="60"/>
      <c r="G12" s="60"/>
      <c r="H12" s="60"/>
      <c r="I12" s="60"/>
      <c r="J12" s="60"/>
      <c r="K12" s="59"/>
      <c r="L12" s="6"/>
      <c r="M12" s="6"/>
    </row>
    <row r="13" spans="1:13" hidden="1" x14ac:dyDescent="0.25">
      <c r="A13" s="27" t="s">
        <v>96</v>
      </c>
      <c r="B13" s="6"/>
      <c r="C13" s="6"/>
      <c r="D13" s="6"/>
      <c r="E13" s="6"/>
      <c r="F13" s="6"/>
      <c r="G13" s="54"/>
      <c r="H13" s="6"/>
      <c r="I13" s="6"/>
      <c r="J13" s="6"/>
      <c r="K13" s="6"/>
      <c r="L13" s="28"/>
      <c r="M13" s="28"/>
    </row>
    <row r="14" spans="1:13" hidden="1" x14ac:dyDescent="0.25">
      <c r="A14" s="29" t="s">
        <v>32</v>
      </c>
      <c r="B14" s="6"/>
      <c r="C14" s="6"/>
      <c r="D14" s="6"/>
      <c r="E14" s="6"/>
      <c r="F14" s="6"/>
      <c r="G14" s="55"/>
      <c r="H14" s="6"/>
      <c r="I14" s="6"/>
      <c r="J14" s="6"/>
      <c r="K14" s="6"/>
      <c r="L14" s="6"/>
      <c r="M14" s="6"/>
    </row>
    <row r="15" spans="1:13" hidden="1" x14ac:dyDescent="0.25">
      <c r="A15" s="27" t="s">
        <v>33</v>
      </c>
      <c r="B15" s="6"/>
      <c r="C15" s="6"/>
      <c r="D15" s="28"/>
      <c r="E15" s="6"/>
      <c r="F15" s="6"/>
      <c r="G15" s="55"/>
      <c r="H15" s="6"/>
      <c r="I15" s="6"/>
      <c r="J15" s="6"/>
      <c r="K15" s="6"/>
      <c r="L15" s="6"/>
      <c r="M15" s="6"/>
    </row>
    <row r="16" spans="1:13" hidden="1" x14ac:dyDescent="0.25">
      <c r="A16" s="27" t="s">
        <v>34</v>
      </c>
      <c r="B16" s="6"/>
      <c r="C16" s="6"/>
      <c r="D16" s="6"/>
      <c r="E16" s="28"/>
      <c r="F16" s="6"/>
      <c r="G16" s="55"/>
      <c r="H16" s="6"/>
      <c r="I16" s="6"/>
      <c r="J16" s="6"/>
      <c r="K16" s="6"/>
      <c r="L16" s="6"/>
      <c r="M16" s="6"/>
    </row>
    <row r="17" spans="1:17" hidden="1" x14ac:dyDescent="0.25">
      <c r="A17" s="27" t="s">
        <v>35</v>
      </c>
      <c r="B17" s="6"/>
      <c r="C17" s="6"/>
      <c r="D17" s="6"/>
      <c r="E17" s="28"/>
      <c r="F17" s="28"/>
      <c r="G17" s="56"/>
      <c r="H17" s="6"/>
      <c r="I17" s="6"/>
      <c r="J17" s="6"/>
      <c r="K17" s="6"/>
      <c r="L17" s="6"/>
      <c r="M17" s="6"/>
    </row>
    <row r="18" spans="1:17" hidden="1" x14ac:dyDescent="0.25">
      <c r="A18" s="27" t="s">
        <v>36</v>
      </c>
      <c r="B18" s="6"/>
      <c r="C18" s="6"/>
      <c r="D18" s="6"/>
      <c r="E18" s="6"/>
      <c r="F18" s="28"/>
      <c r="G18" s="28"/>
      <c r="H18" s="28"/>
      <c r="I18" s="6"/>
      <c r="J18" s="6"/>
      <c r="K18" s="6"/>
      <c r="L18" s="6"/>
      <c r="M18" s="6"/>
    </row>
    <row r="19" spans="1:17" hidden="1" x14ac:dyDescent="0.25">
      <c r="A19" s="27" t="s">
        <v>37</v>
      </c>
      <c r="B19" s="6"/>
      <c r="C19" s="6"/>
      <c r="D19" s="6"/>
      <c r="E19" s="6"/>
      <c r="F19" s="6"/>
      <c r="G19" s="54"/>
      <c r="H19" s="6"/>
      <c r="I19" s="57"/>
      <c r="J19" s="57"/>
      <c r="K19" s="6"/>
      <c r="L19" s="6"/>
      <c r="M19" s="6"/>
    </row>
    <row r="20" spans="1:17" hidden="1" x14ac:dyDescent="0.25">
      <c r="A20" s="27" t="s">
        <v>17</v>
      </c>
      <c r="B20" s="6"/>
      <c r="C20" s="6"/>
      <c r="D20" s="6"/>
      <c r="E20" s="6"/>
      <c r="F20" s="6"/>
      <c r="G20" s="55"/>
      <c r="H20" s="57"/>
      <c r="I20" s="57"/>
      <c r="J20" s="57"/>
      <c r="K20" s="6"/>
      <c r="L20" s="6"/>
      <c r="M20" s="6"/>
    </row>
    <row r="21" spans="1:17" hidden="1" x14ac:dyDescent="0.25">
      <c r="A21" s="29" t="s">
        <v>38</v>
      </c>
      <c r="B21" s="6"/>
      <c r="C21" s="6"/>
      <c r="D21" s="6"/>
      <c r="E21" s="6"/>
      <c r="F21" s="6"/>
      <c r="G21" s="55"/>
      <c r="H21" s="6"/>
      <c r="I21" s="6"/>
      <c r="J21" s="6"/>
      <c r="K21" s="6"/>
      <c r="L21" s="6"/>
      <c r="M21" s="6"/>
    </row>
    <row r="22" spans="1:17" hidden="1" x14ac:dyDescent="0.25">
      <c r="A22" s="27" t="s">
        <v>33</v>
      </c>
      <c r="B22" s="6"/>
      <c r="C22" s="6"/>
      <c r="D22" s="6"/>
      <c r="E22" s="6"/>
      <c r="F22" s="6"/>
      <c r="G22" s="55"/>
      <c r="H22" s="6"/>
      <c r="I22" s="6"/>
      <c r="J22" s="6"/>
      <c r="K22" s="28"/>
      <c r="L22" s="6"/>
      <c r="M22" s="6"/>
    </row>
    <row r="23" spans="1:17" hidden="1" x14ac:dyDescent="0.25">
      <c r="A23" s="27" t="s">
        <v>34</v>
      </c>
      <c r="B23" s="6"/>
      <c r="C23" s="6"/>
      <c r="D23" s="6"/>
      <c r="E23" s="6"/>
      <c r="F23" s="6"/>
      <c r="G23" s="55"/>
      <c r="H23" s="6"/>
      <c r="I23" s="6"/>
      <c r="J23" s="6"/>
      <c r="K23" s="28"/>
      <c r="L23" s="6"/>
      <c r="M23" s="6"/>
    </row>
    <row r="24" spans="1:17" hidden="1" x14ac:dyDescent="0.25">
      <c r="A24" s="27" t="s">
        <v>35</v>
      </c>
      <c r="B24" s="6"/>
      <c r="C24" s="6"/>
      <c r="D24" s="6"/>
      <c r="E24" s="6"/>
      <c r="F24" s="6"/>
      <c r="G24" s="55"/>
      <c r="H24" s="6"/>
      <c r="I24" s="6"/>
      <c r="J24" s="6"/>
      <c r="K24" s="28"/>
      <c r="L24" s="6"/>
      <c r="M24" s="6"/>
    </row>
    <row r="25" spans="1:17" hidden="1" x14ac:dyDescent="0.25">
      <c r="A25" s="27" t="s">
        <v>36</v>
      </c>
      <c r="B25" s="6"/>
      <c r="C25" s="6"/>
      <c r="D25" s="6"/>
      <c r="E25" s="6"/>
      <c r="F25" s="6"/>
      <c r="G25" s="55"/>
      <c r="H25" s="6"/>
      <c r="I25" s="6"/>
      <c r="J25" s="6"/>
      <c r="K25" s="6"/>
      <c r="L25" s="57"/>
      <c r="M25" s="57"/>
    </row>
    <row r="26" spans="1:17" hidden="1" x14ac:dyDescent="0.25">
      <c r="A26" s="27" t="s">
        <v>40</v>
      </c>
      <c r="B26" s="6"/>
      <c r="C26" s="6"/>
      <c r="D26" s="6"/>
      <c r="E26" s="6"/>
      <c r="F26" s="6"/>
      <c r="G26" s="55"/>
      <c r="H26" s="6"/>
      <c r="I26" s="6"/>
      <c r="J26" s="6"/>
      <c r="K26" s="6"/>
      <c r="L26" s="6"/>
      <c r="M26" s="28"/>
    </row>
    <row r="27" spans="1:17" hidden="1" x14ac:dyDescent="0.25">
      <c r="A27" s="27" t="s">
        <v>17</v>
      </c>
      <c r="B27" s="6"/>
      <c r="C27" s="6"/>
      <c r="D27" s="6"/>
      <c r="E27" s="6"/>
      <c r="F27" s="6"/>
      <c r="G27" s="56"/>
      <c r="H27" s="6"/>
      <c r="I27" s="6"/>
      <c r="J27" s="6"/>
      <c r="K27" s="6"/>
      <c r="L27" s="6"/>
      <c r="M27" s="28"/>
      <c r="N27" s="28"/>
    </row>
    <row r="28" spans="1:17" hidden="1" x14ac:dyDescent="0.25"/>
    <row r="31" spans="1:17" x14ac:dyDescent="0.25">
      <c r="G31" s="30" t="s">
        <v>97</v>
      </c>
      <c r="L31" s="30" t="s">
        <v>64</v>
      </c>
    </row>
    <row r="32" spans="1:17" ht="15.75" thickBot="1" x14ac:dyDescent="0.3">
      <c r="B32" s="31" t="s">
        <v>47</v>
      </c>
      <c r="C32" s="31" t="s">
        <v>48</v>
      </c>
      <c r="D32" s="31" t="s">
        <v>49</v>
      </c>
      <c r="E32" s="31" t="s">
        <v>50</v>
      </c>
      <c r="F32" s="31" t="s">
        <v>51</v>
      </c>
      <c r="G32" s="31" t="s">
        <v>52</v>
      </c>
      <c r="H32" s="31" t="s">
        <v>53</v>
      </c>
      <c r="I32" s="31" t="s">
        <v>54</v>
      </c>
      <c r="J32" s="31" t="s">
        <v>55</v>
      </c>
      <c r="K32" s="31" t="s">
        <v>56</v>
      </c>
      <c r="L32" s="25" t="s">
        <v>57</v>
      </c>
      <c r="M32" s="25" t="s">
        <v>58</v>
      </c>
      <c r="N32" s="25" t="s">
        <v>59</v>
      </c>
      <c r="Q32" s="32" t="s">
        <v>99</v>
      </c>
    </row>
    <row r="33" spans="1:16" ht="45" x14ac:dyDescent="0.25">
      <c r="A33" s="27" t="s">
        <v>98</v>
      </c>
      <c r="B33" s="57"/>
      <c r="C33" s="57"/>
      <c r="D33" s="6"/>
      <c r="E33" s="6"/>
      <c r="F33" s="6"/>
      <c r="G33" s="62"/>
      <c r="H33" s="6"/>
      <c r="I33" s="6"/>
      <c r="J33" s="6"/>
      <c r="K33" s="6"/>
      <c r="L33" s="61"/>
      <c r="M33" s="6"/>
      <c r="N33" s="6"/>
      <c r="P33" s="27" t="s">
        <v>98</v>
      </c>
    </row>
    <row r="34" spans="1:16" x14ac:dyDescent="0.25">
      <c r="A34" s="27" t="s">
        <v>24</v>
      </c>
      <c r="B34" s="57"/>
      <c r="C34" s="57"/>
      <c r="D34" s="57"/>
      <c r="E34" s="6"/>
      <c r="F34" s="6"/>
      <c r="G34" s="62"/>
      <c r="H34" s="6"/>
      <c r="I34" s="6"/>
      <c r="J34" s="6"/>
      <c r="K34" s="6"/>
      <c r="L34" s="55"/>
      <c r="M34" s="6"/>
      <c r="N34" s="6"/>
      <c r="P34" s="27" t="s">
        <v>24</v>
      </c>
    </row>
    <row r="35" spans="1:16" x14ac:dyDescent="0.25">
      <c r="A35" s="29" t="s">
        <v>4</v>
      </c>
      <c r="B35" s="6"/>
      <c r="C35" s="6"/>
      <c r="D35" s="6"/>
      <c r="E35" s="6"/>
      <c r="F35" s="6"/>
      <c r="G35" s="62"/>
      <c r="H35" s="6"/>
      <c r="I35" s="6"/>
      <c r="J35" s="6"/>
      <c r="K35" s="6"/>
      <c r="L35" s="55"/>
      <c r="M35" s="6"/>
      <c r="N35" s="6"/>
      <c r="P35" s="29" t="s">
        <v>4</v>
      </c>
    </row>
    <row r="36" spans="1:16" x14ac:dyDescent="0.25">
      <c r="A36" s="27" t="s">
        <v>5</v>
      </c>
      <c r="B36" s="6"/>
      <c r="C36" s="6"/>
      <c r="D36" s="6"/>
      <c r="E36" s="57"/>
      <c r="F36" s="57"/>
      <c r="G36" s="62"/>
      <c r="H36" s="6"/>
      <c r="I36" s="6"/>
      <c r="J36" s="6"/>
      <c r="K36" s="6"/>
      <c r="L36" s="55"/>
      <c r="M36" s="6"/>
      <c r="N36" s="6"/>
      <c r="P36" s="27" t="s">
        <v>5</v>
      </c>
    </row>
    <row r="37" spans="1:16" x14ac:dyDescent="0.25">
      <c r="A37" s="27" t="s">
        <v>7</v>
      </c>
      <c r="B37" s="6"/>
      <c r="C37" s="6"/>
      <c r="D37" s="6"/>
      <c r="E37" s="6"/>
      <c r="F37" s="6"/>
      <c r="G37" s="62"/>
      <c r="H37" s="58"/>
      <c r="I37" s="60"/>
      <c r="J37" s="59"/>
      <c r="K37" s="6"/>
      <c r="L37" s="55"/>
      <c r="M37" s="6"/>
      <c r="N37" s="6"/>
      <c r="P37" s="27" t="s">
        <v>7</v>
      </c>
    </row>
    <row r="38" spans="1:16" x14ac:dyDescent="0.25">
      <c r="A38" s="27" t="s">
        <v>9</v>
      </c>
      <c r="B38" s="6"/>
      <c r="C38" s="6"/>
      <c r="D38" s="6"/>
      <c r="E38" s="6"/>
      <c r="F38" s="6"/>
      <c r="G38" s="62"/>
      <c r="H38" s="58"/>
      <c r="I38" s="60"/>
      <c r="J38" s="59"/>
      <c r="K38" s="6"/>
      <c r="L38" s="55"/>
      <c r="M38" s="6"/>
      <c r="N38" s="6"/>
      <c r="P38" s="27" t="s">
        <v>9</v>
      </c>
    </row>
    <row r="39" spans="1:16" x14ac:dyDescent="0.25">
      <c r="A39" s="27" t="s">
        <v>11</v>
      </c>
      <c r="B39" s="6"/>
      <c r="C39" s="6"/>
      <c r="D39" s="6"/>
      <c r="E39" s="6"/>
      <c r="F39" s="6"/>
      <c r="G39" s="62"/>
      <c r="H39" s="58"/>
      <c r="I39" s="60"/>
      <c r="J39" s="59"/>
      <c r="K39" s="6"/>
      <c r="L39" s="55"/>
      <c r="M39" s="6"/>
      <c r="N39" s="6"/>
      <c r="P39" s="27" t="s">
        <v>11</v>
      </c>
    </row>
    <row r="40" spans="1:16" x14ac:dyDescent="0.25">
      <c r="A40" s="27" t="s">
        <v>13</v>
      </c>
      <c r="B40" s="6"/>
      <c r="C40" s="6"/>
      <c r="D40" s="6"/>
      <c r="E40" s="6"/>
      <c r="F40" s="6"/>
      <c r="G40" s="62"/>
      <c r="H40" s="6"/>
      <c r="I40" s="58"/>
      <c r="J40" s="59"/>
      <c r="K40" s="6"/>
      <c r="L40" s="55"/>
      <c r="M40" s="6"/>
      <c r="N40" s="6"/>
      <c r="P40" s="27" t="s">
        <v>13</v>
      </c>
    </row>
    <row r="41" spans="1:16" x14ac:dyDescent="0.25">
      <c r="A41" s="27" t="s">
        <v>15</v>
      </c>
      <c r="B41" s="6"/>
      <c r="C41" s="6"/>
      <c r="D41" s="6"/>
      <c r="E41" s="6"/>
      <c r="F41" s="6"/>
      <c r="G41" s="57"/>
      <c r="H41" s="57"/>
      <c r="I41" s="57"/>
      <c r="J41" s="57"/>
      <c r="K41" s="57"/>
      <c r="L41" s="55"/>
      <c r="M41" s="6"/>
      <c r="N41" s="6"/>
      <c r="P41" s="27" t="s">
        <v>15</v>
      </c>
    </row>
    <row r="42" spans="1:16" x14ac:dyDescent="0.25">
      <c r="A42" s="27" t="s">
        <v>17</v>
      </c>
      <c r="B42" s="6"/>
      <c r="C42" s="6"/>
      <c r="D42" s="6"/>
      <c r="E42" s="58"/>
      <c r="F42" s="60"/>
      <c r="G42" s="60"/>
      <c r="H42" s="60"/>
      <c r="I42" s="60"/>
      <c r="J42" s="60"/>
      <c r="K42" s="59"/>
      <c r="L42" s="56"/>
      <c r="M42" s="6"/>
      <c r="N42" s="6"/>
      <c r="P42" s="27" t="s">
        <v>17</v>
      </c>
    </row>
    <row r="43" spans="1:16" x14ac:dyDescent="0.25">
      <c r="A43" s="27" t="s">
        <v>96</v>
      </c>
      <c r="B43" s="6"/>
      <c r="C43" s="6"/>
      <c r="D43" s="6"/>
      <c r="E43" s="6"/>
      <c r="F43" s="6"/>
      <c r="G43" s="54"/>
      <c r="H43" s="6"/>
      <c r="I43" s="6"/>
      <c r="J43" s="6"/>
      <c r="K43" s="6"/>
      <c r="L43" s="58"/>
      <c r="M43" s="60"/>
      <c r="N43" s="59"/>
      <c r="P43" s="27" t="s">
        <v>96</v>
      </c>
    </row>
    <row r="44" spans="1:16" ht="30" x14ac:dyDescent="0.25">
      <c r="A44" s="29" t="s">
        <v>32</v>
      </c>
      <c r="B44" s="6"/>
      <c r="C44" s="6"/>
      <c r="D44" s="6"/>
      <c r="E44" s="6"/>
      <c r="F44" s="6"/>
      <c r="G44" s="55"/>
      <c r="H44" s="6"/>
      <c r="I44" s="6"/>
      <c r="J44" s="6"/>
      <c r="K44" s="6"/>
      <c r="L44" s="54"/>
      <c r="M44" s="6"/>
      <c r="N44" s="6"/>
      <c r="P44" s="29" t="s">
        <v>32</v>
      </c>
    </row>
    <row r="45" spans="1:16" x14ac:dyDescent="0.25">
      <c r="A45" s="27" t="s">
        <v>33</v>
      </c>
      <c r="B45" s="6"/>
      <c r="C45" s="6"/>
      <c r="D45" s="58"/>
      <c r="E45" s="59"/>
      <c r="F45" s="6"/>
      <c r="G45" s="55"/>
      <c r="H45" s="6"/>
      <c r="I45" s="6"/>
      <c r="J45" s="6"/>
      <c r="K45" s="6"/>
      <c r="L45" s="55"/>
      <c r="M45" s="6"/>
      <c r="N45" s="6"/>
      <c r="P45" s="27" t="s">
        <v>33</v>
      </c>
    </row>
    <row r="46" spans="1:16" x14ac:dyDescent="0.25">
      <c r="A46" s="27" t="s">
        <v>34</v>
      </c>
      <c r="B46" s="6"/>
      <c r="C46" s="6"/>
      <c r="D46" s="6"/>
      <c r="E46" s="58"/>
      <c r="F46" s="59"/>
      <c r="G46" s="55"/>
      <c r="H46" s="6"/>
      <c r="I46" s="6"/>
      <c r="J46" s="6"/>
      <c r="K46" s="6"/>
      <c r="L46" s="55"/>
      <c r="M46" s="6"/>
      <c r="N46" s="6"/>
      <c r="P46" s="27" t="s">
        <v>34</v>
      </c>
    </row>
    <row r="47" spans="1:16" x14ac:dyDescent="0.25">
      <c r="A47" s="27" t="s">
        <v>35</v>
      </c>
      <c r="B47" s="6"/>
      <c r="C47" s="6"/>
      <c r="D47" s="6"/>
      <c r="E47" s="58"/>
      <c r="F47" s="59"/>
      <c r="G47" s="56"/>
      <c r="H47" s="6"/>
      <c r="I47" s="6"/>
      <c r="J47" s="6"/>
      <c r="K47" s="6"/>
      <c r="L47" s="55"/>
      <c r="M47" s="6"/>
      <c r="N47" s="6"/>
      <c r="P47" s="27" t="s">
        <v>35</v>
      </c>
    </row>
    <row r="48" spans="1:16" x14ac:dyDescent="0.25">
      <c r="A48" s="27" t="s">
        <v>36</v>
      </c>
      <c r="B48" s="6"/>
      <c r="C48" s="6"/>
      <c r="D48" s="6"/>
      <c r="E48" s="6"/>
      <c r="F48" s="58"/>
      <c r="G48" s="60"/>
      <c r="H48" s="59"/>
      <c r="I48" s="6"/>
      <c r="J48" s="6"/>
      <c r="K48" s="6"/>
      <c r="L48" s="55"/>
      <c r="M48" s="6"/>
      <c r="N48" s="6"/>
      <c r="P48" s="27" t="s">
        <v>36</v>
      </c>
    </row>
    <row r="49" spans="1:16" x14ac:dyDescent="0.25">
      <c r="A49" s="27" t="s">
        <v>37</v>
      </c>
      <c r="B49" s="6"/>
      <c r="C49" s="6"/>
      <c r="D49" s="6"/>
      <c r="E49" s="6"/>
      <c r="F49" s="6"/>
      <c r="G49" s="54"/>
      <c r="H49" s="6"/>
      <c r="I49" s="57"/>
      <c r="J49" s="57"/>
      <c r="K49" s="6"/>
      <c r="L49" s="55"/>
      <c r="M49" s="6"/>
      <c r="N49" s="6"/>
      <c r="P49" s="27" t="s">
        <v>37</v>
      </c>
    </row>
    <row r="50" spans="1:16" x14ac:dyDescent="0.25">
      <c r="A50" s="27" t="s">
        <v>17</v>
      </c>
      <c r="B50" s="6"/>
      <c r="C50" s="6"/>
      <c r="D50" s="6"/>
      <c r="E50" s="6"/>
      <c r="F50" s="6"/>
      <c r="G50" s="55"/>
      <c r="H50" s="57"/>
      <c r="I50" s="57"/>
      <c r="J50" s="57"/>
      <c r="K50" s="6"/>
      <c r="L50" s="55"/>
      <c r="M50" s="6"/>
      <c r="N50" s="6"/>
      <c r="P50" s="27" t="s">
        <v>17</v>
      </c>
    </row>
    <row r="51" spans="1:16" x14ac:dyDescent="0.25">
      <c r="A51" s="29" t="s">
        <v>38</v>
      </c>
      <c r="B51" s="6"/>
      <c r="C51" s="6"/>
      <c r="D51" s="6"/>
      <c r="E51" s="6"/>
      <c r="F51" s="6"/>
      <c r="G51" s="55"/>
      <c r="H51" s="6"/>
      <c r="I51" s="6"/>
      <c r="J51" s="6"/>
      <c r="K51" s="6"/>
      <c r="L51" s="55"/>
      <c r="M51" s="6"/>
      <c r="N51" s="6"/>
      <c r="P51" s="29" t="s">
        <v>38</v>
      </c>
    </row>
    <row r="52" spans="1:16" x14ac:dyDescent="0.25">
      <c r="A52" s="27" t="s">
        <v>33</v>
      </c>
      <c r="B52" s="6"/>
      <c r="C52" s="6"/>
      <c r="D52" s="6"/>
      <c r="E52" s="6"/>
      <c r="F52" s="6"/>
      <c r="G52" s="55"/>
      <c r="H52" s="6"/>
      <c r="I52" s="6"/>
      <c r="J52" s="6"/>
      <c r="K52" s="28"/>
      <c r="L52" s="55"/>
      <c r="M52" s="6"/>
      <c r="N52" s="6"/>
      <c r="P52" s="27" t="s">
        <v>33</v>
      </c>
    </row>
    <row r="53" spans="1:16" x14ac:dyDescent="0.25">
      <c r="A53" s="27" t="s">
        <v>34</v>
      </c>
      <c r="B53" s="6"/>
      <c r="C53" s="6"/>
      <c r="D53" s="6"/>
      <c r="E53" s="6"/>
      <c r="F53" s="6"/>
      <c r="G53" s="55"/>
      <c r="H53" s="6"/>
      <c r="I53" s="6"/>
      <c r="J53" s="6"/>
      <c r="K53" s="28"/>
      <c r="L53" s="55"/>
      <c r="M53" s="6"/>
      <c r="N53" s="6"/>
      <c r="P53" s="27" t="s">
        <v>34</v>
      </c>
    </row>
    <row r="54" spans="1:16" x14ac:dyDescent="0.25">
      <c r="A54" s="27" t="s">
        <v>35</v>
      </c>
      <c r="B54" s="6"/>
      <c r="C54" s="6"/>
      <c r="D54" s="6"/>
      <c r="E54" s="6"/>
      <c r="F54" s="6"/>
      <c r="G54" s="55"/>
      <c r="H54" s="6"/>
      <c r="I54" s="6"/>
      <c r="J54" s="6"/>
      <c r="K54" s="28"/>
      <c r="L54" s="56"/>
      <c r="M54" s="6"/>
      <c r="N54" s="6"/>
      <c r="P54" s="27" t="s">
        <v>35</v>
      </c>
    </row>
    <row r="55" spans="1:16" x14ac:dyDescent="0.25">
      <c r="A55" s="27" t="s">
        <v>36</v>
      </c>
      <c r="B55" s="6"/>
      <c r="C55" s="6"/>
      <c r="D55" s="6"/>
      <c r="E55" s="6"/>
      <c r="F55" s="6"/>
      <c r="G55" s="55"/>
      <c r="H55" s="6"/>
      <c r="I55" s="6"/>
      <c r="J55" s="6"/>
      <c r="K55" s="6"/>
      <c r="L55" s="57"/>
      <c r="M55" s="57"/>
      <c r="N55" s="6"/>
      <c r="P55" s="27" t="s">
        <v>36</v>
      </c>
    </row>
    <row r="56" spans="1:16" x14ac:dyDescent="0.25">
      <c r="A56" s="27" t="s">
        <v>40</v>
      </c>
      <c r="B56" s="6"/>
      <c r="C56" s="6"/>
      <c r="D56" s="6"/>
      <c r="E56" s="6"/>
      <c r="F56" s="6"/>
      <c r="G56" s="55"/>
      <c r="H56" s="6"/>
      <c r="I56" s="6"/>
      <c r="J56" s="6"/>
      <c r="K56" s="6"/>
      <c r="L56" s="54"/>
      <c r="M56" s="58"/>
      <c r="N56" s="59"/>
      <c r="P56" s="27" t="s">
        <v>40</v>
      </c>
    </row>
    <row r="57" spans="1:16" x14ac:dyDescent="0.25">
      <c r="A57" s="27" t="s">
        <v>17</v>
      </c>
      <c r="B57" s="6"/>
      <c r="C57" s="6"/>
      <c r="D57" s="6"/>
      <c r="E57" s="6"/>
      <c r="F57" s="6"/>
      <c r="G57" s="56"/>
      <c r="H57" s="6"/>
      <c r="I57" s="6"/>
      <c r="J57" s="6"/>
      <c r="K57" s="6"/>
      <c r="L57" s="56"/>
      <c r="M57" s="58"/>
      <c r="N57" s="59"/>
      <c r="P57" s="27" t="s">
        <v>17</v>
      </c>
    </row>
  </sheetData>
  <mergeCells count="39">
    <mergeCell ref="E12:K12"/>
    <mergeCell ref="H9:I9"/>
    <mergeCell ref="G11:K11"/>
    <mergeCell ref="G3:G10"/>
    <mergeCell ref="B4:D4"/>
    <mergeCell ref="E6:F6"/>
    <mergeCell ref="B3:C3"/>
    <mergeCell ref="H7:I7"/>
    <mergeCell ref="H8:I8"/>
    <mergeCell ref="I19:J19"/>
    <mergeCell ref="H20:J20"/>
    <mergeCell ref="L25:M25"/>
    <mergeCell ref="G13:G17"/>
    <mergeCell ref="G19:G27"/>
    <mergeCell ref="B33:C33"/>
    <mergeCell ref="G33:G40"/>
    <mergeCell ref="B34:D34"/>
    <mergeCell ref="E36:F36"/>
    <mergeCell ref="E46:F46"/>
    <mergeCell ref="G41:K41"/>
    <mergeCell ref="E42:K42"/>
    <mergeCell ref="G43:G47"/>
    <mergeCell ref="H37:J37"/>
    <mergeCell ref="H38:J38"/>
    <mergeCell ref="H39:J39"/>
    <mergeCell ref="I40:J40"/>
    <mergeCell ref="D45:E45"/>
    <mergeCell ref="M56:N56"/>
    <mergeCell ref="M57:N57"/>
    <mergeCell ref="L33:L42"/>
    <mergeCell ref="L44:L54"/>
    <mergeCell ref="L56:L57"/>
    <mergeCell ref="L55:M55"/>
    <mergeCell ref="L43:N43"/>
    <mergeCell ref="G49:G57"/>
    <mergeCell ref="I49:J49"/>
    <mergeCell ref="H50:J50"/>
    <mergeCell ref="E47:F47"/>
    <mergeCell ref="F48:H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A36AB-79C4-4FA4-A825-64430F323DD0}">
  <dimension ref="B1:T30"/>
  <sheetViews>
    <sheetView topLeftCell="B33" workbookViewId="0">
      <selection activeCell="I22" sqref="I22:P22"/>
    </sheetView>
  </sheetViews>
  <sheetFormatPr defaultColWidth="8.85546875" defaultRowHeight="15" x14ac:dyDescent="0.25"/>
  <cols>
    <col min="1" max="1" width="8.85546875" style="7"/>
    <col min="2" max="2" width="14.85546875" style="11" bestFit="1" customWidth="1"/>
    <col min="3" max="6" width="8.85546875" style="7"/>
    <col min="7" max="7" width="7.7109375" style="7" customWidth="1"/>
    <col min="8" max="8" width="16.5703125" style="7" bestFit="1" customWidth="1"/>
    <col min="9" max="10" width="8.85546875" style="7"/>
    <col min="11" max="11" width="7.140625" style="7" bestFit="1" customWidth="1"/>
    <col min="12" max="14" width="8.85546875" style="7"/>
    <col min="15" max="15" width="14.85546875" style="7" customWidth="1"/>
    <col min="16" max="16" width="15" style="7" bestFit="1" customWidth="1"/>
    <col min="17" max="17" width="8.85546875" style="7"/>
    <col min="18" max="18" width="18.140625" style="7" bestFit="1" customWidth="1"/>
    <col min="19" max="19" width="8.85546875" style="7"/>
    <col min="20" max="20" width="10.7109375" style="7" bestFit="1" customWidth="1"/>
    <col min="21" max="16384" width="8.85546875" style="7"/>
  </cols>
  <sheetData>
    <row r="1" spans="2:20" x14ac:dyDescent="0.25">
      <c r="G1" s="7" t="s">
        <v>76</v>
      </c>
      <c r="O1" s="7" t="s">
        <v>67</v>
      </c>
    </row>
    <row r="2" spans="2:20" x14ac:dyDescent="0.25">
      <c r="C2" s="7" t="s">
        <v>46</v>
      </c>
      <c r="E2" s="7">
        <v>160</v>
      </c>
      <c r="G2" s="7">
        <v>240</v>
      </c>
    </row>
    <row r="3" spans="2:20" x14ac:dyDescent="0.25">
      <c r="C3" s="7" t="s">
        <v>75</v>
      </c>
      <c r="E3" s="7">
        <v>46</v>
      </c>
    </row>
    <row r="4" spans="2:20" x14ac:dyDescent="0.25">
      <c r="C4" s="7" t="s">
        <v>77</v>
      </c>
      <c r="E4" s="7">
        <v>210</v>
      </c>
      <c r="G4" s="7">
        <v>240</v>
      </c>
    </row>
    <row r="5" spans="2:20" x14ac:dyDescent="0.25">
      <c r="C5" s="7" t="s">
        <v>72</v>
      </c>
      <c r="E5" s="7">
        <v>100</v>
      </c>
    </row>
    <row r="6" spans="2:20" x14ac:dyDescent="0.25">
      <c r="C6" s="7" t="s">
        <v>78</v>
      </c>
    </row>
    <row r="8" spans="2:20" x14ac:dyDescent="0.25">
      <c r="B8" s="12"/>
      <c r="C8" s="9"/>
      <c r="D8" s="9"/>
      <c r="E8" s="9"/>
      <c r="F8" s="9"/>
      <c r="G8" s="9"/>
      <c r="H8" s="9" t="s">
        <v>64</v>
      </c>
      <c r="I8" s="9"/>
      <c r="J8" s="9"/>
      <c r="K8" s="9"/>
      <c r="L8" s="9"/>
      <c r="M8" s="9"/>
      <c r="N8" s="9"/>
      <c r="O8" s="9" t="s">
        <v>65</v>
      </c>
      <c r="P8" s="9" t="s">
        <v>82</v>
      </c>
      <c r="R8" s="9"/>
      <c r="S8" s="9"/>
      <c r="T8" s="9" t="s">
        <v>88</v>
      </c>
    </row>
    <row r="9" spans="2:20" x14ac:dyDescent="0.25">
      <c r="B9" s="12"/>
      <c r="C9" s="9" t="s">
        <v>47</v>
      </c>
      <c r="D9" s="9" t="s">
        <v>48</v>
      </c>
      <c r="E9" s="9" t="s">
        <v>49</v>
      </c>
      <c r="F9" s="9" t="s">
        <v>50</v>
      </c>
      <c r="G9" s="9" t="s">
        <v>51</v>
      </c>
      <c r="H9" s="9" t="s">
        <v>52</v>
      </c>
      <c r="I9" s="9" t="s">
        <v>53</v>
      </c>
      <c r="J9" s="9" t="s">
        <v>54</v>
      </c>
      <c r="K9" s="9" t="s">
        <v>55</v>
      </c>
      <c r="L9" s="9" t="s">
        <v>56</v>
      </c>
      <c r="M9" s="9" t="s">
        <v>57</v>
      </c>
      <c r="N9" s="9" t="s">
        <v>58</v>
      </c>
      <c r="O9" s="9" t="s">
        <v>59</v>
      </c>
      <c r="P9" s="9" t="s">
        <v>60</v>
      </c>
      <c r="R9" s="9" t="s">
        <v>83</v>
      </c>
      <c r="S9" s="9" t="s">
        <v>84</v>
      </c>
      <c r="T9" s="9" t="s">
        <v>87</v>
      </c>
    </row>
    <row r="10" spans="2:20" x14ac:dyDescent="0.25">
      <c r="B10" s="13" t="s">
        <v>63</v>
      </c>
      <c r="C10" s="8">
        <v>10</v>
      </c>
      <c r="D10" s="8">
        <v>10</v>
      </c>
      <c r="E10" s="8">
        <v>10</v>
      </c>
      <c r="F10" s="8">
        <v>10</v>
      </c>
      <c r="G10" s="8">
        <v>10</v>
      </c>
      <c r="H10" s="8">
        <v>10</v>
      </c>
      <c r="I10" s="8">
        <v>10</v>
      </c>
      <c r="J10" s="8">
        <v>10</v>
      </c>
      <c r="K10" s="8">
        <v>10</v>
      </c>
      <c r="L10" s="8">
        <v>10</v>
      </c>
      <c r="M10" s="8">
        <v>10</v>
      </c>
      <c r="N10" s="8">
        <v>10</v>
      </c>
      <c r="O10" s="8">
        <v>10</v>
      </c>
      <c r="P10" s="8">
        <v>10</v>
      </c>
      <c r="R10" s="8" t="s">
        <v>47</v>
      </c>
      <c r="S10" s="8" t="s">
        <v>85</v>
      </c>
      <c r="T10" s="8">
        <v>45</v>
      </c>
    </row>
    <row r="11" spans="2:20" x14ac:dyDescent="0.25">
      <c r="B11" s="13" t="s">
        <v>63</v>
      </c>
      <c r="C11" s="8"/>
      <c r="D11" s="8"/>
      <c r="E11" s="8">
        <v>10</v>
      </c>
      <c r="F11" s="8">
        <v>10</v>
      </c>
      <c r="G11" s="8">
        <v>10</v>
      </c>
      <c r="H11" s="8">
        <v>10</v>
      </c>
      <c r="I11" s="8">
        <v>10</v>
      </c>
      <c r="J11" s="8">
        <v>10</v>
      </c>
      <c r="K11" s="8">
        <v>10</v>
      </c>
      <c r="L11" s="8">
        <v>10</v>
      </c>
      <c r="M11" s="8">
        <v>10</v>
      </c>
      <c r="N11" s="8">
        <v>10</v>
      </c>
      <c r="O11" s="8"/>
      <c r="P11" s="8"/>
      <c r="R11" s="8" t="s">
        <v>81</v>
      </c>
      <c r="S11" s="8" t="s">
        <v>86</v>
      </c>
      <c r="T11" s="8">
        <v>655</v>
      </c>
    </row>
    <row r="12" spans="2:20" x14ac:dyDescent="0.25">
      <c r="B12" s="13" t="s">
        <v>70</v>
      </c>
      <c r="C12" s="8">
        <v>10</v>
      </c>
      <c r="D12" s="8">
        <v>10</v>
      </c>
      <c r="E12" s="8">
        <v>10</v>
      </c>
      <c r="F12" s="8">
        <v>10</v>
      </c>
      <c r="G12" s="8">
        <v>10</v>
      </c>
      <c r="H12" s="8">
        <v>10</v>
      </c>
      <c r="I12" s="8">
        <v>10</v>
      </c>
      <c r="J12" s="8">
        <v>10</v>
      </c>
      <c r="K12" s="8">
        <v>10</v>
      </c>
      <c r="L12" s="8">
        <v>10</v>
      </c>
      <c r="M12" s="8">
        <v>10</v>
      </c>
      <c r="N12" s="8">
        <v>10</v>
      </c>
      <c r="O12" s="8">
        <v>10</v>
      </c>
      <c r="P12" s="8">
        <v>10</v>
      </c>
      <c r="R12" s="8" t="s">
        <v>65</v>
      </c>
      <c r="S12" s="8" t="s">
        <v>85</v>
      </c>
      <c r="T12" s="8">
        <v>35</v>
      </c>
    </row>
    <row r="13" spans="2:20" x14ac:dyDescent="0.25">
      <c r="B13" s="13" t="s">
        <v>71</v>
      </c>
      <c r="C13" s="8">
        <v>10</v>
      </c>
      <c r="D13" s="8">
        <v>10</v>
      </c>
      <c r="E13" s="8">
        <v>10</v>
      </c>
      <c r="F13" s="8">
        <v>10</v>
      </c>
      <c r="G13" s="8">
        <v>10</v>
      </c>
      <c r="H13" s="8">
        <v>10</v>
      </c>
      <c r="I13" s="8">
        <v>10</v>
      </c>
      <c r="J13" s="8">
        <v>10</v>
      </c>
      <c r="K13" s="8">
        <v>10</v>
      </c>
      <c r="L13" s="8">
        <v>10</v>
      </c>
      <c r="M13" s="8">
        <v>10</v>
      </c>
      <c r="N13" s="8">
        <v>10</v>
      </c>
      <c r="O13" s="8"/>
      <c r="P13" s="8"/>
      <c r="R13" s="8" t="s">
        <v>82</v>
      </c>
      <c r="S13" s="8" t="s">
        <v>85</v>
      </c>
      <c r="T13" s="8">
        <v>35</v>
      </c>
    </row>
    <row r="14" spans="2:20" x14ac:dyDescent="0.25">
      <c r="B14" s="13" t="s">
        <v>72</v>
      </c>
      <c r="C14" s="8">
        <v>5</v>
      </c>
      <c r="D14" s="8">
        <v>5</v>
      </c>
      <c r="E14" s="8">
        <v>5</v>
      </c>
      <c r="F14" s="8">
        <v>5</v>
      </c>
      <c r="G14" s="8">
        <v>5</v>
      </c>
      <c r="H14" s="8">
        <v>5</v>
      </c>
      <c r="I14" s="8">
        <v>5</v>
      </c>
      <c r="J14" s="8">
        <v>5</v>
      </c>
      <c r="K14" s="8">
        <v>5</v>
      </c>
      <c r="L14" s="8">
        <v>5</v>
      </c>
      <c r="M14" s="8">
        <v>5</v>
      </c>
      <c r="N14" s="8">
        <v>5</v>
      </c>
      <c r="O14" s="8">
        <v>5</v>
      </c>
      <c r="P14" s="8">
        <v>5</v>
      </c>
      <c r="R14" s="10" t="s">
        <v>89</v>
      </c>
      <c r="S14" s="10" t="s">
        <v>90</v>
      </c>
      <c r="T14" s="10">
        <v>760</v>
      </c>
    </row>
    <row r="15" spans="2:20" x14ac:dyDescent="0.25">
      <c r="B15" s="13" t="s">
        <v>73</v>
      </c>
      <c r="C15" s="8">
        <v>10</v>
      </c>
      <c r="D15" s="8">
        <v>10</v>
      </c>
      <c r="E15" s="8">
        <v>10</v>
      </c>
      <c r="F15" s="8">
        <v>10</v>
      </c>
      <c r="G15" s="8">
        <v>10</v>
      </c>
      <c r="H15" s="8">
        <v>10</v>
      </c>
      <c r="I15" s="8">
        <v>10</v>
      </c>
      <c r="J15" s="8">
        <v>10</v>
      </c>
      <c r="K15" s="8">
        <v>10</v>
      </c>
      <c r="L15" s="8">
        <v>10</v>
      </c>
      <c r="M15" s="8">
        <v>10</v>
      </c>
      <c r="N15" s="8">
        <v>10</v>
      </c>
      <c r="O15" s="8">
        <v>10</v>
      </c>
      <c r="P15" s="8">
        <v>10</v>
      </c>
    </row>
    <row r="16" spans="2:20" x14ac:dyDescent="0.25">
      <c r="B16" s="13" t="s">
        <v>74</v>
      </c>
      <c r="C16" s="8"/>
      <c r="D16" s="8"/>
      <c r="E16" s="8"/>
      <c r="F16" s="8"/>
      <c r="G16" s="8"/>
      <c r="H16" s="8"/>
      <c r="I16" s="8">
        <v>10</v>
      </c>
      <c r="J16" s="8">
        <v>10</v>
      </c>
      <c r="K16" s="8">
        <v>10</v>
      </c>
      <c r="L16" s="8">
        <v>10</v>
      </c>
      <c r="M16" s="8">
        <v>10</v>
      </c>
      <c r="N16" s="8">
        <v>10</v>
      </c>
      <c r="O16" s="8"/>
      <c r="P16" s="8"/>
    </row>
    <row r="18" spans="2:20" x14ac:dyDescent="0.25">
      <c r="G18" s="7" t="s">
        <v>66</v>
      </c>
    </row>
    <row r="19" spans="2:20" x14ac:dyDescent="0.25">
      <c r="C19" s="7" t="s">
        <v>69</v>
      </c>
      <c r="J19" s="7" t="s">
        <v>68</v>
      </c>
    </row>
    <row r="20" spans="2:20" ht="15.75" thickBot="1" x14ac:dyDescent="0.3"/>
    <row r="21" spans="2:20" x14ac:dyDescent="0.25">
      <c r="B21" s="21"/>
      <c r="C21" s="22"/>
      <c r="D21" s="22"/>
      <c r="E21" s="22"/>
      <c r="F21" s="22"/>
      <c r="G21" s="22"/>
      <c r="H21" s="22" t="s">
        <v>64</v>
      </c>
      <c r="I21" s="22"/>
      <c r="J21" s="22"/>
      <c r="K21" s="22"/>
      <c r="L21" s="22"/>
      <c r="M21" s="22"/>
      <c r="N21" s="22"/>
      <c r="O21" s="22" t="s">
        <v>65</v>
      </c>
      <c r="P21" s="23" t="s">
        <v>82</v>
      </c>
      <c r="R21" s="9"/>
      <c r="S21" s="9"/>
      <c r="T21" s="9" t="s">
        <v>88</v>
      </c>
    </row>
    <row r="22" spans="2:20" ht="15.75" thickBot="1" x14ac:dyDescent="0.3">
      <c r="B22" s="24"/>
      <c r="C22" s="25" t="s">
        <v>47</v>
      </c>
      <c r="D22" s="25" t="s">
        <v>48</v>
      </c>
      <c r="E22" s="25" t="s">
        <v>49</v>
      </c>
      <c r="F22" s="25" t="s">
        <v>50</v>
      </c>
      <c r="G22" s="25" t="s">
        <v>51</v>
      </c>
      <c r="H22" s="25" t="s">
        <v>52</v>
      </c>
      <c r="I22" s="25" t="s">
        <v>53</v>
      </c>
      <c r="J22" s="25" t="s">
        <v>54</v>
      </c>
      <c r="K22" s="25" t="s">
        <v>55</v>
      </c>
      <c r="L22" s="25" t="s">
        <v>56</v>
      </c>
      <c r="M22" s="25" t="s">
        <v>57</v>
      </c>
      <c r="N22" s="25" t="s">
        <v>58</v>
      </c>
      <c r="O22" s="25" t="s">
        <v>59</v>
      </c>
      <c r="P22" s="25" t="s">
        <v>60</v>
      </c>
      <c r="R22" s="9" t="s">
        <v>83</v>
      </c>
      <c r="S22" s="9" t="s">
        <v>84</v>
      </c>
      <c r="T22" s="9" t="s">
        <v>87</v>
      </c>
    </row>
    <row r="23" spans="2:20" x14ac:dyDescent="0.25">
      <c r="B23" s="20" t="s">
        <v>63</v>
      </c>
      <c r="C23" s="16">
        <v>1</v>
      </c>
      <c r="D23" s="16">
        <v>1</v>
      </c>
      <c r="E23" s="16">
        <v>1</v>
      </c>
      <c r="F23" s="16">
        <v>1</v>
      </c>
      <c r="G23" s="16">
        <v>1</v>
      </c>
      <c r="H23" s="16">
        <v>1</v>
      </c>
      <c r="I23" s="16">
        <v>1</v>
      </c>
      <c r="J23" s="16">
        <v>1</v>
      </c>
      <c r="K23" s="16">
        <v>1</v>
      </c>
      <c r="L23" s="16">
        <v>1</v>
      </c>
      <c r="M23" s="16">
        <v>1</v>
      </c>
      <c r="N23" s="16">
        <v>1</v>
      </c>
      <c r="O23" s="16">
        <v>1</v>
      </c>
      <c r="P23" s="16">
        <v>1</v>
      </c>
    </row>
    <row r="24" spans="2:20" x14ac:dyDescent="0.25">
      <c r="B24" s="13" t="s">
        <v>63</v>
      </c>
      <c r="C24" s="8"/>
      <c r="D24" s="8"/>
      <c r="E24" s="8">
        <v>1</v>
      </c>
      <c r="F24" s="8">
        <v>1</v>
      </c>
      <c r="G24" s="8">
        <v>1</v>
      </c>
      <c r="H24" s="8">
        <v>1</v>
      </c>
      <c r="I24" s="8">
        <v>1</v>
      </c>
      <c r="J24" s="8">
        <v>1</v>
      </c>
      <c r="K24" s="8">
        <v>1</v>
      </c>
      <c r="L24" s="8">
        <v>1</v>
      </c>
      <c r="M24" s="8">
        <v>1</v>
      </c>
      <c r="N24" s="8">
        <v>1</v>
      </c>
      <c r="O24" s="8"/>
      <c r="P24" s="8"/>
    </row>
    <row r="25" spans="2:20" x14ac:dyDescent="0.25">
      <c r="B25" s="13" t="s">
        <v>70</v>
      </c>
      <c r="C25" s="8">
        <v>1</v>
      </c>
      <c r="D25" s="8">
        <v>1</v>
      </c>
      <c r="E25" s="8">
        <v>1</v>
      </c>
      <c r="F25" s="8">
        <v>1</v>
      </c>
      <c r="G25" s="8">
        <v>1</v>
      </c>
      <c r="H25" s="8">
        <v>1</v>
      </c>
      <c r="I25" s="8">
        <v>1</v>
      </c>
      <c r="J25" s="8">
        <v>1</v>
      </c>
      <c r="K25" s="8">
        <v>1</v>
      </c>
      <c r="L25" s="8">
        <v>1</v>
      </c>
      <c r="M25" s="8">
        <v>1</v>
      </c>
      <c r="N25" s="8">
        <v>1</v>
      </c>
      <c r="O25" s="8">
        <v>1</v>
      </c>
      <c r="P25" s="8">
        <v>1</v>
      </c>
    </row>
    <row r="26" spans="2:20" x14ac:dyDescent="0.25">
      <c r="B26" s="13" t="s">
        <v>71</v>
      </c>
      <c r="C26" s="8">
        <v>1</v>
      </c>
      <c r="D26" s="8">
        <v>1</v>
      </c>
      <c r="E26" s="8">
        <v>1</v>
      </c>
      <c r="F26" s="8">
        <v>1</v>
      </c>
      <c r="G26" s="8">
        <v>1</v>
      </c>
      <c r="H26" s="8">
        <v>1</v>
      </c>
      <c r="I26" s="8">
        <v>1</v>
      </c>
      <c r="J26" s="8">
        <v>1</v>
      </c>
      <c r="K26" s="8">
        <v>1</v>
      </c>
      <c r="L26" s="8">
        <v>1</v>
      </c>
      <c r="M26" s="8">
        <v>1</v>
      </c>
      <c r="N26" s="8">
        <v>1</v>
      </c>
      <c r="O26" s="8"/>
      <c r="P26" s="8"/>
    </row>
    <row r="27" spans="2:20" x14ac:dyDescent="0.25">
      <c r="B27" s="13" t="s">
        <v>72</v>
      </c>
      <c r="C27" s="8">
        <v>0.5</v>
      </c>
      <c r="D27" s="8">
        <v>0.5</v>
      </c>
      <c r="E27" s="8">
        <v>0.5</v>
      </c>
      <c r="F27" s="8">
        <v>0.5</v>
      </c>
      <c r="G27" s="8">
        <v>0.5</v>
      </c>
      <c r="H27" s="8">
        <v>0.5</v>
      </c>
      <c r="I27" s="8">
        <v>0.5</v>
      </c>
      <c r="J27" s="8">
        <v>0.5</v>
      </c>
      <c r="K27" s="8">
        <v>0.5</v>
      </c>
      <c r="L27" s="8">
        <v>0.5</v>
      </c>
      <c r="M27" s="8">
        <v>0.5</v>
      </c>
      <c r="N27" s="8">
        <v>0.5</v>
      </c>
      <c r="O27" s="8">
        <v>0.5</v>
      </c>
      <c r="P27" s="8">
        <v>0.5</v>
      </c>
    </row>
    <row r="28" spans="2:20" x14ac:dyDescent="0.25">
      <c r="B28" s="13" t="s">
        <v>73</v>
      </c>
      <c r="C28" s="8">
        <v>1</v>
      </c>
      <c r="D28" s="8">
        <v>1</v>
      </c>
      <c r="E28" s="8">
        <v>1</v>
      </c>
      <c r="F28" s="8">
        <v>1</v>
      </c>
      <c r="G28" s="8">
        <v>1</v>
      </c>
      <c r="H28" s="8">
        <v>1</v>
      </c>
      <c r="I28" s="8">
        <v>1</v>
      </c>
      <c r="J28" s="8">
        <v>1</v>
      </c>
      <c r="K28" s="8">
        <v>1</v>
      </c>
      <c r="L28" s="8">
        <v>1</v>
      </c>
      <c r="M28" s="8">
        <v>1</v>
      </c>
      <c r="N28" s="8">
        <v>1</v>
      </c>
      <c r="O28" s="8">
        <v>1</v>
      </c>
      <c r="P28" s="8">
        <v>1</v>
      </c>
    </row>
    <row r="29" spans="2:20" ht="15.75" thickBot="1" x14ac:dyDescent="0.3">
      <c r="B29" s="14" t="s">
        <v>74</v>
      </c>
      <c r="C29" s="15"/>
      <c r="D29" s="15"/>
      <c r="E29" s="15"/>
      <c r="F29" s="15"/>
      <c r="G29" s="15"/>
      <c r="H29" s="15"/>
      <c r="I29" s="15">
        <v>1</v>
      </c>
      <c r="J29" s="15">
        <v>1</v>
      </c>
      <c r="K29" s="15">
        <v>1</v>
      </c>
      <c r="L29" s="15">
        <v>1</v>
      </c>
      <c r="M29" s="15">
        <v>1</v>
      </c>
      <c r="N29" s="15">
        <v>1</v>
      </c>
      <c r="O29" s="15"/>
      <c r="P29" s="15"/>
    </row>
    <row r="30" spans="2:20" ht="15.75" thickBot="1" x14ac:dyDescent="0.3">
      <c r="B30" s="17" t="s">
        <v>91</v>
      </c>
      <c r="C30" s="18">
        <f>SUM(C23:C29)</f>
        <v>4.5</v>
      </c>
      <c r="D30" s="18">
        <f t="shared" ref="D30:P30" si="0">SUM(D23:D29)</f>
        <v>4.5</v>
      </c>
      <c r="E30" s="18">
        <f t="shared" si="0"/>
        <v>5.5</v>
      </c>
      <c r="F30" s="18">
        <f t="shared" si="0"/>
        <v>5.5</v>
      </c>
      <c r="G30" s="18">
        <f t="shared" si="0"/>
        <v>5.5</v>
      </c>
      <c r="H30" s="18">
        <f t="shared" si="0"/>
        <v>5.5</v>
      </c>
      <c r="I30" s="18">
        <f t="shared" si="0"/>
        <v>6.5</v>
      </c>
      <c r="J30" s="18">
        <f t="shared" si="0"/>
        <v>6.5</v>
      </c>
      <c r="K30" s="18">
        <f t="shared" si="0"/>
        <v>6.5</v>
      </c>
      <c r="L30" s="18">
        <f t="shared" si="0"/>
        <v>6.5</v>
      </c>
      <c r="M30" s="18">
        <f t="shared" si="0"/>
        <v>6.5</v>
      </c>
      <c r="N30" s="18">
        <f t="shared" si="0"/>
        <v>6.5</v>
      </c>
      <c r="O30" s="18">
        <f t="shared" si="0"/>
        <v>3.5</v>
      </c>
      <c r="P30" s="19">
        <f t="shared" si="0"/>
        <v>3.5</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6044-EC5D-461E-ABAE-7A0C8943E35B}">
  <dimension ref="A1:U89"/>
  <sheetViews>
    <sheetView topLeftCell="A64" zoomScale="80" zoomScaleNormal="80" workbookViewId="0">
      <selection activeCell="F90" sqref="F90"/>
    </sheetView>
  </sheetViews>
  <sheetFormatPr defaultColWidth="8.85546875" defaultRowHeight="15" x14ac:dyDescent="0.25"/>
  <cols>
    <col min="1" max="1" width="8.85546875" style="7"/>
    <col min="2" max="2" width="16" style="11" customWidth="1"/>
    <col min="3" max="4" width="8.85546875" style="7"/>
    <col min="5" max="5" width="11.42578125" style="7" customWidth="1"/>
    <col min="6" max="6" width="8.7109375" style="7" customWidth="1"/>
    <col min="7" max="7" width="10.7109375" style="7" customWidth="1"/>
    <col min="8" max="8" width="11.7109375" style="7" customWidth="1"/>
    <col min="9" max="9" width="11.5703125" style="7" customWidth="1"/>
    <col min="10" max="10" width="17.85546875" style="7" bestFit="1" customWidth="1"/>
    <col min="11" max="11" width="12.28515625" style="7" customWidth="1"/>
    <col min="12" max="12" width="12" style="7" customWidth="1"/>
    <col min="13" max="13" width="11.85546875" style="7" customWidth="1"/>
    <col min="14" max="14" width="12.7109375" style="7" customWidth="1"/>
    <col min="15" max="15" width="13.28515625" style="7" customWidth="1"/>
    <col min="16" max="16" width="17.28515625" style="7" customWidth="1"/>
    <col min="17" max="18" width="15" style="7" bestFit="1" customWidth="1"/>
    <col min="19" max="19" width="19.28515625" style="7" bestFit="1" customWidth="1"/>
    <col min="20" max="20" width="8.85546875" style="7"/>
    <col min="21" max="21" width="10.7109375" style="7" bestFit="1" customWidth="1"/>
    <col min="22" max="16384" width="8.85546875" style="7"/>
  </cols>
  <sheetData>
    <row r="1" spans="2:20" x14ac:dyDescent="0.25">
      <c r="G1" s="7" t="s">
        <v>76</v>
      </c>
      <c r="P1" s="7" t="s">
        <v>67</v>
      </c>
    </row>
    <row r="2" spans="2:20" x14ac:dyDescent="0.25">
      <c r="C2" s="7" t="s">
        <v>46</v>
      </c>
      <c r="E2" s="7">
        <v>160</v>
      </c>
      <c r="G2" s="7">
        <v>240</v>
      </c>
    </row>
    <row r="3" spans="2:20" x14ac:dyDescent="0.25">
      <c r="C3" s="7" t="s">
        <v>75</v>
      </c>
      <c r="E3" s="7">
        <v>46</v>
      </c>
    </row>
    <row r="4" spans="2:20" x14ac:dyDescent="0.25">
      <c r="C4" s="7" t="s">
        <v>77</v>
      </c>
      <c r="E4" s="7">
        <v>210</v>
      </c>
      <c r="G4" s="7">
        <v>240</v>
      </c>
    </row>
    <row r="5" spans="2:20" x14ac:dyDescent="0.25">
      <c r="C5" s="7" t="s">
        <v>72</v>
      </c>
      <c r="E5" s="7">
        <v>100</v>
      </c>
    </row>
    <row r="6" spans="2:20" x14ac:dyDescent="0.25">
      <c r="C6" s="7" t="s">
        <v>78</v>
      </c>
    </row>
    <row r="8" spans="2:20" x14ac:dyDescent="0.25">
      <c r="B8" s="12"/>
      <c r="C8" s="9"/>
      <c r="D8" s="9"/>
      <c r="E8" s="9"/>
      <c r="F8" s="9"/>
      <c r="G8" s="9" t="s">
        <v>64</v>
      </c>
      <c r="H8" s="9"/>
      <c r="I8" s="9"/>
      <c r="J8" s="9"/>
      <c r="K8" s="9"/>
      <c r="L8" s="9" t="s">
        <v>64</v>
      </c>
      <c r="M8" s="9"/>
      <c r="N8" s="9"/>
      <c r="O8" s="9" t="s">
        <v>65</v>
      </c>
      <c r="P8" s="9" t="s">
        <v>82</v>
      </c>
      <c r="R8" s="9"/>
      <c r="S8" s="9"/>
      <c r="T8" s="9" t="s">
        <v>88</v>
      </c>
    </row>
    <row r="9" spans="2:20" x14ac:dyDescent="0.25">
      <c r="B9" s="12"/>
      <c r="C9" s="9" t="s">
        <v>47</v>
      </c>
      <c r="D9" s="9" t="s">
        <v>48</v>
      </c>
      <c r="E9" s="9" t="s">
        <v>49</v>
      </c>
      <c r="F9" s="9" t="s">
        <v>50</v>
      </c>
      <c r="G9" s="9" t="s">
        <v>51</v>
      </c>
      <c r="H9" s="9" t="s">
        <v>52</v>
      </c>
      <c r="I9" s="9" t="s">
        <v>53</v>
      </c>
      <c r="J9" s="9" t="s">
        <v>54</v>
      </c>
      <c r="K9" s="9" t="s">
        <v>55</v>
      </c>
      <c r="L9" s="9" t="s">
        <v>56</v>
      </c>
      <c r="M9" s="9" t="s">
        <v>57</v>
      </c>
      <c r="N9" s="9" t="s">
        <v>58</v>
      </c>
      <c r="O9" s="9" t="s">
        <v>59</v>
      </c>
      <c r="P9" s="9" t="s">
        <v>60</v>
      </c>
      <c r="R9" s="9" t="s">
        <v>83</v>
      </c>
      <c r="S9" s="9" t="s">
        <v>84</v>
      </c>
      <c r="T9" s="9" t="s">
        <v>87</v>
      </c>
    </row>
    <row r="10" spans="2:20" x14ac:dyDescent="0.25">
      <c r="B10" s="13" t="s">
        <v>63</v>
      </c>
      <c r="C10" s="8">
        <v>10</v>
      </c>
      <c r="D10" s="8">
        <v>10</v>
      </c>
      <c r="E10" s="8">
        <v>10</v>
      </c>
      <c r="F10" s="8">
        <v>10</v>
      </c>
      <c r="G10" s="8">
        <v>10</v>
      </c>
      <c r="H10" s="8">
        <v>10</v>
      </c>
      <c r="I10" s="8">
        <v>10</v>
      </c>
      <c r="J10" s="8">
        <v>10</v>
      </c>
      <c r="K10" s="8">
        <v>10</v>
      </c>
      <c r="L10" s="8">
        <v>10</v>
      </c>
      <c r="M10" s="8">
        <v>10</v>
      </c>
      <c r="N10" s="8">
        <v>10</v>
      </c>
      <c r="O10" s="8">
        <v>10</v>
      </c>
      <c r="P10" s="8">
        <v>10</v>
      </c>
      <c r="R10" s="8" t="s">
        <v>47</v>
      </c>
      <c r="S10" s="8" t="s">
        <v>85</v>
      </c>
      <c r="T10" s="8">
        <v>45</v>
      </c>
    </row>
    <row r="11" spans="2:20" x14ac:dyDescent="0.25">
      <c r="B11" s="13" t="s">
        <v>63</v>
      </c>
      <c r="C11" s="8"/>
      <c r="D11" s="8">
        <v>10</v>
      </c>
      <c r="E11" s="8">
        <v>10</v>
      </c>
      <c r="F11" s="8">
        <v>10</v>
      </c>
      <c r="G11" s="8">
        <v>10</v>
      </c>
      <c r="H11" s="8">
        <v>10</v>
      </c>
      <c r="I11" s="8">
        <v>10</v>
      </c>
      <c r="J11" s="8">
        <v>10</v>
      </c>
      <c r="K11" s="8">
        <v>10</v>
      </c>
      <c r="L11" s="8">
        <v>10</v>
      </c>
      <c r="M11" s="8">
        <v>10</v>
      </c>
      <c r="N11" s="8">
        <v>10</v>
      </c>
      <c r="O11" s="8"/>
      <c r="P11" s="8"/>
      <c r="R11" s="8" t="s">
        <v>81</v>
      </c>
      <c r="S11" s="8" t="s">
        <v>86</v>
      </c>
      <c r="T11" s="8">
        <v>670</v>
      </c>
    </row>
    <row r="12" spans="2:20" x14ac:dyDescent="0.25">
      <c r="B12" s="13" t="s">
        <v>70</v>
      </c>
      <c r="C12" s="8">
        <v>10</v>
      </c>
      <c r="D12" s="8">
        <v>10</v>
      </c>
      <c r="E12" s="8">
        <v>10</v>
      </c>
      <c r="F12" s="8">
        <v>10</v>
      </c>
      <c r="G12" s="8">
        <v>10</v>
      </c>
      <c r="H12" s="8">
        <v>10</v>
      </c>
      <c r="I12" s="8">
        <v>10</v>
      </c>
      <c r="J12" s="8">
        <v>10</v>
      </c>
      <c r="K12" s="8">
        <v>10</v>
      </c>
      <c r="L12" s="8">
        <v>10</v>
      </c>
      <c r="M12" s="8">
        <v>10</v>
      </c>
      <c r="N12" s="8">
        <v>10</v>
      </c>
      <c r="O12" s="8">
        <v>10</v>
      </c>
      <c r="P12" s="8">
        <v>10</v>
      </c>
      <c r="R12" s="8" t="s">
        <v>65</v>
      </c>
      <c r="S12" s="8" t="s">
        <v>85</v>
      </c>
      <c r="T12" s="8">
        <v>35</v>
      </c>
    </row>
    <row r="13" spans="2:20" x14ac:dyDescent="0.25">
      <c r="B13" s="13" t="s">
        <v>71</v>
      </c>
      <c r="C13" s="8">
        <v>10</v>
      </c>
      <c r="D13" s="8">
        <v>10</v>
      </c>
      <c r="E13" s="8">
        <v>10</v>
      </c>
      <c r="F13" s="8">
        <v>10</v>
      </c>
      <c r="G13" s="8">
        <v>10</v>
      </c>
      <c r="H13" s="8">
        <v>10</v>
      </c>
      <c r="I13" s="8">
        <v>10</v>
      </c>
      <c r="J13" s="8">
        <v>10</v>
      </c>
      <c r="K13" s="8">
        <v>10</v>
      </c>
      <c r="L13" s="8">
        <v>10</v>
      </c>
      <c r="M13" s="8">
        <v>10</v>
      </c>
      <c r="N13" s="8">
        <v>10</v>
      </c>
      <c r="O13" s="8"/>
      <c r="P13" s="8"/>
      <c r="R13" s="8" t="s">
        <v>82</v>
      </c>
      <c r="S13" s="8" t="s">
        <v>85</v>
      </c>
      <c r="T13" s="8">
        <v>30</v>
      </c>
    </row>
    <row r="14" spans="2:20" x14ac:dyDescent="0.25">
      <c r="B14" s="13" t="s">
        <v>72</v>
      </c>
      <c r="C14" s="8">
        <v>5</v>
      </c>
      <c r="D14" s="8">
        <v>5</v>
      </c>
      <c r="E14" s="8">
        <v>5</v>
      </c>
      <c r="F14" s="8">
        <v>5</v>
      </c>
      <c r="G14" s="8">
        <v>5</v>
      </c>
      <c r="H14" s="8">
        <v>5</v>
      </c>
      <c r="I14" s="8">
        <v>5</v>
      </c>
      <c r="J14" s="8">
        <v>5</v>
      </c>
      <c r="K14" s="8">
        <v>5</v>
      </c>
      <c r="L14" s="8">
        <v>5</v>
      </c>
      <c r="M14" s="8">
        <v>5</v>
      </c>
      <c r="N14" s="8">
        <v>5</v>
      </c>
      <c r="O14" s="8">
        <v>5</v>
      </c>
      <c r="P14" s="8"/>
      <c r="R14" s="10" t="s">
        <v>89</v>
      </c>
      <c r="S14" s="10" t="s">
        <v>90</v>
      </c>
      <c r="T14" s="10">
        <f>SUM(T10:T13)</f>
        <v>780</v>
      </c>
    </row>
    <row r="15" spans="2:20" x14ac:dyDescent="0.25">
      <c r="B15" s="13" t="s">
        <v>73</v>
      </c>
      <c r="C15" s="8">
        <v>10</v>
      </c>
      <c r="D15" s="8">
        <v>10</v>
      </c>
      <c r="E15" s="8">
        <v>10</v>
      </c>
      <c r="F15" s="8">
        <v>10</v>
      </c>
      <c r="G15" s="8">
        <v>10</v>
      </c>
      <c r="H15" s="8">
        <v>10</v>
      </c>
      <c r="I15" s="8">
        <v>10</v>
      </c>
      <c r="J15" s="8">
        <v>10</v>
      </c>
      <c r="K15" s="8">
        <v>10</v>
      </c>
      <c r="L15" s="8">
        <v>10</v>
      </c>
      <c r="M15" s="8">
        <v>10</v>
      </c>
      <c r="N15" s="8">
        <v>10</v>
      </c>
      <c r="O15" s="8">
        <v>10</v>
      </c>
      <c r="P15" s="8">
        <v>10</v>
      </c>
    </row>
    <row r="16" spans="2:20" x14ac:dyDescent="0.25">
      <c r="B16" s="13" t="s">
        <v>74</v>
      </c>
      <c r="C16" s="8"/>
      <c r="D16" s="8"/>
      <c r="E16" s="8"/>
      <c r="F16" s="8"/>
      <c r="G16" s="8"/>
      <c r="H16" s="8">
        <v>10</v>
      </c>
      <c r="I16" s="8">
        <v>10</v>
      </c>
      <c r="J16" s="8">
        <v>10</v>
      </c>
      <c r="K16" s="8">
        <v>10</v>
      </c>
      <c r="L16" s="8">
        <v>10</v>
      </c>
      <c r="M16" s="8">
        <v>10</v>
      </c>
      <c r="N16" s="8">
        <v>10</v>
      </c>
      <c r="O16" s="8"/>
      <c r="P16" s="8"/>
    </row>
    <row r="17" spans="2:21" x14ac:dyDescent="0.25">
      <c r="R17" s="7">
        <f>835*120</f>
        <v>100200</v>
      </c>
    </row>
    <row r="18" spans="2:21" x14ac:dyDescent="0.25">
      <c r="F18" s="7" t="s">
        <v>66</v>
      </c>
      <c r="R18" s="7">
        <f>760*120</f>
        <v>91200</v>
      </c>
      <c r="T18" s="7">
        <v>670</v>
      </c>
    </row>
    <row r="19" spans="2:21" x14ac:dyDescent="0.25">
      <c r="C19" s="7" t="s">
        <v>69</v>
      </c>
      <c r="I19" s="7" t="s">
        <v>68</v>
      </c>
    </row>
    <row r="20" spans="2:21" ht="15.75" thickBot="1" x14ac:dyDescent="0.3"/>
    <row r="21" spans="2:21" x14ac:dyDescent="0.25">
      <c r="B21" s="21"/>
      <c r="C21" s="22"/>
      <c r="D21" s="22"/>
      <c r="E21" s="22"/>
      <c r="F21" s="22"/>
      <c r="G21" s="22"/>
      <c r="H21" s="22" t="s">
        <v>64</v>
      </c>
      <c r="I21" s="22"/>
      <c r="J21" s="22"/>
      <c r="K21" s="22"/>
      <c r="L21" s="22"/>
      <c r="M21" s="22" t="s">
        <v>64</v>
      </c>
      <c r="N21" s="22"/>
      <c r="O21" s="22"/>
      <c r="P21" s="22" t="s">
        <v>65</v>
      </c>
      <c r="Q21" s="23" t="s">
        <v>82</v>
      </c>
      <c r="S21" s="9"/>
      <c r="T21" s="9"/>
      <c r="U21" s="9" t="s">
        <v>88</v>
      </c>
    </row>
    <row r="22" spans="2:21" ht="15.75" thickBot="1" x14ac:dyDescent="0.3">
      <c r="B22" s="24"/>
      <c r="C22" s="25" t="s">
        <v>116</v>
      </c>
      <c r="D22" s="25" t="s">
        <v>117</v>
      </c>
      <c r="E22" s="25" t="s">
        <v>118</v>
      </c>
      <c r="F22" s="25" t="s">
        <v>119</v>
      </c>
      <c r="G22" s="25" t="s">
        <v>120</v>
      </c>
      <c r="H22" s="25" t="s">
        <v>121</v>
      </c>
      <c r="I22" s="25" t="s">
        <v>122</v>
      </c>
      <c r="J22" s="25" t="s">
        <v>123</v>
      </c>
      <c r="K22" s="25" t="s">
        <v>124</v>
      </c>
      <c r="L22" s="25" t="s">
        <v>125</v>
      </c>
      <c r="M22" s="25" t="s">
        <v>126</v>
      </c>
      <c r="N22" s="25" t="s">
        <v>127</v>
      </c>
      <c r="O22" s="25" t="s">
        <v>128</v>
      </c>
      <c r="P22" s="25" t="s">
        <v>129</v>
      </c>
      <c r="Q22" s="26" t="s">
        <v>130</v>
      </c>
      <c r="S22" s="9" t="s">
        <v>83</v>
      </c>
      <c r="T22" s="9" t="s">
        <v>84</v>
      </c>
      <c r="U22" s="9" t="s">
        <v>87</v>
      </c>
    </row>
    <row r="23" spans="2:21" x14ac:dyDescent="0.25">
      <c r="B23" s="35" t="s">
        <v>63</v>
      </c>
      <c r="C23" s="16">
        <v>1</v>
      </c>
      <c r="D23" s="16">
        <v>1</v>
      </c>
      <c r="E23" s="16">
        <v>1</v>
      </c>
      <c r="F23" s="16">
        <v>1</v>
      </c>
      <c r="G23" s="16">
        <v>1</v>
      </c>
      <c r="H23" s="16">
        <v>1</v>
      </c>
      <c r="I23" s="16">
        <v>1</v>
      </c>
      <c r="J23" s="16">
        <v>1</v>
      </c>
      <c r="K23" s="16">
        <v>1</v>
      </c>
      <c r="L23" s="16">
        <v>1</v>
      </c>
      <c r="M23" s="16">
        <v>1</v>
      </c>
      <c r="N23" s="16">
        <v>1</v>
      </c>
      <c r="O23" s="16">
        <v>1</v>
      </c>
      <c r="P23" s="16">
        <v>1</v>
      </c>
      <c r="Q23" s="36">
        <v>1</v>
      </c>
    </row>
    <row r="24" spans="2:21" x14ac:dyDescent="0.25">
      <c r="B24" s="37" t="s">
        <v>63</v>
      </c>
      <c r="C24" s="8"/>
      <c r="D24" s="8">
        <v>1</v>
      </c>
      <c r="E24" s="8">
        <v>1</v>
      </c>
      <c r="F24" s="8">
        <v>1</v>
      </c>
      <c r="G24" s="8">
        <v>1</v>
      </c>
      <c r="H24" s="8">
        <v>1</v>
      </c>
      <c r="I24" s="8">
        <v>1</v>
      </c>
      <c r="J24" s="8">
        <v>1</v>
      </c>
      <c r="K24" s="8">
        <v>1</v>
      </c>
      <c r="L24" s="8">
        <v>1</v>
      </c>
      <c r="M24" s="8">
        <v>1</v>
      </c>
      <c r="N24" s="8">
        <v>1</v>
      </c>
      <c r="O24" s="8">
        <v>1</v>
      </c>
      <c r="P24" s="8"/>
      <c r="Q24" s="38"/>
    </row>
    <row r="25" spans="2:21" x14ac:dyDescent="0.25">
      <c r="B25" s="37" t="s">
        <v>70</v>
      </c>
      <c r="C25" s="8">
        <v>1</v>
      </c>
      <c r="D25" s="8">
        <v>1</v>
      </c>
      <c r="E25" s="8">
        <v>1</v>
      </c>
      <c r="F25" s="8">
        <v>1</v>
      </c>
      <c r="G25" s="8">
        <v>1</v>
      </c>
      <c r="H25" s="8">
        <v>1</v>
      </c>
      <c r="I25" s="8">
        <v>1</v>
      </c>
      <c r="J25" s="8">
        <v>1</v>
      </c>
      <c r="K25" s="8">
        <v>1</v>
      </c>
      <c r="L25" s="8">
        <v>1</v>
      </c>
      <c r="M25" s="8">
        <v>1</v>
      </c>
      <c r="N25" s="8">
        <v>1</v>
      </c>
      <c r="O25" s="8">
        <v>1</v>
      </c>
      <c r="P25" s="8">
        <v>1</v>
      </c>
      <c r="Q25" s="38">
        <v>1</v>
      </c>
    </row>
    <row r="26" spans="2:21" x14ac:dyDescent="0.25">
      <c r="B26" s="37" t="s">
        <v>71</v>
      </c>
      <c r="C26" s="8">
        <v>1</v>
      </c>
      <c r="D26" s="8">
        <v>1</v>
      </c>
      <c r="E26" s="8">
        <v>1</v>
      </c>
      <c r="F26" s="8">
        <v>1</v>
      </c>
      <c r="G26" s="8">
        <v>1</v>
      </c>
      <c r="H26" s="8">
        <v>1</v>
      </c>
      <c r="I26" s="8">
        <v>1</v>
      </c>
      <c r="J26" s="8">
        <v>1</v>
      </c>
      <c r="K26" s="8">
        <v>1</v>
      </c>
      <c r="L26" s="8">
        <v>1</v>
      </c>
      <c r="M26" s="8">
        <v>1</v>
      </c>
      <c r="N26" s="8">
        <v>1</v>
      </c>
      <c r="O26" s="8">
        <v>1</v>
      </c>
      <c r="P26" s="8"/>
      <c r="Q26" s="38"/>
    </row>
    <row r="27" spans="2:21" x14ac:dyDescent="0.25">
      <c r="B27" s="37" t="s">
        <v>72</v>
      </c>
      <c r="C27" s="8">
        <v>0.5</v>
      </c>
      <c r="D27" s="8">
        <v>0.5</v>
      </c>
      <c r="E27" s="8">
        <v>0.5</v>
      </c>
      <c r="F27" s="8">
        <v>0.5</v>
      </c>
      <c r="G27" s="8">
        <v>0.5</v>
      </c>
      <c r="H27" s="8">
        <v>0.5</v>
      </c>
      <c r="I27" s="8">
        <v>0.5</v>
      </c>
      <c r="J27" s="8">
        <v>0.5</v>
      </c>
      <c r="K27" s="8">
        <v>0.5</v>
      </c>
      <c r="L27" s="8">
        <v>0.5</v>
      </c>
      <c r="M27" s="8">
        <v>0.5</v>
      </c>
      <c r="N27" s="8">
        <v>0.5</v>
      </c>
      <c r="O27" s="8">
        <v>0.5</v>
      </c>
      <c r="P27" s="8">
        <v>0.5</v>
      </c>
      <c r="Q27" s="38">
        <v>0.5</v>
      </c>
    </row>
    <row r="28" spans="2:21" x14ac:dyDescent="0.25">
      <c r="B28" s="37" t="s">
        <v>73</v>
      </c>
      <c r="C28" s="8">
        <v>1</v>
      </c>
      <c r="D28" s="8">
        <v>1</v>
      </c>
      <c r="E28" s="8">
        <v>1</v>
      </c>
      <c r="F28" s="8">
        <v>1</v>
      </c>
      <c r="G28" s="8">
        <v>1</v>
      </c>
      <c r="H28" s="8">
        <v>1</v>
      </c>
      <c r="I28" s="8">
        <v>1</v>
      </c>
      <c r="J28" s="8">
        <v>1</v>
      </c>
      <c r="K28" s="8">
        <v>1</v>
      </c>
      <c r="L28" s="8">
        <v>1</v>
      </c>
      <c r="M28" s="8">
        <v>1</v>
      </c>
      <c r="N28" s="8">
        <v>1</v>
      </c>
      <c r="O28" s="8">
        <v>1</v>
      </c>
      <c r="P28" s="8">
        <v>1</v>
      </c>
      <c r="Q28" s="38">
        <v>1</v>
      </c>
    </row>
    <row r="29" spans="2:21" ht="15.75" thickBot="1" x14ac:dyDescent="0.3">
      <c r="B29" s="39" t="s">
        <v>74</v>
      </c>
      <c r="C29" s="15"/>
      <c r="D29" s="15"/>
      <c r="E29" s="15"/>
      <c r="F29" s="15"/>
      <c r="G29" s="15"/>
      <c r="H29" s="15"/>
      <c r="I29" s="15">
        <v>1</v>
      </c>
      <c r="J29" s="15">
        <v>1</v>
      </c>
      <c r="K29" s="15">
        <v>1</v>
      </c>
      <c r="L29" s="15">
        <v>1</v>
      </c>
      <c r="M29" s="15">
        <v>1</v>
      </c>
      <c r="N29" s="15">
        <v>1</v>
      </c>
      <c r="O29" s="15">
        <v>1</v>
      </c>
      <c r="P29" s="15"/>
      <c r="Q29" s="40"/>
    </row>
    <row r="30" spans="2:21" ht="15.75" thickBot="1" x14ac:dyDescent="0.3">
      <c r="B30" s="17" t="s">
        <v>91</v>
      </c>
      <c r="C30" s="18">
        <f>SUM(C23:C29)</f>
        <v>4.5</v>
      </c>
      <c r="D30" s="18">
        <f t="shared" ref="D30:Q30" si="0">SUM(D23:D29)</f>
        <v>5.5</v>
      </c>
      <c r="E30" s="18">
        <f t="shared" si="0"/>
        <v>5.5</v>
      </c>
      <c r="F30" s="18">
        <f t="shared" si="0"/>
        <v>5.5</v>
      </c>
      <c r="G30" s="18">
        <f t="shared" si="0"/>
        <v>5.5</v>
      </c>
      <c r="H30" s="18">
        <f t="shared" si="0"/>
        <v>5.5</v>
      </c>
      <c r="I30" s="18">
        <f t="shared" si="0"/>
        <v>6.5</v>
      </c>
      <c r="J30" s="18">
        <f t="shared" si="0"/>
        <v>6.5</v>
      </c>
      <c r="K30" s="18">
        <f t="shared" si="0"/>
        <v>6.5</v>
      </c>
      <c r="L30" s="18">
        <f t="shared" si="0"/>
        <v>6.5</v>
      </c>
      <c r="M30" s="18">
        <f t="shared" si="0"/>
        <v>6.5</v>
      </c>
      <c r="N30" s="18">
        <f t="shared" si="0"/>
        <v>6.5</v>
      </c>
      <c r="O30" s="18">
        <f t="shared" si="0"/>
        <v>6.5</v>
      </c>
      <c r="P30" s="18">
        <f t="shared" si="0"/>
        <v>3.5</v>
      </c>
      <c r="Q30" s="19">
        <f t="shared" si="0"/>
        <v>3.5</v>
      </c>
    </row>
    <row r="39" spans="5:19" x14ac:dyDescent="0.25">
      <c r="E39" t="s">
        <v>100</v>
      </c>
      <c r="F39" t="s">
        <v>101</v>
      </c>
      <c r="G39" t="s">
        <v>102</v>
      </c>
      <c r="H39" t="s">
        <v>103</v>
      </c>
      <c r="I39" t="s">
        <v>104</v>
      </c>
      <c r="J39" t="s">
        <v>105</v>
      </c>
      <c r="K39" t="s">
        <v>106</v>
      </c>
      <c r="L39" t="s">
        <v>107</v>
      </c>
      <c r="M39" t="s">
        <v>108</v>
      </c>
      <c r="N39" t="s">
        <v>109</v>
      </c>
      <c r="O39" t="s">
        <v>110</v>
      </c>
      <c r="P39" t="s">
        <v>111</v>
      </c>
      <c r="Q39" t="s">
        <v>112</v>
      </c>
      <c r="R39" t="s">
        <v>113</v>
      </c>
      <c r="S39" t="s">
        <v>114</v>
      </c>
    </row>
    <row r="40" spans="5:19" x14ac:dyDescent="0.25">
      <c r="E40">
        <v>9</v>
      </c>
      <c r="F40">
        <v>9</v>
      </c>
      <c r="G40">
        <v>11</v>
      </c>
      <c r="H40">
        <v>11</v>
      </c>
      <c r="I40">
        <v>11</v>
      </c>
      <c r="J40">
        <v>11</v>
      </c>
      <c r="K40">
        <v>13</v>
      </c>
      <c r="L40">
        <v>13</v>
      </c>
      <c r="M40">
        <v>13</v>
      </c>
      <c r="N40">
        <v>13</v>
      </c>
      <c r="O40">
        <v>13</v>
      </c>
      <c r="P40">
        <v>13</v>
      </c>
      <c r="Q40">
        <v>13</v>
      </c>
      <c r="R40">
        <v>7</v>
      </c>
      <c r="S40">
        <v>7</v>
      </c>
    </row>
    <row r="41" spans="5:19" x14ac:dyDescent="0.25">
      <c r="E41"/>
      <c r="F41"/>
      <c r="G41"/>
      <c r="H41" s="41"/>
      <c r="I41" s="41"/>
      <c r="J41" s="41"/>
      <c r="K41" s="41"/>
      <c r="L41" s="41"/>
      <c r="M41" s="41"/>
      <c r="N41" s="41"/>
      <c r="O41" s="41"/>
      <c r="P41" s="41"/>
      <c r="Q41" s="41"/>
    </row>
    <row r="42" spans="5:19" x14ac:dyDescent="0.25">
      <c r="E42"/>
      <c r="F42"/>
      <c r="G42"/>
      <c r="H42" s="41"/>
      <c r="I42" s="41"/>
      <c r="J42" s="41"/>
      <c r="K42" s="41"/>
      <c r="L42" s="41"/>
      <c r="M42" s="41"/>
      <c r="N42" s="41"/>
      <c r="O42" s="41"/>
      <c r="P42" s="41"/>
      <c r="Q42" s="41"/>
    </row>
    <row r="43" spans="5:19" x14ac:dyDescent="0.25">
      <c r="E43"/>
      <c r="F43"/>
      <c r="G43"/>
      <c r="H43" s="41"/>
      <c r="I43" s="41"/>
      <c r="J43" s="41"/>
      <c r="K43" s="41"/>
      <c r="L43" s="41"/>
      <c r="M43" s="41"/>
      <c r="N43" s="41"/>
      <c r="O43" s="41"/>
      <c r="P43" s="41"/>
      <c r="Q43" s="41"/>
    </row>
    <row r="44" spans="5:19" x14ac:dyDescent="0.25">
      <c r="E44"/>
      <c r="F44"/>
      <c r="G44"/>
      <c r="H44" s="41"/>
      <c r="P44" s="41"/>
    </row>
    <row r="45" spans="5:19" x14ac:dyDescent="0.25">
      <c r="E45"/>
      <c r="F45"/>
      <c r="G45"/>
      <c r="H45" s="41"/>
      <c r="P45" s="41"/>
    </row>
    <row r="46" spans="5:19" x14ac:dyDescent="0.25">
      <c r="E46" s="33" t="s">
        <v>115</v>
      </c>
      <c r="F46"/>
      <c r="G46"/>
      <c r="H46" s="43"/>
      <c r="I46"/>
      <c r="J46"/>
      <c r="K46"/>
      <c r="L46"/>
      <c r="M46"/>
      <c r="N46"/>
      <c r="O46"/>
      <c r="P46" s="43"/>
      <c r="Q46"/>
      <c r="R46"/>
      <c r="S46"/>
    </row>
    <row r="47" spans="5:19" x14ac:dyDescent="0.25">
      <c r="E47" s="34" t="s">
        <v>47</v>
      </c>
      <c r="F47">
        <v>4.5</v>
      </c>
      <c r="G47"/>
      <c r="H47" s="43"/>
      <c r="I47"/>
      <c r="J47"/>
      <c r="K47"/>
      <c r="L47"/>
      <c r="M47"/>
      <c r="N47"/>
      <c r="O47"/>
      <c r="P47" s="43"/>
      <c r="Q47"/>
      <c r="R47"/>
      <c r="S47"/>
    </row>
    <row r="48" spans="5:19" x14ac:dyDescent="0.25">
      <c r="E48" s="34" t="s">
        <v>48</v>
      </c>
      <c r="F48">
        <v>5.5</v>
      </c>
      <c r="G48"/>
      <c r="H48" s="43"/>
      <c r="I48"/>
      <c r="J48"/>
      <c r="K48"/>
      <c r="L48"/>
      <c r="M48"/>
      <c r="N48"/>
      <c r="O48"/>
      <c r="P48" s="43"/>
      <c r="Q48"/>
      <c r="R48"/>
      <c r="S48"/>
    </row>
    <row r="49" spans="2:19" x14ac:dyDescent="0.25">
      <c r="E49" s="34" t="s">
        <v>49</v>
      </c>
      <c r="F49">
        <v>5.5</v>
      </c>
      <c r="G49"/>
      <c r="H49" s="43"/>
      <c r="I49"/>
      <c r="J49"/>
      <c r="K49"/>
      <c r="L49"/>
      <c r="M49"/>
      <c r="N49"/>
      <c r="O49"/>
      <c r="P49" s="43"/>
      <c r="Q49"/>
      <c r="R49"/>
      <c r="S49"/>
    </row>
    <row r="50" spans="2:19" x14ac:dyDescent="0.25">
      <c r="E50" s="34" t="s">
        <v>50</v>
      </c>
      <c r="F50">
        <v>5.5</v>
      </c>
      <c r="G50"/>
      <c r="H50" s="43"/>
      <c r="I50"/>
      <c r="J50"/>
      <c r="K50"/>
      <c r="L50"/>
      <c r="M50"/>
      <c r="N50"/>
      <c r="O50"/>
      <c r="P50" s="43"/>
      <c r="Q50"/>
      <c r="R50"/>
      <c r="S50"/>
    </row>
    <row r="51" spans="2:19" x14ac:dyDescent="0.25">
      <c r="E51" s="34" t="s">
        <v>51</v>
      </c>
      <c r="F51">
        <v>5.5</v>
      </c>
      <c r="G51"/>
      <c r="H51" s="43"/>
      <c r="I51"/>
      <c r="J51"/>
      <c r="K51"/>
      <c r="L51"/>
      <c r="M51"/>
      <c r="N51"/>
      <c r="O51"/>
      <c r="P51" s="43"/>
      <c r="Q51"/>
      <c r="R51"/>
    </row>
    <row r="52" spans="2:19" x14ac:dyDescent="0.25">
      <c r="E52" s="34" t="s">
        <v>131</v>
      </c>
      <c r="F52">
        <v>5.5</v>
      </c>
      <c r="G52"/>
      <c r="H52" s="43"/>
      <c r="I52"/>
      <c r="J52"/>
      <c r="K52"/>
      <c r="L52"/>
      <c r="M52"/>
      <c r="N52"/>
      <c r="O52"/>
      <c r="P52" s="43"/>
      <c r="Q52"/>
      <c r="R52"/>
    </row>
    <row r="53" spans="2:19" x14ac:dyDescent="0.25">
      <c r="E53" s="34" t="s">
        <v>53</v>
      </c>
      <c r="F53">
        <v>6.5</v>
      </c>
      <c r="G53"/>
      <c r="H53" s="43"/>
      <c r="I53"/>
      <c r="J53"/>
      <c r="K53"/>
      <c r="L53"/>
      <c r="M53"/>
      <c r="N53"/>
      <c r="O53"/>
      <c r="P53" s="43"/>
      <c r="Q53"/>
      <c r="R53"/>
    </row>
    <row r="54" spans="2:19" x14ac:dyDescent="0.25">
      <c r="E54" s="34" t="s">
        <v>54</v>
      </c>
      <c r="F54">
        <v>6.5</v>
      </c>
      <c r="G54"/>
      <c r="H54" s="41"/>
      <c r="P54" s="41"/>
    </row>
    <row r="55" spans="2:19" x14ac:dyDescent="0.25">
      <c r="E55" s="34" t="s">
        <v>55</v>
      </c>
      <c r="F55">
        <v>6.5</v>
      </c>
      <c r="G55"/>
      <c r="H55" s="41"/>
      <c r="P55" s="41"/>
    </row>
    <row r="56" spans="2:19" x14ac:dyDescent="0.25">
      <c r="E56" s="34" t="s">
        <v>56</v>
      </c>
      <c r="F56">
        <v>6.5</v>
      </c>
      <c r="G56"/>
      <c r="H56" s="41"/>
      <c r="P56" s="41"/>
    </row>
    <row r="57" spans="2:19" x14ac:dyDescent="0.25">
      <c r="E57" s="34" t="s">
        <v>132</v>
      </c>
      <c r="F57">
        <v>6.5</v>
      </c>
      <c r="G57"/>
      <c r="H57" s="41"/>
      <c r="P57" s="41"/>
    </row>
    <row r="58" spans="2:19" x14ac:dyDescent="0.25">
      <c r="E58" s="34" t="s">
        <v>58</v>
      </c>
      <c r="F58">
        <v>6.5</v>
      </c>
      <c r="G58"/>
      <c r="H58" s="41"/>
      <c r="P58" s="41"/>
    </row>
    <row r="59" spans="2:19" x14ac:dyDescent="0.25">
      <c r="E59" s="34" t="s">
        <v>65</v>
      </c>
      <c r="F59">
        <v>3.5</v>
      </c>
      <c r="G59"/>
      <c r="H59" s="41"/>
      <c r="P59" s="41"/>
    </row>
    <row r="60" spans="2:19" x14ac:dyDescent="0.25">
      <c r="E60" s="34" t="s">
        <v>82</v>
      </c>
      <c r="F60">
        <v>3.5</v>
      </c>
      <c r="G60"/>
      <c r="H60" s="41"/>
      <c r="P60" s="41"/>
    </row>
    <row r="61" spans="2:19" x14ac:dyDescent="0.25">
      <c r="E61"/>
      <c r="F61"/>
      <c r="G61"/>
      <c r="H61" s="41"/>
      <c r="P61" s="41"/>
    </row>
    <row r="62" spans="2:19" x14ac:dyDescent="0.25">
      <c r="E62"/>
      <c r="F62"/>
      <c r="G62"/>
      <c r="H62" s="41"/>
      <c r="P62" s="41"/>
    </row>
    <row r="63" spans="2:19" x14ac:dyDescent="0.25">
      <c r="E63"/>
      <c r="F63"/>
      <c r="G63"/>
      <c r="H63" s="41"/>
      <c r="P63" s="41"/>
      <c r="R63" s="41"/>
    </row>
    <row r="64" spans="2:19" s="41" customFormat="1" x14ac:dyDescent="0.25">
      <c r="B64" s="42"/>
    </row>
    <row r="65" spans="1:18" s="41" customFormat="1" ht="15.75" thickBot="1" x14ac:dyDescent="0.3">
      <c r="B65" s="42"/>
    </row>
    <row r="66" spans="1:18" x14ac:dyDescent="0.25">
      <c r="A66" s="41"/>
      <c r="B66" s="21"/>
      <c r="C66" s="22"/>
      <c r="D66" s="22"/>
      <c r="E66" s="22"/>
      <c r="F66" s="22"/>
      <c r="G66" s="22"/>
      <c r="H66" s="22"/>
      <c r="I66" s="22"/>
      <c r="J66" s="22" t="s">
        <v>64</v>
      </c>
      <c r="K66" s="22"/>
      <c r="L66" s="22"/>
      <c r="M66" s="22"/>
      <c r="N66" s="65" t="s">
        <v>65</v>
      </c>
      <c r="O66" s="66"/>
      <c r="P66" s="23" t="s">
        <v>82</v>
      </c>
      <c r="Q66" s="41"/>
    </row>
    <row r="67" spans="1:18" ht="15.75" thickBot="1" x14ac:dyDescent="0.3">
      <c r="A67" s="41"/>
      <c r="B67" s="24"/>
      <c r="C67" s="25" t="s">
        <v>47</v>
      </c>
      <c r="D67" s="25" t="s">
        <v>48</v>
      </c>
      <c r="E67" s="25" t="s">
        <v>49</v>
      </c>
      <c r="F67" s="25" t="s">
        <v>50</v>
      </c>
      <c r="G67" s="25" t="s">
        <v>51</v>
      </c>
      <c r="H67" s="25" t="s">
        <v>52</v>
      </c>
      <c r="I67" s="25" t="s">
        <v>53</v>
      </c>
      <c r="J67" s="25" t="s">
        <v>54</v>
      </c>
      <c r="K67" s="25" t="s">
        <v>55</v>
      </c>
      <c r="L67" s="25" t="s">
        <v>56</v>
      </c>
      <c r="M67" s="25" t="s">
        <v>57</v>
      </c>
      <c r="N67" s="25" t="s">
        <v>58</v>
      </c>
      <c r="O67" s="25" t="s">
        <v>59</v>
      </c>
      <c r="P67" s="25" t="s">
        <v>60</v>
      </c>
      <c r="Q67" s="41"/>
    </row>
    <row r="68" spans="1:18" x14ac:dyDescent="0.25">
      <c r="A68" s="41"/>
      <c r="B68" s="35" t="s">
        <v>133</v>
      </c>
      <c r="C68" s="16">
        <v>1</v>
      </c>
      <c r="D68" s="16">
        <v>1</v>
      </c>
      <c r="E68" s="16">
        <v>1</v>
      </c>
      <c r="F68" s="16">
        <v>1</v>
      </c>
      <c r="G68" s="16">
        <v>1</v>
      </c>
      <c r="H68" s="16">
        <v>1</v>
      </c>
      <c r="I68" s="16">
        <v>1</v>
      </c>
      <c r="J68" s="16">
        <v>1</v>
      </c>
      <c r="K68" s="16">
        <v>1</v>
      </c>
      <c r="L68" s="16">
        <v>1</v>
      </c>
      <c r="M68" s="16">
        <v>1</v>
      </c>
      <c r="N68" s="16">
        <v>1</v>
      </c>
      <c r="O68" s="16">
        <v>1</v>
      </c>
      <c r="P68" s="36">
        <v>1</v>
      </c>
      <c r="Q68" s="41"/>
    </row>
    <row r="69" spans="1:18" x14ac:dyDescent="0.25">
      <c r="A69" s="41"/>
      <c r="B69" s="37" t="s">
        <v>134</v>
      </c>
      <c r="C69" s="8"/>
      <c r="D69" s="8">
        <v>1</v>
      </c>
      <c r="E69" s="8">
        <v>1</v>
      </c>
      <c r="F69" s="8">
        <v>1</v>
      </c>
      <c r="G69" s="8">
        <v>1</v>
      </c>
      <c r="H69" s="8">
        <v>1</v>
      </c>
      <c r="I69" s="8">
        <v>1</v>
      </c>
      <c r="J69" s="8">
        <v>1</v>
      </c>
      <c r="K69" s="8">
        <v>1</v>
      </c>
      <c r="L69" s="8">
        <v>1</v>
      </c>
      <c r="M69" s="8">
        <v>1</v>
      </c>
      <c r="N69" s="8">
        <v>1</v>
      </c>
      <c r="O69" s="8"/>
      <c r="P69" s="38"/>
      <c r="Q69" s="41"/>
    </row>
    <row r="70" spans="1:18" x14ac:dyDescent="0.25">
      <c r="A70" s="41"/>
      <c r="B70" s="37" t="s">
        <v>70</v>
      </c>
      <c r="C70" s="8">
        <v>1</v>
      </c>
      <c r="D70" s="8">
        <v>1</v>
      </c>
      <c r="E70" s="8">
        <v>1</v>
      </c>
      <c r="F70" s="8">
        <v>1</v>
      </c>
      <c r="G70" s="8">
        <v>1</v>
      </c>
      <c r="H70" s="8">
        <v>1</v>
      </c>
      <c r="I70" s="8">
        <v>1</v>
      </c>
      <c r="J70" s="8">
        <v>1</v>
      </c>
      <c r="K70" s="8">
        <v>1</v>
      </c>
      <c r="L70" s="8">
        <v>1</v>
      </c>
      <c r="M70" s="8">
        <v>1</v>
      </c>
      <c r="N70" s="8">
        <v>1</v>
      </c>
      <c r="O70" s="8">
        <v>1</v>
      </c>
      <c r="P70" s="38">
        <v>1</v>
      </c>
      <c r="Q70" s="41"/>
    </row>
    <row r="71" spans="1:18" x14ac:dyDescent="0.25">
      <c r="A71" s="41"/>
      <c r="B71" s="37" t="s">
        <v>71</v>
      </c>
      <c r="C71" s="8">
        <v>1</v>
      </c>
      <c r="D71" s="8">
        <v>1</v>
      </c>
      <c r="E71" s="8">
        <v>1</v>
      </c>
      <c r="F71" s="8">
        <v>1</v>
      </c>
      <c r="G71" s="8">
        <v>1</v>
      </c>
      <c r="H71" s="8">
        <v>1</v>
      </c>
      <c r="I71" s="8">
        <v>1</v>
      </c>
      <c r="J71" s="8">
        <v>1</v>
      </c>
      <c r="K71" s="8">
        <v>1</v>
      </c>
      <c r="L71" s="8">
        <v>1</v>
      </c>
      <c r="M71" s="8">
        <v>1</v>
      </c>
      <c r="N71" s="8">
        <v>1</v>
      </c>
      <c r="O71" s="8"/>
      <c r="P71" s="38"/>
      <c r="Q71" s="41"/>
    </row>
    <row r="72" spans="1:18" x14ac:dyDescent="0.25">
      <c r="A72" s="41"/>
      <c r="B72" s="37" t="s">
        <v>72</v>
      </c>
      <c r="C72" s="8">
        <v>0.5</v>
      </c>
      <c r="D72" s="8">
        <v>0.5</v>
      </c>
      <c r="E72" s="8">
        <v>0.5</v>
      </c>
      <c r="F72" s="8">
        <v>0.5</v>
      </c>
      <c r="G72" s="8">
        <v>0.5</v>
      </c>
      <c r="H72" s="8">
        <v>0.5</v>
      </c>
      <c r="I72" s="8">
        <v>0.5</v>
      </c>
      <c r="J72" s="8">
        <v>0.5</v>
      </c>
      <c r="K72" s="8">
        <v>0.5</v>
      </c>
      <c r="L72" s="8">
        <v>0.5</v>
      </c>
      <c r="M72" s="8">
        <v>0.5</v>
      </c>
      <c r="N72" s="8">
        <v>0.5</v>
      </c>
      <c r="O72" s="8">
        <v>0.5</v>
      </c>
      <c r="P72" s="38">
        <v>0.5</v>
      </c>
      <c r="Q72" s="41"/>
    </row>
    <row r="73" spans="1:18" x14ac:dyDescent="0.25">
      <c r="A73" s="41"/>
      <c r="B73" s="37" t="s">
        <v>73</v>
      </c>
      <c r="C73" s="8">
        <v>1</v>
      </c>
      <c r="D73" s="8">
        <v>1</v>
      </c>
      <c r="E73" s="8">
        <v>1</v>
      </c>
      <c r="F73" s="8">
        <v>1</v>
      </c>
      <c r="G73" s="8">
        <v>1</v>
      </c>
      <c r="H73" s="8">
        <v>1</v>
      </c>
      <c r="I73" s="8">
        <v>1</v>
      </c>
      <c r="J73" s="8">
        <v>1</v>
      </c>
      <c r="K73" s="8">
        <v>1</v>
      </c>
      <c r="L73" s="8">
        <v>1</v>
      </c>
      <c r="M73" s="8">
        <v>1</v>
      </c>
      <c r="N73" s="8">
        <v>1</v>
      </c>
      <c r="O73" s="8">
        <v>1</v>
      </c>
      <c r="P73" s="38">
        <v>1</v>
      </c>
      <c r="Q73" s="41"/>
    </row>
    <row r="74" spans="1:18" ht="15.75" thickBot="1" x14ac:dyDescent="0.3">
      <c r="A74" s="41"/>
      <c r="B74" s="39" t="s">
        <v>74</v>
      </c>
      <c r="C74" s="15"/>
      <c r="D74" s="15"/>
      <c r="E74" s="15"/>
      <c r="F74" s="15"/>
      <c r="G74" s="15"/>
      <c r="H74" s="15"/>
      <c r="I74" s="15">
        <v>1</v>
      </c>
      <c r="J74" s="15">
        <v>1</v>
      </c>
      <c r="K74" s="15">
        <v>1</v>
      </c>
      <c r="L74" s="15">
        <v>1</v>
      </c>
      <c r="M74" s="15">
        <v>1</v>
      </c>
      <c r="N74" s="15">
        <v>1</v>
      </c>
      <c r="O74" s="15"/>
      <c r="P74" s="40"/>
      <c r="Q74" s="41"/>
    </row>
    <row r="75" spans="1:18" ht="15.75" thickBot="1" x14ac:dyDescent="0.3">
      <c r="A75" s="41"/>
      <c r="B75" s="17" t="s">
        <v>91</v>
      </c>
      <c r="C75" s="18">
        <f>SUM(C68:C74)</f>
        <v>4.5</v>
      </c>
      <c r="D75" s="18">
        <f t="shared" ref="D75" si="1">SUM(D68:D74)</f>
        <v>5.5</v>
      </c>
      <c r="E75" s="18">
        <f t="shared" ref="E75" si="2">SUM(E68:E74)</f>
        <v>5.5</v>
      </c>
      <c r="F75" s="18">
        <f t="shared" ref="F75" si="3">SUM(F68:F74)</f>
        <v>5.5</v>
      </c>
      <c r="G75" s="18">
        <f t="shared" ref="G75" si="4">SUM(G68:G74)</f>
        <v>5.5</v>
      </c>
      <c r="H75" s="18">
        <f t="shared" ref="H75" si="5">SUM(H68:H74)</f>
        <v>5.5</v>
      </c>
      <c r="I75" s="18">
        <f t="shared" ref="I75" si="6">SUM(I68:I74)</f>
        <v>6.5</v>
      </c>
      <c r="J75" s="18">
        <f t="shared" ref="J75" si="7">SUM(J68:J74)</f>
        <v>6.5</v>
      </c>
      <c r="K75" s="18">
        <f t="shared" ref="K75" si="8">SUM(K68:K74)</f>
        <v>6.5</v>
      </c>
      <c r="L75" s="18">
        <f t="shared" ref="L75" si="9">SUM(L68:L74)</f>
        <v>6.5</v>
      </c>
      <c r="M75" s="18">
        <f t="shared" ref="M75" si="10">SUM(M68:M74)</f>
        <v>6.5</v>
      </c>
      <c r="N75" s="18">
        <f t="shared" ref="N75" si="11">SUM(N68:N74)</f>
        <v>6.5</v>
      </c>
      <c r="O75" s="18">
        <f t="shared" ref="O75" si="12">SUM(O68:O74)</f>
        <v>3.5</v>
      </c>
      <c r="P75" s="19">
        <f t="shared" ref="P75" si="13">SUM(P68:P74)</f>
        <v>3.5</v>
      </c>
      <c r="Q75" s="41"/>
    </row>
    <row r="76" spans="1:18" s="41" customFormat="1" x14ac:dyDescent="0.25">
      <c r="B76" s="42"/>
    </row>
    <row r="77" spans="1:18" s="41" customFormat="1" ht="15.75" thickBot="1" x14ac:dyDescent="0.3">
      <c r="B77" s="42"/>
    </row>
    <row r="78" spans="1:18" s="41" customFormat="1" x14ac:dyDescent="0.25">
      <c r="B78" s="21"/>
      <c r="C78" s="22"/>
      <c r="D78" s="22"/>
      <c r="E78" s="22"/>
      <c r="F78" s="22"/>
      <c r="G78" s="22"/>
      <c r="H78" s="22"/>
      <c r="I78" s="22"/>
      <c r="J78" s="22" t="s">
        <v>64</v>
      </c>
      <c r="K78" s="22"/>
      <c r="L78" s="22"/>
      <c r="M78" s="22"/>
      <c r="N78" s="67" t="s">
        <v>65</v>
      </c>
      <c r="O78" s="67"/>
      <c r="P78" s="23" t="s">
        <v>82</v>
      </c>
    </row>
    <row r="79" spans="1:18" ht="20.45" customHeight="1" x14ac:dyDescent="0.25">
      <c r="A79" s="41"/>
      <c r="B79" s="44"/>
      <c r="C79" s="9" t="s">
        <v>47</v>
      </c>
      <c r="D79" s="9" t="s">
        <v>48</v>
      </c>
      <c r="E79" s="9" t="s">
        <v>49</v>
      </c>
      <c r="F79" s="9" t="s">
        <v>50</v>
      </c>
      <c r="G79" s="9" t="s">
        <v>51</v>
      </c>
      <c r="H79" s="9" t="s">
        <v>52</v>
      </c>
      <c r="I79" s="9" t="s">
        <v>53</v>
      </c>
      <c r="J79" s="9" t="s">
        <v>54</v>
      </c>
      <c r="K79" s="9" t="s">
        <v>55</v>
      </c>
      <c r="L79" s="9" t="s">
        <v>56</v>
      </c>
      <c r="M79" s="9" t="s">
        <v>57</v>
      </c>
      <c r="N79" s="9" t="s">
        <v>58</v>
      </c>
      <c r="O79" s="9" t="s">
        <v>59</v>
      </c>
      <c r="P79" s="45" t="s">
        <v>60</v>
      </c>
      <c r="Q79" s="41"/>
      <c r="R79" s="41"/>
    </row>
    <row r="80" spans="1:18" ht="27" customHeight="1" x14ac:dyDescent="0.25">
      <c r="A80" s="41"/>
      <c r="B80" s="37" t="s">
        <v>135</v>
      </c>
      <c r="C80" s="70"/>
      <c r="D80" s="71"/>
      <c r="E80" s="71"/>
      <c r="F80" s="71"/>
      <c r="G80" s="71"/>
      <c r="H80" s="71"/>
      <c r="I80" s="71"/>
      <c r="J80" s="71"/>
      <c r="K80" s="71"/>
      <c r="L80" s="71"/>
      <c r="M80" s="72"/>
      <c r="N80" s="68"/>
      <c r="O80" s="68"/>
      <c r="P80" s="63"/>
      <c r="Q80" s="41"/>
      <c r="R80" s="41"/>
    </row>
    <row r="81" spans="1:18" ht="28.9" customHeight="1" thickBot="1" x14ac:dyDescent="0.3">
      <c r="A81" s="41"/>
      <c r="B81" s="46" t="s">
        <v>136</v>
      </c>
      <c r="C81" s="47"/>
      <c r="D81" s="73"/>
      <c r="E81" s="74"/>
      <c r="F81" s="74"/>
      <c r="G81" s="74"/>
      <c r="H81" s="74"/>
      <c r="I81" s="74"/>
      <c r="J81" s="74"/>
      <c r="K81" s="74"/>
      <c r="L81" s="74"/>
      <c r="M81" s="75"/>
      <c r="N81" s="69"/>
      <c r="O81" s="69"/>
      <c r="P81" s="64"/>
      <c r="Q81" s="41"/>
      <c r="R81" s="41"/>
    </row>
    <row r="82" spans="1:18" x14ac:dyDescent="0.25">
      <c r="A82" s="41"/>
      <c r="B82" s="42"/>
      <c r="C82" s="41"/>
      <c r="D82" s="41"/>
      <c r="E82" s="41"/>
      <c r="F82" s="41"/>
      <c r="G82" s="41"/>
      <c r="H82" s="41"/>
      <c r="I82" s="41"/>
      <c r="J82" s="41"/>
      <c r="K82" s="41"/>
      <c r="L82" s="41"/>
      <c r="M82" s="41"/>
      <c r="N82" s="41"/>
      <c r="O82" s="41"/>
      <c r="P82" s="41"/>
      <c r="Q82" s="41"/>
      <c r="R82" s="41"/>
    </row>
    <row r="83" spans="1:18" x14ac:dyDescent="0.25">
      <c r="A83" s="41"/>
      <c r="B83" s="42"/>
      <c r="C83" s="41"/>
      <c r="D83" s="41"/>
      <c r="E83" s="41"/>
      <c r="F83" s="41"/>
      <c r="G83" s="41"/>
      <c r="H83" s="41"/>
      <c r="I83" s="41"/>
      <c r="J83" s="41"/>
      <c r="K83" s="41"/>
      <c r="L83" s="41"/>
      <c r="M83" s="41"/>
      <c r="N83" s="41"/>
      <c r="O83" s="41"/>
      <c r="P83" s="41"/>
      <c r="Q83" s="41"/>
      <c r="R83" s="41"/>
    </row>
    <row r="84" spans="1:18" x14ac:dyDescent="0.25">
      <c r="A84" s="41"/>
      <c r="B84" s="42"/>
      <c r="C84" s="41"/>
      <c r="D84" s="41"/>
      <c r="E84" s="41"/>
      <c r="F84" s="41"/>
      <c r="G84" s="41"/>
      <c r="H84" s="41"/>
      <c r="I84" s="41"/>
      <c r="J84" s="41"/>
      <c r="K84" s="41"/>
      <c r="L84" s="41"/>
      <c r="M84" s="41"/>
      <c r="N84" s="41"/>
      <c r="O84" s="41"/>
      <c r="P84" s="41"/>
      <c r="Q84" s="41"/>
      <c r="R84" s="41"/>
    </row>
    <row r="85" spans="1:18" x14ac:dyDescent="0.25">
      <c r="A85" s="41"/>
      <c r="B85" s="42"/>
      <c r="C85" s="41"/>
      <c r="D85" s="41"/>
      <c r="E85" s="41"/>
      <c r="F85" s="41"/>
      <c r="G85" s="41"/>
      <c r="H85" s="41"/>
      <c r="I85" s="41"/>
      <c r="J85" s="41"/>
      <c r="K85" s="41"/>
      <c r="L85" s="41"/>
      <c r="M85" s="41"/>
      <c r="N85" s="41"/>
      <c r="O85" s="41"/>
      <c r="P85" s="41"/>
      <c r="Q85" s="41"/>
      <c r="R85" s="41"/>
    </row>
    <row r="86" spans="1:18" x14ac:dyDescent="0.25">
      <c r="A86" s="41"/>
      <c r="B86" s="42"/>
      <c r="C86" s="41"/>
      <c r="D86" s="41"/>
      <c r="E86" s="41"/>
      <c r="F86" s="41"/>
      <c r="G86" s="41"/>
      <c r="H86" s="41"/>
      <c r="I86" s="41"/>
      <c r="J86" s="41"/>
      <c r="K86" s="41"/>
      <c r="L86" s="41"/>
      <c r="M86" s="41"/>
      <c r="N86" s="41"/>
      <c r="O86" s="41"/>
      <c r="P86" s="41"/>
      <c r="Q86" s="41"/>
      <c r="R86" s="41"/>
    </row>
    <row r="87" spans="1:18" x14ac:dyDescent="0.25">
      <c r="A87" s="41"/>
      <c r="B87" s="42"/>
      <c r="C87" s="41"/>
      <c r="D87" s="41"/>
      <c r="E87" s="41"/>
      <c r="F87" s="41"/>
      <c r="G87" s="41"/>
      <c r="H87" s="41"/>
      <c r="I87" s="41"/>
      <c r="J87" s="41"/>
      <c r="K87" s="41"/>
      <c r="L87" s="41"/>
      <c r="M87" s="41"/>
      <c r="N87" s="41"/>
      <c r="O87" s="41"/>
      <c r="P87" s="41"/>
      <c r="Q87" s="41"/>
      <c r="R87" s="41"/>
    </row>
    <row r="88" spans="1:18" x14ac:dyDescent="0.25">
      <c r="A88" s="41"/>
      <c r="B88" s="42"/>
      <c r="C88" s="41"/>
      <c r="D88" s="41"/>
      <c r="E88" s="41"/>
      <c r="F88" s="41"/>
      <c r="G88" s="41"/>
      <c r="H88" s="41"/>
      <c r="I88" s="41"/>
      <c r="J88" s="41"/>
      <c r="K88" s="41"/>
      <c r="L88" s="41"/>
      <c r="M88" s="41"/>
      <c r="N88" s="41"/>
      <c r="O88" s="41"/>
      <c r="P88" s="41"/>
      <c r="Q88" s="41"/>
      <c r="R88" s="41"/>
    </row>
    <row r="89" spans="1:18" x14ac:dyDescent="0.25">
      <c r="A89" s="41"/>
      <c r="B89" s="42"/>
      <c r="C89" s="41"/>
      <c r="D89" s="41"/>
      <c r="E89" s="41"/>
      <c r="F89" s="41"/>
      <c r="G89" s="41"/>
      <c r="H89" s="41"/>
      <c r="I89" s="41"/>
      <c r="J89" s="41"/>
      <c r="K89" s="41"/>
      <c r="L89" s="41"/>
      <c r="M89" s="41"/>
      <c r="N89" s="41"/>
      <c r="O89" s="41"/>
      <c r="P89" s="41"/>
      <c r="Q89" s="41"/>
      <c r="R89" s="41"/>
    </row>
  </sheetData>
  <mergeCells count="6">
    <mergeCell ref="P80:P81"/>
    <mergeCell ref="N66:O66"/>
    <mergeCell ref="N78:O78"/>
    <mergeCell ref="N80:O81"/>
    <mergeCell ref="C80:M80"/>
    <mergeCell ref="D81:M81"/>
  </mergeCells>
  <phoneticPr fontId="5" type="noConversion"/>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12A04-371D-4274-8DE7-98C127698650}">
  <dimension ref="A1:H35"/>
  <sheetViews>
    <sheetView tabSelected="1" topLeftCell="A23" zoomScale="85" zoomScaleNormal="85" workbookViewId="0">
      <selection activeCell="H35" sqref="H35"/>
    </sheetView>
  </sheetViews>
  <sheetFormatPr defaultRowHeight="15" x14ac:dyDescent="0.25"/>
  <cols>
    <col min="2" max="2" width="38.28515625" style="5" customWidth="1"/>
    <col min="3" max="3" width="58.85546875" style="5" customWidth="1"/>
    <col min="4" max="4" width="12" style="5" customWidth="1"/>
    <col min="5" max="5" width="20" style="5" customWidth="1"/>
    <col min="6" max="6" width="28.85546875" customWidth="1"/>
    <col min="7" max="7" width="51.140625" style="5" hidden="1" customWidth="1"/>
    <col min="8" max="8" width="18" customWidth="1"/>
  </cols>
  <sheetData>
    <row r="1" spans="1:8" x14ac:dyDescent="0.25">
      <c r="A1" s="5"/>
    </row>
    <row r="2" spans="1:8" x14ac:dyDescent="0.25">
      <c r="A2" s="83" t="s">
        <v>154</v>
      </c>
      <c r="B2" s="76"/>
      <c r="C2" s="76" t="s">
        <v>185</v>
      </c>
    </row>
    <row r="3" spans="1:8" ht="26.25" x14ac:dyDescent="0.25">
      <c r="A3" s="48" t="s">
        <v>138</v>
      </c>
      <c r="B3" s="48" t="s">
        <v>137</v>
      </c>
      <c r="C3" s="48" t="s">
        <v>2</v>
      </c>
      <c r="D3" s="48" t="s">
        <v>159</v>
      </c>
      <c r="E3" s="85" t="s">
        <v>258</v>
      </c>
      <c r="F3" s="48" t="s">
        <v>189</v>
      </c>
      <c r="G3" s="87" t="s">
        <v>165</v>
      </c>
      <c r="H3" s="88" t="s">
        <v>261</v>
      </c>
    </row>
    <row r="4" spans="1:8" ht="30" x14ac:dyDescent="0.25">
      <c r="A4" s="6">
        <v>1</v>
      </c>
      <c r="B4" s="49" t="s">
        <v>34</v>
      </c>
      <c r="C4" s="49" t="s">
        <v>162</v>
      </c>
      <c r="D4" s="49" t="s">
        <v>158</v>
      </c>
      <c r="E4" s="50">
        <v>2</v>
      </c>
      <c r="F4" s="49" t="s">
        <v>188</v>
      </c>
      <c r="H4" s="6">
        <f>SUM(E4:F4)</f>
        <v>2</v>
      </c>
    </row>
    <row r="5" spans="1:8" ht="60" x14ac:dyDescent="0.25">
      <c r="A5" s="6">
        <v>2</v>
      </c>
      <c r="B5" s="49" t="s">
        <v>155</v>
      </c>
      <c r="C5" s="49" t="s">
        <v>161</v>
      </c>
      <c r="D5" s="49" t="s">
        <v>156</v>
      </c>
      <c r="E5" s="50">
        <v>3</v>
      </c>
      <c r="F5" s="6">
        <v>2</v>
      </c>
      <c r="H5" s="6">
        <f t="shared" ref="H5:H28" si="0">SUM(E5:F5)</f>
        <v>5</v>
      </c>
    </row>
    <row r="6" spans="1:8" ht="285" x14ac:dyDescent="0.25">
      <c r="A6" s="6">
        <v>3</v>
      </c>
      <c r="B6" s="49" t="s">
        <v>140</v>
      </c>
      <c r="C6" s="49" t="s">
        <v>257</v>
      </c>
      <c r="D6" s="49" t="s">
        <v>160</v>
      </c>
      <c r="E6" s="50">
        <v>10</v>
      </c>
      <c r="F6" s="6">
        <v>10</v>
      </c>
      <c r="G6" s="5" t="s">
        <v>192</v>
      </c>
      <c r="H6" s="6">
        <f t="shared" si="0"/>
        <v>20</v>
      </c>
    </row>
    <row r="7" spans="1:8" ht="45" x14ac:dyDescent="0.25">
      <c r="A7" s="6">
        <v>4</v>
      </c>
      <c r="B7" s="49" t="s">
        <v>147</v>
      </c>
      <c r="C7" s="49" t="s">
        <v>163</v>
      </c>
      <c r="D7" s="49" t="s">
        <v>158</v>
      </c>
      <c r="E7" s="50">
        <v>1</v>
      </c>
      <c r="F7" s="6" t="s">
        <v>188</v>
      </c>
      <c r="H7" s="6">
        <f t="shared" si="0"/>
        <v>1</v>
      </c>
    </row>
    <row r="8" spans="1:8" ht="75" x14ac:dyDescent="0.25">
      <c r="A8" s="6">
        <v>5</v>
      </c>
      <c r="B8" s="49" t="s">
        <v>141</v>
      </c>
      <c r="C8" s="49" t="s">
        <v>169</v>
      </c>
      <c r="D8" s="49" t="s">
        <v>156</v>
      </c>
      <c r="E8" s="50">
        <v>3</v>
      </c>
      <c r="F8" s="6">
        <v>3</v>
      </c>
      <c r="G8" s="5" t="s">
        <v>168</v>
      </c>
      <c r="H8" s="6">
        <f t="shared" si="0"/>
        <v>6</v>
      </c>
    </row>
    <row r="9" spans="1:8" ht="75" x14ac:dyDescent="0.25">
      <c r="A9" s="6">
        <v>6</v>
      </c>
      <c r="B9" s="49" t="s">
        <v>146</v>
      </c>
      <c r="C9" s="49" t="s">
        <v>255</v>
      </c>
      <c r="D9" s="49" t="s">
        <v>156</v>
      </c>
      <c r="E9" s="50">
        <v>3</v>
      </c>
      <c r="F9" s="6">
        <v>3</v>
      </c>
      <c r="G9" s="78" t="s">
        <v>167</v>
      </c>
      <c r="H9" s="6">
        <f t="shared" si="0"/>
        <v>6</v>
      </c>
    </row>
    <row r="10" spans="1:8" ht="45" x14ac:dyDescent="0.25">
      <c r="A10" s="6">
        <v>7</v>
      </c>
      <c r="B10" s="49" t="s">
        <v>142</v>
      </c>
      <c r="C10" s="49" t="s">
        <v>164</v>
      </c>
      <c r="D10" s="49" t="s">
        <v>158</v>
      </c>
      <c r="E10" s="50">
        <v>1</v>
      </c>
      <c r="F10" s="6" t="s">
        <v>188</v>
      </c>
      <c r="H10" s="6">
        <f t="shared" si="0"/>
        <v>1</v>
      </c>
    </row>
    <row r="11" spans="1:8" ht="105" x14ac:dyDescent="0.25">
      <c r="A11" s="6">
        <v>8</v>
      </c>
      <c r="B11" s="49" t="s">
        <v>143</v>
      </c>
      <c r="C11" s="49" t="s">
        <v>190</v>
      </c>
      <c r="D11" s="49" t="s">
        <v>156</v>
      </c>
      <c r="E11" s="50">
        <v>5</v>
      </c>
      <c r="F11" s="6">
        <v>3</v>
      </c>
      <c r="G11" s="5" t="s">
        <v>170</v>
      </c>
      <c r="H11" s="6">
        <f t="shared" si="0"/>
        <v>8</v>
      </c>
    </row>
    <row r="12" spans="1:8" ht="105" x14ac:dyDescent="0.25">
      <c r="A12" s="6">
        <v>9</v>
      </c>
      <c r="B12" s="49" t="s">
        <v>144</v>
      </c>
      <c r="C12" s="49" t="s">
        <v>171</v>
      </c>
      <c r="D12" s="49" t="s">
        <v>160</v>
      </c>
      <c r="E12" s="50">
        <v>10</v>
      </c>
      <c r="F12" s="6">
        <v>4</v>
      </c>
      <c r="H12" s="6">
        <f t="shared" si="0"/>
        <v>14</v>
      </c>
    </row>
    <row r="13" spans="1:8" ht="75" x14ac:dyDescent="0.25">
      <c r="A13" s="6">
        <v>10</v>
      </c>
      <c r="B13" s="49" t="s">
        <v>191</v>
      </c>
      <c r="C13" s="49" t="s">
        <v>198</v>
      </c>
      <c r="D13" s="49" t="s">
        <v>156</v>
      </c>
      <c r="E13" s="50">
        <v>3</v>
      </c>
      <c r="F13" s="6">
        <v>3</v>
      </c>
      <c r="H13" s="6">
        <f t="shared" si="0"/>
        <v>6</v>
      </c>
    </row>
    <row r="14" spans="1:8" ht="75" x14ac:dyDescent="0.25">
      <c r="A14" s="6">
        <v>11</v>
      </c>
      <c r="B14" s="49" t="s">
        <v>145</v>
      </c>
      <c r="C14" s="51" t="s">
        <v>197</v>
      </c>
      <c r="D14" s="49" t="s">
        <v>156</v>
      </c>
      <c r="E14" s="50">
        <v>2</v>
      </c>
      <c r="F14" s="6">
        <v>2</v>
      </c>
      <c r="H14" s="6">
        <f t="shared" si="0"/>
        <v>4</v>
      </c>
    </row>
    <row r="15" spans="1:8" ht="90" x14ac:dyDescent="0.25">
      <c r="A15" s="6">
        <v>12</v>
      </c>
      <c r="B15" s="49" t="s">
        <v>166</v>
      </c>
      <c r="C15" s="49" t="s">
        <v>186</v>
      </c>
      <c r="D15" s="49" t="s">
        <v>157</v>
      </c>
      <c r="E15" s="50">
        <v>5</v>
      </c>
      <c r="F15" s="6">
        <v>5</v>
      </c>
      <c r="H15" s="6">
        <f t="shared" si="0"/>
        <v>10</v>
      </c>
    </row>
    <row r="16" spans="1:8" ht="75" x14ac:dyDescent="0.25">
      <c r="A16" s="6">
        <v>13</v>
      </c>
      <c r="B16" s="49" t="s">
        <v>199</v>
      </c>
      <c r="C16" s="51" t="s">
        <v>201</v>
      </c>
      <c r="D16" s="49" t="s">
        <v>157</v>
      </c>
      <c r="E16" s="50">
        <v>7</v>
      </c>
      <c r="F16" s="6">
        <v>5</v>
      </c>
      <c r="H16" s="6">
        <f t="shared" si="0"/>
        <v>12</v>
      </c>
    </row>
    <row r="17" spans="1:8" ht="30" x14ac:dyDescent="0.25">
      <c r="A17" s="6">
        <v>14</v>
      </c>
      <c r="B17" s="49" t="s">
        <v>139</v>
      </c>
      <c r="C17" s="51" t="s">
        <v>202</v>
      </c>
      <c r="D17" s="49" t="s">
        <v>156</v>
      </c>
      <c r="E17" s="49">
        <v>2</v>
      </c>
      <c r="F17" s="6">
        <v>1</v>
      </c>
      <c r="H17" s="6">
        <f t="shared" si="0"/>
        <v>3</v>
      </c>
    </row>
    <row r="18" spans="1:8" x14ac:dyDescent="0.25">
      <c r="A18" s="82" t="s">
        <v>172</v>
      </c>
      <c r="B18" s="82"/>
      <c r="C18" s="86" t="s">
        <v>254</v>
      </c>
      <c r="E18" s="78"/>
      <c r="F18" s="81"/>
      <c r="H18" s="6"/>
    </row>
    <row r="19" spans="1:8" ht="30" x14ac:dyDescent="0.25">
      <c r="A19" s="6">
        <v>15</v>
      </c>
      <c r="B19" s="49" t="s">
        <v>34</v>
      </c>
      <c r="C19" s="49" t="s">
        <v>162</v>
      </c>
      <c r="D19" s="49" t="s">
        <v>158</v>
      </c>
      <c r="E19" s="50">
        <v>1</v>
      </c>
      <c r="F19" s="6" t="s">
        <v>188</v>
      </c>
      <c r="G19" s="5" t="s">
        <v>173</v>
      </c>
      <c r="H19" s="6">
        <f t="shared" si="0"/>
        <v>1</v>
      </c>
    </row>
    <row r="20" spans="1:8" ht="180" x14ac:dyDescent="0.25">
      <c r="A20" s="6">
        <v>16</v>
      </c>
      <c r="B20" s="49" t="s">
        <v>148</v>
      </c>
      <c r="C20" s="84" t="s">
        <v>184</v>
      </c>
      <c r="D20" s="49" t="s">
        <v>160</v>
      </c>
      <c r="E20" s="50">
        <v>15</v>
      </c>
      <c r="F20" s="6">
        <v>10</v>
      </c>
      <c r="G20" s="5" t="s">
        <v>178</v>
      </c>
      <c r="H20" s="6">
        <f t="shared" si="0"/>
        <v>25</v>
      </c>
    </row>
    <row r="21" spans="1:8" ht="45" x14ac:dyDescent="0.25">
      <c r="A21" s="6">
        <v>17</v>
      </c>
      <c r="B21" s="49" t="s">
        <v>150</v>
      </c>
      <c r="C21" s="49" t="s">
        <v>193</v>
      </c>
      <c r="D21" s="49" t="s">
        <v>158</v>
      </c>
      <c r="E21" s="50">
        <v>3</v>
      </c>
      <c r="F21" s="6">
        <v>1</v>
      </c>
      <c r="H21" s="6">
        <f t="shared" si="0"/>
        <v>4</v>
      </c>
    </row>
    <row r="22" spans="1:8" ht="210" x14ac:dyDescent="0.25">
      <c r="A22" s="6">
        <v>18</v>
      </c>
      <c r="B22" s="49" t="s">
        <v>149</v>
      </c>
      <c r="C22" s="84" t="s">
        <v>194</v>
      </c>
      <c r="D22" s="49" t="s">
        <v>160</v>
      </c>
      <c r="E22" s="50">
        <v>12</v>
      </c>
      <c r="F22" s="6">
        <v>5</v>
      </c>
      <c r="H22" s="6">
        <f t="shared" si="0"/>
        <v>17</v>
      </c>
    </row>
    <row r="23" spans="1:8" ht="75" x14ac:dyDescent="0.25">
      <c r="A23" s="6">
        <v>19</v>
      </c>
      <c r="B23" s="49" t="s">
        <v>151</v>
      </c>
      <c r="C23" s="49" t="s">
        <v>195</v>
      </c>
      <c r="D23" s="49" t="s">
        <v>156</v>
      </c>
      <c r="E23" s="50">
        <v>3</v>
      </c>
      <c r="F23" s="6">
        <v>3</v>
      </c>
      <c r="G23" s="5" t="s">
        <v>200</v>
      </c>
      <c r="H23" s="6">
        <f t="shared" si="0"/>
        <v>6</v>
      </c>
    </row>
    <row r="24" spans="1:8" ht="60" x14ac:dyDescent="0.25">
      <c r="A24" s="6">
        <v>20</v>
      </c>
      <c r="B24" s="49" t="s">
        <v>152</v>
      </c>
      <c r="C24" s="49" t="s">
        <v>196</v>
      </c>
      <c r="D24" s="49" t="s">
        <v>156</v>
      </c>
      <c r="E24" s="50">
        <v>3</v>
      </c>
      <c r="F24" s="6">
        <v>3</v>
      </c>
      <c r="H24" s="6">
        <f t="shared" si="0"/>
        <v>6</v>
      </c>
    </row>
    <row r="25" spans="1:8" x14ac:dyDescent="0.25">
      <c r="A25" s="83" t="s">
        <v>21</v>
      </c>
      <c r="H25" s="6"/>
    </row>
    <row r="26" spans="1:8" ht="45" x14ac:dyDescent="0.25">
      <c r="A26" s="6">
        <v>1</v>
      </c>
      <c r="B26" s="49" t="s">
        <v>260</v>
      </c>
      <c r="C26" s="49"/>
      <c r="D26" s="49" t="s">
        <v>156</v>
      </c>
      <c r="E26" s="49" t="s">
        <v>188</v>
      </c>
      <c r="F26" s="6">
        <v>3</v>
      </c>
      <c r="H26" s="6">
        <f t="shared" si="0"/>
        <v>3</v>
      </c>
    </row>
    <row r="27" spans="1:8" x14ac:dyDescent="0.25">
      <c r="A27" s="6">
        <v>2</v>
      </c>
      <c r="B27" s="49" t="s">
        <v>153</v>
      </c>
      <c r="C27" s="49"/>
      <c r="D27" s="49" t="s">
        <v>156</v>
      </c>
      <c r="E27" s="49">
        <v>5</v>
      </c>
      <c r="F27" s="6" t="s">
        <v>188</v>
      </c>
      <c r="H27" s="6">
        <f t="shared" si="0"/>
        <v>5</v>
      </c>
    </row>
    <row r="28" spans="1:8" ht="30" x14ac:dyDescent="0.25">
      <c r="A28" s="6">
        <v>3</v>
      </c>
      <c r="B28" s="49" t="s">
        <v>203</v>
      </c>
      <c r="C28" s="49"/>
      <c r="D28" s="49" t="s">
        <v>157</v>
      </c>
      <c r="E28" s="49">
        <v>5</v>
      </c>
      <c r="F28" s="6">
        <v>5</v>
      </c>
      <c r="H28" s="6">
        <f t="shared" si="0"/>
        <v>10</v>
      </c>
    </row>
    <row r="30" spans="1:8" ht="26.25" x14ac:dyDescent="0.25">
      <c r="A30" s="87"/>
      <c r="B30" s="87"/>
      <c r="C30" s="48"/>
      <c r="D30" s="48"/>
      <c r="E30" s="89" t="s">
        <v>258</v>
      </c>
      <c r="F30" s="48" t="s">
        <v>189</v>
      </c>
      <c r="G30" s="48" t="s">
        <v>165</v>
      </c>
      <c r="H30" s="88" t="s">
        <v>261</v>
      </c>
    </row>
    <row r="31" spans="1:8" x14ac:dyDescent="0.25">
      <c r="C31" s="80" t="s">
        <v>259</v>
      </c>
      <c r="D31" s="77"/>
      <c r="E31" s="77">
        <f>SUM(E4:E28)</f>
        <v>104</v>
      </c>
      <c r="F31" s="80">
        <f>SUM(F4:F28)</f>
        <v>71</v>
      </c>
      <c r="G31" s="77"/>
      <c r="H31" s="80">
        <f>SUM(E31:F31)</f>
        <v>175</v>
      </c>
    </row>
    <row r="33" spans="1:5" x14ac:dyDescent="0.25">
      <c r="A33" s="83" t="s">
        <v>262</v>
      </c>
    </row>
    <row r="34" spans="1:5" x14ac:dyDescent="0.25">
      <c r="A34" s="48" t="s">
        <v>138</v>
      </c>
      <c r="B34" s="48" t="s">
        <v>137</v>
      </c>
      <c r="C34" s="48" t="s">
        <v>2</v>
      </c>
      <c r="D34" s="48" t="s">
        <v>159</v>
      </c>
      <c r="E34" s="89" t="s">
        <v>3</v>
      </c>
    </row>
    <row r="35" spans="1:5" ht="30" x14ac:dyDescent="0.25">
      <c r="A35" s="6">
        <v>4</v>
      </c>
      <c r="B35" s="49" t="s">
        <v>187</v>
      </c>
      <c r="C35" s="49"/>
      <c r="D35" s="49" t="s">
        <v>179</v>
      </c>
      <c r="E35" s="49" t="s">
        <v>256</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C5DC-1E5B-4FB0-B11E-9E836479C081}">
  <dimension ref="A2:G57"/>
  <sheetViews>
    <sheetView workbookViewId="0">
      <selection activeCell="B8" sqref="B8"/>
    </sheetView>
  </sheetViews>
  <sheetFormatPr defaultRowHeight="15" x14ac:dyDescent="0.25"/>
  <cols>
    <col min="2" max="2" width="53.140625" customWidth="1"/>
    <col min="3" max="3" width="68.140625" customWidth="1"/>
    <col min="4" max="4" width="56.140625" customWidth="1"/>
  </cols>
  <sheetData>
    <row r="2" spans="1:7" x14ac:dyDescent="0.25">
      <c r="B2" s="5"/>
      <c r="C2" s="5"/>
      <c r="D2" s="5"/>
      <c r="E2" s="5"/>
      <c r="G2" s="5"/>
    </row>
    <row r="3" spans="1:7" ht="45" x14ac:dyDescent="0.25">
      <c r="A3" s="5" t="s">
        <v>174</v>
      </c>
      <c r="B3" s="5"/>
      <c r="C3" s="5"/>
      <c r="D3" s="5"/>
      <c r="E3" s="5"/>
      <c r="G3" s="5"/>
    </row>
    <row r="4" spans="1:7" ht="30" x14ac:dyDescent="0.25">
      <c r="A4">
        <v>1</v>
      </c>
      <c r="B4" s="5" t="s">
        <v>175</v>
      </c>
      <c r="C4" s="5" t="s">
        <v>182</v>
      </c>
      <c r="D4" s="5"/>
      <c r="E4" s="5"/>
      <c r="G4" s="5"/>
    </row>
    <row r="5" spans="1:7" ht="45" x14ac:dyDescent="0.25">
      <c r="A5">
        <v>2</v>
      </c>
      <c r="B5" s="79" t="s">
        <v>230</v>
      </c>
      <c r="C5" s="5"/>
      <c r="D5" s="5"/>
      <c r="E5" s="5"/>
      <c r="G5" s="5"/>
    </row>
    <row r="6" spans="1:7" ht="30" x14ac:dyDescent="0.25">
      <c r="A6">
        <v>3</v>
      </c>
      <c r="B6" s="5" t="s">
        <v>177</v>
      </c>
      <c r="C6" s="5" t="s">
        <v>226</v>
      </c>
      <c r="D6" s="5"/>
      <c r="E6" s="5"/>
      <c r="G6" s="5"/>
    </row>
    <row r="7" spans="1:7" ht="30" x14ac:dyDescent="0.25">
      <c r="A7">
        <v>4</v>
      </c>
      <c r="B7" s="5" t="s">
        <v>176</v>
      </c>
      <c r="C7" s="5" t="s">
        <v>227</v>
      </c>
      <c r="D7" s="5"/>
      <c r="E7" s="5"/>
      <c r="G7" s="5"/>
    </row>
    <row r="8" spans="1:7" ht="60" x14ac:dyDescent="0.25">
      <c r="A8">
        <v>5</v>
      </c>
      <c r="B8" s="79" t="s">
        <v>232</v>
      </c>
      <c r="C8" s="5" t="s">
        <v>183</v>
      </c>
      <c r="D8" s="5" t="s">
        <v>234</v>
      </c>
      <c r="E8" s="5"/>
      <c r="G8" s="5"/>
    </row>
    <row r="9" spans="1:7" ht="60" x14ac:dyDescent="0.25">
      <c r="A9">
        <v>6</v>
      </c>
      <c r="B9" s="79" t="s">
        <v>233</v>
      </c>
      <c r="C9" s="5" t="s">
        <v>231</v>
      </c>
      <c r="D9" s="5"/>
      <c r="E9" s="5"/>
      <c r="G9" s="5"/>
    </row>
    <row r="10" spans="1:7" ht="45" x14ac:dyDescent="0.25">
      <c r="A10">
        <v>7</v>
      </c>
      <c r="B10" s="79" t="s">
        <v>224</v>
      </c>
      <c r="C10" s="5"/>
      <c r="D10" s="5"/>
      <c r="E10" s="5"/>
      <c r="G10" s="5"/>
    </row>
    <row r="11" spans="1:7" ht="30" x14ac:dyDescent="0.25">
      <c r="A11">
        <v>8</v>
      </c>
      <c r="B11" s="79" t="s">
        <v>242</v>
      </c>
      <c r="C11" s="5" t="s">
        <v>235</v>
      </c>
      <c r="D11" s="5"/>
      <c r="E11" s="5"/>
      <c r="G11" s="5"/>
    </row>
    <row r="12" spans="1:7" ht="45" x14ac:dyDescent="0.25">
      <c r="A12">
        <v>9</v>
      </c>
      <c r="B12" s="79" t="s">
        <v>253</v>
      </c>
      <c r="C12" s="5" t="s">
        <v>252</v>
      </c>
      <c r="D12" s="5"/>
      <c r="E12" s="5"/>
      <c r="G12" s="5"/>
    </row>
    <row r="13" spans="1:7" x14ac:dyDescent="0.25">
      <c r="B13" s="5"/>
      <c r="C13" s="5"/>
      <c r="D13" s="5"/>
      <c r="E13" s="5"/>
      <c r="G13" s="5"/>
    </row>
    <row r="14" spans="1:7" x14ac:dyDescent="0.25">
      <c r="B14" s="5"/>
      <c r="C14" s="5"/>
      <c r="D14" s="5"/>
      <c r="E14" s="5"/>
      <c r="G14" s="5"/>
    </row>
    <row r="15" spans="1:7" x14ac:dyDescent="0.25">
      <c r="B15" s="5" t="s">
        <v>223</v>
      </c>
      <c r="C15" s="5"/>
      <c r="D15" s="5"/>
      <c r="E15" s="5"/>
      <c r="G15" s="5"/>
    </row>
    <row r="16" spans="1:7" x14ac:dyDescent="0.25">
      <c r="A16" t="s">
        <v>219</v>
      </c>
      <c r="B16" s="77" t="s">
        <v>229</v>
      </c>
      <c r="C16" s="77" t="s">
        <v>204</v>
      </c>
      <c r="D16" s="77" t="s">
        <v>207</v>
      </c>
      <c r="E16" s="5"/>
      <c r="G16" s="5"/>
    </row>
    <row r="17" spans="1:7" x14ac:dyDescent="0.25">
      <c r="B17" s="49" t="s">
        <v>228</v>
      </c>
      <c r="C17" s="49" t="s">
        <v>205</v>
      </c>
      <c r="D17" s="49" t="s">
        <v>206</v>
      </c>
      <c r="E17" s="5"/>
      <c r="G17" s="5"/>
    </row>
    <row r="18" spans="1:7" x14ac:dyDescent="0.25">
      <c r="B18" s="49"/>
      <c r="C18" s="49"/>
      <c r="D18" s="49" t="s">
        <v>208</v>
      </c>
      <c r="E18" s="5"/>
      <c r="G18" s="5"/>
    </row>
    <row r="19" spans="1:7" x14ac:dyDescent="0.25">
      <c r="B19" s="49"/>
      <c r="C19" s="49"/>
      <c r="D19" s="49" t="s">
        <v>209</v>
      </c>
      <c r="E19" s="5"/>
      <c r="G19" s="5"/>
    </row>
    <row r="20" spans="1:7" x14ac:dyDescent="0.25">
      <c r="B20" s="49"/>
      <c r="C20" s="49" t="s">
        <v>212</v>
      </c>
      <c r="D20" s="49" t="s">
        <v>210</v>
      </c>
      <c r="E20" s="5"/>
      <c r="G20" s="5"/>
    </row>
    <row r="21" spans="1:7" x14ac:dyDescent="0.25">
      <c r="B21" s="49"/>
      <c r="C21" s="49"/>
      <c r="D21" s="49" t="s">
        <v>211</v>
      </c>
      <c r="E21" s="5"/>
      <c r="G21" s="5"/>
    </row>
    <row r="22" spans="1:7" x14ac:dyDescent="0.25">
      <c r="B22" s="49"/>
      <c r="C22" s="49"/>
      <c r="D22" s="49" t="s">
        <v>213</v>
      </c>
      <c r="E22" s="5"/>
      <c r="G22" s="5"/>
    </row>
    <row r="23" spans="1:7" x14ac:dyDescent="0.25">
      <c r="B23" s="49"/>
      <c r="C23" s="49"/>
      <c r="D23" s="49" t="s">
        <v>214</v>
      </c>
      <c r="E23" s="5"/>
      <c r="G23" s="5"/>
    </row>
    <row r="24" spans="1:7" x14ac:dyDescent="0.25">
      <c r="B24" s="49"/>
      <c r="C24" s="49" t="s">
        <v>217</v>
      </c>
      <c r="D24" s="49" t="s">
        <v>215</v>
      </c>
      <c r="E24" s="5"/>
      <c r="G24" s="5"/>
    </row>
    <row r="25" spans="1:7" x14ac:dyDescent="0.25">
      <c r="B25" s="49"/>
      <c r="C25" s="49"/>
      <c r="D25" s="49" t="s">
        <v>216</v>
      </c>
      <c r="E25" s="5"/>
      <c r="G25" s="5"/>
    </row>
    <row r="26" spans="1:7" x14ac:dyDescent="0.25">
      <c r="B26" s="5"/>
      <c r="C26" s="5"/>
      <c r="D26" s="5"/>
      <c r="E26" s="5"/>
      <c r="G26" s="5"/>
    </row>
    <row r="27" spans="1:7" x14ac:dyDescent="0.25">
      <c r="B27" s="76" t="s">
        <v>225</v>
      </c>
      <c r="C27" s="5"/>
      <c r="D27" s="5"/>
      <c r="E27" s="5"/>
      <c r="G27" s="5"/>
    </row>
    <row r="28" spans="1:7" ht="45" x14ac:dyDescent="0.25">
      <c r="B28" s="5" t="s">
        <v>218</v>
      </c>
      <c r="C28" s="5"/>
      <c r="D28" s="5"/>
      <c r="E28" s="5"/>
      <c r="G28" s="5"/>
    </row>
    <row r="29" spans="1:7" ht="45" x14ac:dyDescent="0.25">
      <c r="A29" t="s">
        <v>219</v>
      </c>
      <c r="B29" s="5" t="s">
        <v>220</v>
      </c>
      <c r="C29" s="5"/>
      <c r="D29" s="5"/>
      <c r="E29" s="5"/>
      <c r="G29" s="5"/>
    </row>
    <row r="30" spans="1:7" ht="75" x14ac:dyDescent="0.25">
      <c r="B30" s="77" t="s">
        <v>221</v>
      </c>
      <c r="C30" s="77" t="s">
        <v>239</v>
      </c>
      <c r="D30" s="77" t="s">
        <v>240</v>
      </c>
      <c r="E30" s="5"/>
      <c r="G30" s="5"/>
    </row>
    <row r="31" spans="1:7" x14ac:dyDescent="0.25">
      <c r="B31" s="49" t="s">
        <v>236</v>
      </c>
      <c r="C31" s="49" t="s">
        <v>205</v>
      </c>
      <c r="D31" s="49" t="s">
        <v>206</v>
      </c>
      <c r="E31" s="5"/>
      <c r="G31" s="5"/>
    </row>
    <row r="32" spans="1:7" x14ac:dyDescent="0.25">
      <c r="B32" s="49"/>
      <c r="C32" s="49"/>
      <c r="D32" s="49" t="s">
        <v>208</v>
      </c>
      <c r="E32" s="5"/>
      <c r="G32" s="5"/>
    </row>
    <row r="33" spans="1:7" x14ac:dyDescent="0.25">
      <c r="B33" s="49"/>
      <c r="C33" s="49" t="s">
        <v>212</v>
      </c>
      <c r="D33" s="49" t="s">
        <v>210</v>
      </c>
      <c r="E33" s="5"/>
      <c r="G33" s="5"/>
    </row>
    <row r="34" spans="1:7" x14ac:dyDescent="0.25">
      <c r="B34" s="49"/>
      <c r="C34" s="49"/>
      <c r="D34" s="49" t="s">
        <v>211</v>
      </c>
      <c r="E34" s="5"/>
      <c r="G34" s="5"/>
    </row>
    <row r="35" spans="1:7" x14ac:dyDescent="0.25">
      <c r="B35" s="49"/>
      <c r="C35" s="49"/>
      <c r="D35" s="49" t="s">
        <v>213</v>
      </c>
      <c r="E35" s="5"/>
      <c r="G35" s="5"/>
    </row>
    <row r="36" spans="1:7" x14ac:dyDescent="0.25">
      <c r="B36" s="78"/>
      <c r="C36" s="78"/>
      <c r="D36" s="78"/>
      <c r="E36" s="5"/>
      <c r="G36" s="5"/>
    </row>
    <row r="37" spans="1:7" x14ac:dyDescent="0.25">
      <c r="B37" s="5"/>
      <c r="C37" s="5"/>
      <c r="D37" s="5"/>
      <c r="E37" s="5"/>
      <c r="G37" s="5"/>
    </row>
    <row r="38" spans="1:7" x14ac:dyDescent="0.25">
      <c r="B38" s="76" t="s">
        <v>222</v>
      </c>
      <c r="C38" s="5"/>
      <c r="D38" s="5"/>
      <c r="E38" s="5"/>
      <c r="G38" s="5"/>
    </row>
    <row r="39" spans="1:7" ht="45" x14ac:dyDescent="0.25">
      <c r="B39" s="5" t="s">
        <v>237</v>
      </c>
      <c r="C39" s="5"/>
      <c r="D39" s="5"/>
      <c r="E39" s="5"/>
      <c r="G39" s="5"/>
    </row>
    <row r="40" spans="1:7" ht="30" x14ac:dyDescent="0.25">
      <c r="A40" t="s">
        <v>219</v>
      </c>
      <c r="B40" s="5" t="s">
        <v>238</v>
      </c>
      <c r="C40" s="5"/>
      <c r="D40" s="5"/>
      <c r="E40" s="5"/>
      <c r="G40" s="5"/>
    </row>
    <row r="41" spans="1:7" ht="105" x14ac:dyDescent="0.25">
      <c r="B41" s="77" t="s">
        <v>221</v>
      </c>
      <c r="C41" s="77" t="s">
        <v>204</v>
      </c>
      <c r="D41" s="77" t="s">
        <v>207</v>
      </c>
      <c r="E41" s="77" t="s">
        <v>241</v>
      </c>
      <c r="G41" s="5"/>
    </row>
    <row r="42" spans="1:7" ht="45" x14ac:dyDescent="0.25">
      <c r="B42" s="49" t="s">
        <v>236</v>
      </c>
      <c r="C42" s="49" t="s">
        <v>205</v>
      </c>
      <c r="D42" s="49" t="s">
        <v>206</v>
      </c>
      <c r="E42" s="49" t="s">
        <v>243</v>
      </c>
      <c r="G42" s="5"/>
    </row>
    <row r="43" spans="1:7" ht="45" x14ac:dyDescent="0.25">
      <c r="B43" s="49"/>
      <c r="C43" s="49"/>
      <c r="D43" s="49" t="s">
        <v>208</v>
      </c>
      <c r="E43" s="49" t="s">
        <v>243</v>
      </c>
      <c r="G43" s="5"/>
    </row>
    <row r="44" spans="1:7" ht="45" x14ac:dyDescent="0.25">
      <c r="B44" s="49"/>
      <c r="C44" s="49" t="s">
        <v>212</v>
      </c>
      <c r="D44" s="49" t="s">
        <v>210</v>
      </c>
      <c r="E44" s="49" t="s">
        <v>243</v>
      </c>
      <c r="G44" s="5"/>
    </row>
    <row r="45" spans="1:7" ht="45" x14ac:dyDescent="0.25">
      <c r="B45" s="49"/>
      <c r="C45" s="49"/>
      <c r="D45" s="49" t="s">
        <v>211</v>
      </c>
      <c r="E45" s="49" t="s">
        <v>243</v>
      </c>
      <c r="G45" s="5"/>
    </row>
    <row r="46" spans="1:7" ht="45" x14ac:dyDescent="0.25">
      <c r="B46" s="49"/>
      <c r="C46" s="49"/>
      <c r="D46" s="49" t="s">
        <v>213</v>
      </c>
      <c r="E46" s="49" t="s">
        <v>243</v>
      </c>
      <c r="G46" s="5"/>
    </row>
    <row r="47" spans="1:7" x14ac:dyDescent="0.25">
      <c r="B47" s="5"/>
      <c r="C47" s="5"/>
      <c r="D47" s="5"/>
      <c r="E47" s="5"/>
      <c r="G47" s="5"/>
    </row>
    <row r="48" spans="1:7" x14ac:dyDescent="0.25">
      <c r="B48" s="5"/>
      <c r="C48" s="5"/>
      <c r="D48" s="5"/>
      <c r="E48" s="5"/>
      <c r="G48" s="5"/>
    </row>
    <row r="49" spans="1:7" x14ac:dyDescent="0.25">
      <c r="B49" s="5"/>
      <c r="C49" s="5"/>
      <c r="D49" s="5"/>
      <c r="E49" s="5"/>
      <c r="G49" s="5"/>
    </row>
    <row r="50" spans="1:7" x14ac:dyDescent="0.25">
      <c r="A50" t="s">
        <v>244</v>
      </c>
      <c r="B50" s="5"/>
      <c r="C50" s="5"/>
      <c r="D50" s="5"/>
      <c r="E50" s="5"/>
      <c r="G50" s="5"/>
    </row>
    <row r="51" spans="1:7" x14ac:dyDescent="0.25">
      <c r="A51" s="80" t="s">
        <v>251</v>
      </c>
      <c r="B51" s="77" t="s">
        <v>250</v>
      </c>
      <c r="C51" s="77" t="s">
        <v>246</v>
      </c>
      <c r="D51" s="5"/>
      <c r="E51" s="5"/>
      <c r="G51" s="5"/>
    </row>
    <row r="52" spans="1:7" ht="30" x14ac:dyDescent="0.25">
      <c r="A52" s="6">
        <v>1</v>
      </c>
      <c r="B52" s="49" t="s">
        <v>180</v>
      </c>
      <c r="C52" s="49" t="s">
        <v>247</v>
      </c>
      <c r="D52" s="5"/>
      <c r="E52" s="5"/>
      <c r="G52" s="5"/>
    </row>
    <row r="53" spans="1:7" ht="45" x14ac:dyDescent="0.25">
      <c r="A53" s="6">
        <v>2</v>
      </c>
      <c r="B53" s="49" t="s">
        <v>181</v>
      </c>
      <c r="C53" s="49" t="s">
        <v>248</v>
      </c>
      <c r="D53" s="5"/>
      <c r="E53" s="5"/>
      <c r="G53" s="5"/>
    </row>
    <row r="54" spans="1:7" ht="75" x14ac:dyDescent="0.25">
      <c r="A54" s="6">
        <v>4</v>
      </c>
      <c r="B54" s="49" t="s">
        <v>245</v>
      </c>
      <c r="C54" s="49" t="s">
        <v>249</v>
      </c>
      <c r="D54" s="5"/>
      <c r="E54" s="5"/>
      <c r="G54" s="5"/>
    </row>
    <row r="55" spans="1:7" x14ac:dyDescent="0.25">
      <c r="B55" s="5"/>
      <c r="C55" s="5"/>
      <c r="D55" s="5"/>
      <c r="E55" s="5"/>
      <c r="G55" s="5"/>
    </row>
    <row r="56" spans="1:7" x14ac:dyDescent="0.25">
      <c r="B56" s="5"/>
      <c r="C56" s="5"/>
      <c r="D56" s="5"/>
      <c r="E56" s="5"/>
      <c r="G56" s="5"/>
    </row>
    <row r="57" spans="1:7" x14ac:dyDescent="0.25">
      <c r="B57" s="5"/>
      <c r="C57" s="5"/>
      <c r="D57" s="5"/>
      <c r="E57" s="5"/>
      <c r="G5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Delivery Plan</vt:lpstr>
      <vt:lpstr>Loading with Dataverse</vt:lpstr>
      <vt:lpstr>loading with SQL+Dataverse</vt:lpstr>
      <vt:lpstr>EDP-Estimate</vt:lpstr>
      <vt:lpstr>EDP-temp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Racharla</cp:lastModifiedBy>
  <cp:revision/>
  <dcterms:created xsi:type="dcterms:W3CDTF">2023-12-18T11:13:08Z</dcterms:created>
  <dcterms:modified xsi:type="dcterms:W3CDTF">2024-02-21T11:28:01Z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31da1e-06d9-40ea-bb8d-873c64da6eaf_Enabled">
    <vt:lpwstr>true</vt:lpwstr>
  </property>
  <property fmtid="{D5CDD505-2E9C-101B-9397-08002B2CF9AE}" pid="3" name="MSIP_Label_7231da1e-06d9-40ea-bb8d-873c64da6eaf_SetDate">
    <vt:lpwstr>2023-12-18T11:13:50Z</vt:lpwstr>
  </property>
  <property fmtid="{D5CDD505-2E9C-101B-9397-08002B2CF9AE}" pid="4" name="MSIP_Label_7231da1e-06d9-40ea-bb8d-873c64da6eaf_Method">
    <vt:lpwstr>Privileged</vt:lpwstr>
  </property>
  <property fmtid="{D5CDD505-2E9C-101B-9397-08002B2CF9AE}" pid="5" name="MSIP_Label_7231da1e-06d9-40ea-bb8d-873c64da6eaf_Name">
    <vt:lpwstr>COMMERCIAL IN CONFIDENCE</vt:lpwstr>
  </property>
  <property fmtid="{D5CDD505-2E9C-101B-9397-08002B2CF9AE}" pid="6" name="MSIP_Label_7231da1e-06d9-40ea-bb8d-873c64da6eaf_SiteId">
    <vt:lpwstr>1d23ed27-6f11-4050-874b-7e04ca535809</vt:lpwstr>
  </property>
  <property fmtid="{D5CDD505-2E9C-101B-9397-08002B2CF9AE}" pid="7" name="MSIP_Label_7231da1e-06d9-40ea-bb8d-873c64da6eaf_ActionId">
    <vt:lpwstr>b0b6fdb5-2cd9-41d5-8ab3-9a8e3d44e046</vt:lpwstr>
  </property>
  <property fmtid="{D5CDD505-2E9C-101B-9397-08002B2CF9AE}" pid="8" name="MSIP_Label_7231da1e-06d9-40ea-bb8d-873c64da6eaf_ContentBits">
    <vt:lpwstr>3</vt:lpwstr>
  </property>
</Properties>
</file>