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7365" activeTab="2"/>
  </bookViews>
  <sheets>
    <sheet name="Main Sheet" sheetId="1" r:id="rId1"/>
    <sheet name="INFO SHEET" sheetId="2" r:id="rId2"/>
    <sheet name="VANITY INFO" sheetId="3" r:id="rId3"/>
    <sheet name="PARTS DETAILS" sheetId="4" r:id="rId4"/>
  </sheets>
  <definedNames>
    <definedName name="AHM_20_BISCUIT_MATTE">#REF!</definedName>
    <definedName name="Colour">'INFO SHEET'!$A:$A</definedName>
    <definedName name="CUSTOMER">'INFO SHEET'!$D$1:$D$2</definedName>
    <definedName name="DOORSTYLE">'INFO SHEET'!$F$1:$F$23</definedName>
    <definedName name="Material">'INFO SHEET'!$B:$B</definedName>
    <definedName name="QTY">'INFO SHEET'!$E$1:$E$5</definedName>
    <definedName name="Size">'INFO SHEET'!$G$1:$G$28</definedName>
  </definedNames>
  <calcPr calcId="144525"/>
  <extLst>
    <ext uri="GoogleSheetsCustomDataVersion1">
      <go:sheetsCustomData xmlns:go="http://customooxmlschemas.google.com/" r:id="rId9" roundtripDataSignature="AMtx7miU1T1rQcbUVm7pmRDMFuU0U3gq5g=="/>
    </ext>
  </extLst>
</workbook>
</file>

<file path=xl/calcChain.xml><?xml version="1.0" encoding="utf-8"?>
<calcChain xmlns="http://schemas.openxmlformats.org/spreadsheetml/2006/main">
  <c r="G44" i="4" l="1"/>
  <c r="G49" i="4" s="1"/>
  <c r="F44" i="4"/>
  <c r="F49" i="4" s="1"/>
  <c r="C44" i="4"/>
  <c r="C49" i="4" s="1"/>
  <c r="G39" i="4"/>
  <c r="F39" i="4"/>
  <c r="E39" i="4"/>
  <c r="E44" i="4" s="1"/>
  <c r="E49" i="4" s="1"/>
  <c r="D39" i="4"/>
  <c r="D44" i="4" s="1"/>
  <c r="C39" i="4"/>
  <c r="G35" i="4"/>
  <c r="F35" i="4"/>
  <c r="C35" i="4"/>
  <c r="G31" i="4"/>
  <c r="F31" i="4"/>
  <c r="E31" i="4"/>
  <c r="E35" i="4" s="1"/>
  <c r="D31" i="4"/>
  <c r="D35" i="4" s="1"/>
  <c r="C31" i="4"/>
  <c r="B31" i="4" s="1"/>
  <c r="G18" i="4"/>
  <c r="F18" i="4"/>
  <c r="E18" i="4"/>
  <c r="D18" i="4"/>
  <c r="C18" i="4"/>
  <c r="B18" i="4"/>
  <c r="E14" i="4"/>
  <c r="D14" i="4"/>
  <c r="G10" i="4"/>
  <c r="G14" i="4" s="1"/>
  <c r="F10" i="4"/>
  <c r="F14" i="4" s="1"/>
  <c r="E10" i="4"/>
  <c r="D10" i="4"/>
  <c r="C10" i="4"/>
  <c r="C14" i="4" s="1"/>
  <c r="B10" i="4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C97" i="2"/>
  <c r="C96" i="2"/>
  <c r="C95" i="2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C41" i="2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D1" i="2"/>
  <c r="AC58" i="1"/>
  <c r="AN56" i="1"/>
  <c r="AM56" i="1"/>
  <c r="AL56" i="1"/>
  <c r="AK56" i="1"/>
  <c r="AJ56" i="1"/>
  <c r="AH56" i="1"/>
  <c r="AG56" i="1"/>
  <c r="AF56" i="1"/>
  <c r="AD56" i="1"/>
  <c r="AB56" i="1"/>
  <c r="S56" i="1"/>
  <c r="P56" i="1"/>
  <c r="T56" i="1" s="1"/>
  <c r="AI56" i="1" s="1"/>
  <c r="AC55" i="1"/>
  <c r="AN53" i="1"/>
  <c r="AM53" i="1"/>
  <c r="AL53" i="1"/>
  <c r="AK53" i="1"/>
  <c r="AJ53" i="1"/>
  <c r="AH53" i="1"/>
  <c r="AG53" i="1"/>
  <c r="AF53" i="1"/>
  <c r="P53" i="1" s="1"/>
  <c r="T53" i="1" s="1"/>
  <c r="AI53" i="1" s="1"/>
  <c r="AD53" i="1"/>
  <c r="AB53" i="1"/>
  <c r="S53" i="1"/>
  <c r="AC52" i="1"/>
  <c r="AN50" i="1"/>
  <c r="AM50" i="1"/>
  <c r="AL50" i="1"/>
  <c r="AK50" i="1"/>
  <c r="AJ50" i="1"/>
  <c r="AH50" i="1"/>
  <c r="AG50" i="1"/>
  <c r="AF50" i="1"/>
  <c r="AD50" i="1"/>
  <c r="AB50" i="1"/>
  <c r="T50" i="1"/>
  <c r="AI50" i="1" s="1"/>
  <c r="S50" i="1"/>
  <c r="P50" i="1"/>
  <c r="AC49" i="1"/>
  <c r="AN47" i="1"/>
  <c r="AM47" i="1"/>
  <c r="AL47" i="1"/>
  <c r="AK47" i="1"/>
  <c r="AJ47" i="1"/>
  <c r="AH47" i="1"/>
  <c r="AG47" i="1"/>
  <c r="AD47" i="1"/>
  <c r="AB47" i="1"/>
  <c r="S47" i="1"/>
  <c r="P47" i="1"/>
  <c r="T47" i="1" s="1"/>
  <c r="AI47" i="1" s="1"/>
  <c r="AC46" i="1"/>
  <c r="AN44" i="1"/>
  <c r="AM44" i="1"/>
  <c r="AL44" i="1"/>
  <c r="AK44" i="1"/>
  <c r="AJ44" i="1"/>
  <c r="AH44" i="1"/>
  <c r="AG44" i="1"/>
  <c r="AF44" i="1"/>
  <c r="P44" i="1" s="1"/>
  <c r="T44" i="1" s="1"/>
  <c r="AI44" i="1" s="1"/>
  <c r="AD44" i="1"/>
  <c r="AB44" i="1"/>
  <c r="S44" i="1"/>
  <c r="AC43" i="1"/>
  <c r="AN41" i="1"/>
  <c r="AM41" i="1"/>
  <c r="AL41" i="1"/>
  <c r="AK41" i="1"/>
  <c r="AJ41" i="1"/>
  <c r="AH41" i="1"/>
  <c r="AG41" i="1"/>
  <c r="AF41" i="1"/>
  <c r="AD41" i="1"/>
  <c r="AB41" i="1"/>
  <c r="T41" i="1"/>
  <c r="AI41" i="1" s="1"/>
  <c r="S41" i="1"/>
  <c r="P41" i="1"/>
  <c r="AC40" i="1"/>
  <c r="AN38" i="1"/>
  <c r="AM38" i="1"/>
  <c r="AL38" i="1"/>
  <c r="AK38" i="1"/>
  <c r="AJ38" i="1"/>
  <c r="AH38" i="1"/>
  <c r="AG38" i="1"/>
  <c r="AF38" i="1"/>
  <c r="P38" i="1" s="1"/>
  <c r="AD38" i="1"/>
  <c r="AB38" i="1"/>
  <c r="S38" i="1"/>
  <c r="AC37" i="1"/>
  <c r="AN35" i="1"/>
  <c r="AM35" i="1"/>
  <c r="AL35" i="1"/>
  <c r="AK35" i="1"/>
  <c r="AJ35" i="1"/>
  <c r="AH35" i="1"/>
  <c r="AG35" i="1"/>
  <c r="AF35" i="1"/>
  <c r="AD35" i="1"/>
  <c r="AB35" i="1"/>
  <c r="T35" i="1"/>
  <c r="AI35" i="1" s="1"/>
  <c r="S35" i="1"/>
  <c r="P35" i="1"/>
  <c r="N32" i="1"/>
  <c r="H32" i="1"/>
  <c r="AB31" i="1"/>
  <c r="AG30" i="1"/>
  <c r="AC30" i="1"/>
  <c r="X30" i="1"/>
  <c r="H30" i="1"/>
  <c r="F30" i="1"/>
  <c r="C30" i="1"/>
  <c r="AC29" i="1"/>
  <c r="AN27" i="1"/>
  <c r="AM27" i="1"/>
  <c r="AL27" i="1"/>
  <c r="AK27" i="1"/>
  <c r="AJ27" i="1"/>
  <c r="AH27" i="1"/>
  <c r="AG27" i="1"/>
  <c r="AF27" i="1"/>
  <c r="AD27" i="1"/>
  <c r="AB27" i="1"/>
  <c r="T27" i="1"/>
  <c r="AI27" i="1" s="1"/>
  <c r="S27" i="1"/>
  <c r="P27" i="1"/>
  <c r="AC26" i="1"/>
  <c r="AN24" i="1"/>
  <c r="AM24" i="1"/>
  <c r="AL24" i="1"/>
  <c r="AK24" i="1"/>
  <c r="AJ24" i="1"/>
  <c r="AH24" i="1"/>
  <c r="AG24" i="1"/>
  <c r="AF24" i="1"/>
  <c r="P24" i="1" s="1"/>
  <c r="AD24" i="1"/>
  <c r="AB24" i="1"/>
  <c r="S24" i="1"/>
  <c r="AC23" i="1"/>
  <c r="AN21" i="1"/>
  <c r="AM21" i="1"/>
  <c r="AL21" i="1"/>
  <c r="AK21" i="1"/>
  <c r="AJ21" i="1"/>
  <c r="AI21" i="1"/>
  <c r="AH21" i="1"/>
  <c r="AG21" i="1"/>
  <c r="AF21" i="1"/>
  <c r="AD21" i="1"/>
  <c r="AB21" i="1"/>
  <c r="P21" i="1"/>
  <c r="AC20" i="1"/>
  <c r="AN18" i="1"/>
  <c r="AM18" i="1"/>
  <c r="AL18" i="1"/>
  <c r="AK18" i="1"/>
  <c r="AJ18" i="1"/>
  <c r="AH18" i="1"/>
  <c r="AG18" i="1"/>
  <c r="AF18" i="1"/>
  <c r="AD18" i="1"/>
  <c r="AB18" i="1"/>
  <c r="P18" i="1"/>
  <c r="AC17" i="1"/>
  <c r="AN15" i="1"/>
  <c r="AM15" i="1"/>
  <c r="AL15" i="1"/>
  <c r="AK15" i="1"/>
  <c r="AJ15" i="1"/>
  <c r="AH15" i="1"/>
  <c r="AG15" i="1"/>
  <c r="AF15" i="1"/>
  <c r="P15" i="1" s="1"/>
  <c r="AD15" i="1"/>
  <c r="AB15" i="1"/>
  <c r="AC14" i="1"/>
  <c r="AN12" i="1"/>
  <c r="AM12" i="1"/>
  <c r="AL12" i="1"/>
  <c r="AK12" i="1"/>
  <c r="AJ12" i="1"/>
  <c r="AH12" i="1"/>
  <c r="AG12" i="1"/>
  <c r="AF12" i="1"/>
  <c r="AD12" i="1"/>
  <c r="AB12" i="1"/>
  <c r="T12" i="1"/>
  <c r="AI12" i="1" s="1"/>
  <c r="S12" i="1"/>
  <c r="P12" i="1"/>
  <c r="AC11" i="1"/>
  <c r="AN9" i="1"/>
  <c r="AM9" i="1"/>
  <c r="AL9" i="1"/>
  <c r="AK9" i="1"/>
  <c r="AJ9" i="1"/>
  <c r="AH9" i="1"/>
  <c r="AG9" i="1"/>
  <c r="AF9" i="1"/>
  <c r="P9" i="1" s="1"/>
  <c r="AD9" i="1"/>
  <c r="AB9" i="1"/>
  <c r="AC8" i="1"/>
  <c r="AN6" i="1"/>
  <c r="AM6" i="1"/>
  <c r="AL6" i="1"/>
  <c r="AK6" i="1"/>
  <c r="AJ6" i="1"/>
  <c r="AH6" i="1"/>
  <c r="AG6" i="1"/>
  <c r="AF6" i="1"/>
  <c r="S6" i="1" s="1"/>
  <c r="AD6" i="1"/>
  <c r="AB6" i="1"/>
  <c r="P6" i="1"/>
  <c r="AC2" i="1"/>
  <c r="AC31" i="1" s="1"/>
  <c r="AG1" i="1"/>
  <c r="AD1" i="1"/>
  <c r="AC1" i="1"/>
  <c r="X1" i="1"/>
  <c r="V1" i="1"/>
  <c r="AD30" i="1" s="1"/>
  <c r="T6" i="1" l="1"/>
  <c r="AI6" i="1" s="1"/>
  <c r="S9" i="1"/>
  <c r="T9" i="1" s="1"/>
  <c r="AI9" i="1" s="1"/>
  <c r="S15" i="1"/>
  <c r="T15" i="1" s="1"/>
  <c r="AI15" i="1" s="1"/>
  <c r="T24" i="1"/>
  <c r="AI24" i="1" s="1"/>
  <c r="T38" i="1"/>
  <c r="AI38" i="1" s="1"/>
  <c r="B35" i="4"/>
  <c r="D49" i="4"/>
  <c r="B44" i="4"/>
  <c r="B49" i="4"/>
  <c r="B14" i="4"/>
  <c r="B39" i="4"/>
</calcChain>
</file>

<file path=xl/sharedStrings.xml><?xml version="1.0" encoding="utf-8"?>
<sst xmlns="http://schemas.openxmlformats.org/spreadsheetml/2006/main" count="1567" uniqueCount="1081">
  <si>
    <t xml:space="preserve">      DATE ISSUE:</t>
  </si>
  <si>
    <t>WEEK NO-</t>
  </si>
  <si>
    <t>37-M</t>
  </si>
  <si>
    <t>TOTAL BOXES</t>
  </si>
  <si>
    <t>OF</t>
  </si>
  <si>
    <t>ISSUE:</t>
  </si>
  <si>
    <t>COUNTER TOP</t>
  </si>
  <si>
    <t xml:space="preserve">DUE DATE: </t>
  </si>
  <si>
    <t xml:space="preserve">1 OF 5  </t>
  </si>
  <si>
    <t>CUSTOMER &amp; PO. NO.</t>
  </si>
  <si>
    <t>SHIPPING</t>
  </si>
  <si>
    <t>ITEMS</t>
  </si>
  <si>
    <t xml:space="preserve">DOOR STYLE </t>
  </si>
  <si>
    <t>MAPLE  OAK / MDF</t>
  </si>
  <si>
    <t>COLOUR</t>
  </si>
  <si>
    <t xml:space="preserve"> VALANCE </t>
  </si>
  <si>
    <t>FILLER</t>
  </si>
  <si>
    <t>CAB. HDW.</t>
  </si>
  <si>
    <t>FRAMED MIRROR</t>
  </si>
  <si>
    <t>SPECIAL NOTE</t>
  </si>
  <si>
    <t>TOPS</t>
  </si>
  <si>
    <t xml:space="preserve">SIZE          ID </t>
  </si>
  <si>
    <t xml:space="preserve">COLOR  ID </t>
  </si>
  <si>
    <t>SINK      ID</t>
  </si>
  <si>
    <t>BOWL CENTER</t>
  </si>
  <si>
    <t xml:space="preserve">PROFILE ID </t>
  </si>
  <si>
    <t>FAUCET HOLE ID</t>
  </si>
  <si>
    <t>BACK SPLASH</t>
  </si>
  <si>
    <t>SIDE SPLASH</t>
  </si>
  <si>
    <t>ORDER NUMBER</t>
  </si>
  <si>
    <t>SHIPPING DATE</t>
  </si>
  <si>
    <t xml:space="preserve">SIZE         </t>
  </si>
  <si>
    <t xml:space="preserve">COLOR:   </t>
  </si>
  <si>
    <t xml:space="preserve">SINK:    </t>
  </si>
  <si>
    <t xml:space="preserve">BOWL:        </t>
  </si>
  <si>
    <t>PROFILE:</t>
  </si>
  <si>
    <t>FAUCET:</t>
  </si>
  <si>
    <t xml:space="preserve">BACK SPLASH      </t>
  </si>
  <si>
    <t xml:space="preserve">SIDE SPLASH     </t>
  </si>
  <si>
    <t>SPECIAL NOTE:</t>
  </si>
  <si>
    <t>ORDER NO.</t>
  </si>
  <si>
    <t>DATE</t>
  </si>
  <si>
    <t>DWG NO.</t>
  </si>
  <si>
    <t>SIZE W X D</t>
  </si>
  <si>
    <t>DWG. NO.</t>
  </si>
  <si>
    <t>M/D/YR</t>
  </si>
  <si>
    <t>( QTY. )</t>
  </si>
  <si>
    <t>COMPANY_10</t>
  </si>
  <si>
    <t>36X21X33 1/2 2DR3DW RS</t>
  </si>
  <si>
    <t>SHAKER</t>
  </si>
  <si>
    <t>MDF</t>
  </si>
  <si>
    <t>AHM 50</t>
  </si>
  <si>
    <t>1/2 X 33 1/2</t>
  </si>
  <si>
    <t>DR-H7340CH</t>
  </si>
  <si>
    <t>DW-K832CH</t>
  </si>
  <si>
    <t>PO:</t>
  </si>
  <si>
    <t>(1)</t>
  </si>
  <si>
    <t>[2+3]</t>
  </si>
  <si>
    <t>COMPANY_5</t>
  </si>
  <si>
    <t>5676.1-3</t>
  </si>
  <si>
    <t xml:space="preserve">30X21X33 1/2- 2 DR </t>
  </si>
  <si>
    <t xml:space="preserve">VISTA FLAT </t>
  </si>
  <si>
    <t>AHM 25</t>
  </si>
  <si>
    <t>DR-H7470BK</t>
  </si>
  <si>
    <t>Q</t>
  </si>
  <si>
    <t>AW</t>
  </si>
  <si>
    <t>R</t>
  </si>
  <si>
    <t>C</t>
  </si>
  <si>
    <t>S</t>
  </si>
  <si>
    <t>2</t>
  </si>
  <si>
    <t>5676.2-3</t>
  </si>
  <si>
    <t>60X21X33 1/2 4DR3DW+2BDW</t>
  </si>
  <si>
    <t>AHM  10 MATTE</t>
  </si>
  <si>
    <t xml:space="preserve">DR-DO NOT DRILL </t>
  </si>
  <si>
    <t>NO HARDWARE</t>
  </si>
  <si>
    <t>DW</t>
  </si>
  <si>
    <t>DW-DO NOT DRILL</t>
  </si>
  <si>
    <t>5676.3-3</t>
  </si>
  <si>
    <t>CF15X21X77 3/4</t>
  </si>
  <si>
    <t>1/2 X 77 3/4</t>
  </si>
  <si>
    <t>2DR HLS</t>
  </si>
  <si>
    <t>COMPANY_7</t>
  </si>
  <si>
    <t>42x21x33 1/2 2DRX6DW</t>
  </si>
  <si>
    <t>AHM 80</t>
  </si>
  <si>
    <t>DR-CH</t>
  </si>
  <si>
    <t>36WX36H</t>
  </si>
  <si>
    <t>BB</t>
  </si>
  <si>
    <t xml:space="preserve">CENTER </t>
  </si>
  <si>
    <t>DW-CH</t>
  </si>
  <si>
    <t>8</t>
  </si>
  <si>
    <t>[1]</t>
  </si>
  <si>
    <t>COMPANY_6</t>
  </si>
  <si>
    <t>5678.1-5</t>
  </si>
  <si>
    <t>48X21X33 1/2 2DR 6DW</t>
  </si>
  <si>
    <t xml:space="preserve">MAPLE </t>
  </si>
  <si>
    <t>AHM 3700</t>
  </si>
  <si>
    <t>r</t>
  </si>
  <si>
    <t>c</t>
  </si>
  <si>
    <t>s</t>
  </si>
  <si>
    <t>5678.2-5</t>
  </si>
  <si>
    <t>MAPLE</t>
  </si>
  <si>
    <t>5678.3-5</t>
  </si>
  <si>
    <t>60X21X33 1/2 4DR3DW</t>
  </si>
  <si>
    <t>24WX32H</t>
  </si>
  <si>
    <t>7</t>
  </si>
  <si>
    <t>[4]</t>
  </si>
  <si>
    <t>WEEK:</t>
  </si>
  <si>
    <t>2 OF 5</t>
  </si>
  <si>
    <t>VALANCE</t>
  </si>
  <si>
    <t>MIRROR</t>
  </si>
  <si>
    <t>DWG.NO.</t>
  </si>
  <si>
    <t>D/M/YR</t>
  </si>
  <si>
    <t>5678.4-5</t>
  </si>
  <si>
    <t>12X6X32-HLS</t>
  </si>
  <si>
    <t>1/2 X  32</t>
  </si>
  <si>
    <t>1 DR</t>
  </si>
  <si>
    <t>1</t>
  </si>
  <si>
    <t>5678.5-5</t>
  </si>
  <si>
    <t>12X6X32-HRS</t>
  </si>
  <si>
    <t>5679.1-2</t>
  </si>
  <si>
    <t>72X21X33 1/2 4DR3DE+2BDW</t>
  </si>
  <si>
    <t>AHM 10 MATTE</t>
  </si>
  <si>
    <t>DR-K-832CH</t>
  </si>
  <si>
    <t>DOOR-KNOB,DRAWER-HANDLE</t>
  </si>
  <si>
    <t xml:space="preserve">DW-H8160CH </t>
  </si>
  <si>
    <t xml:space="preserve">PO: </t>
  </si>
  <si>
    <t>[4+5]</t>
  </si>
  <si>
    <t>5679.2-2</t>
  </si>
  <si>
    <t xml:space="preserve">AHM 40 </t>
  </si>
  <si>
    <t>COMPANY_8</t>
  </si>
  <si>
    <t>24X21X33 1/2 2DR</t>
  </si>
  <si>
    <t xml:space="preserve">SIERRA FLAT </t>
  </si>
  <si>
    <t>AHM 20 MATTE</t>
  </si>
  <si>
    <t xml:space="preserve">3 X 33 1/2 </t>
  </si>
  <si>
    <t>DR-BN</t>
  </si>
  <si>
    <t>O</t>
  </si>
  <si>
    <t>LR</t>
  </si>
  <si>
    <t xml:space="preserve">CUSTOM TOP </t>
  </si>
  <si>
    <t xml:space="preserve">28 1/2 X 22 1/2 </t>
  </si>
  <si>
    <t>23-690766</t>
  </si>
  <si>
    <t>(2)</t>
  </si>
  <si>
    <t>COMPANY_9</t>
  </si>
  <si>
    <t>5681.1-2</t>
  </si>
  <si>
    <t>42X21X33 1/2 2DR6DW</t>
  </si>
  <si>
    <t xml:space="preserve">CAPRICE FLAT </t>
  </si>
  <si>
    <t xml:space="preserve">NATURAL </t>
  </si>
  <si>
    <t>DR-H6500CH</t>
  </si>
  <si>
    <t>DW-H6500CH</t>
  </si>
  <si>
    <t>5681.2-2</t>
  </si>
  <si>
    <t>24X6X32</t>
  </si>
  <si>
    <t>2DR</t>
  </si>
  <si>
    <t>COMPANY_4</t>
  </si>
  <si>
    <t>36X21X32 2DR2DWRS+1DUMMY</t>
  </si>
  <si>
    <t>SIERRA RAISED</t>
  </si>
  <si>
    <t>PM</t>
  </si>
  <si>
    <t>LEAHY CONST</t>
  </si>
  <si>
    <t>4</t>
  </si>
  <si>
    <t>RICHMOND FLAT</t>
  </si>
  <si>
    <t>24x18</t>
  </si>
  <si>
    <t>LSC</t>
  </si>
  <si>
    <t xml:space="preserve">SIZE ID </t>
  </si>
  <si>
    <t xml:space="preserve">SIZE </t>
  </si>
  <si>
    <t>COLOR ID</t>
  </si>
  <si>
    <t xml:space="preserve">BOWL SIT ID </t>
  </si>
  <si>
    <t xml:space="preserve">SINK ID </t>
  </si>
  <si>
    <t>EDGE ID</t>
  </si>
  <si>
    <t>FAUCET ID</t>
  </si>
  <si>
    <t>BACK SPLASH ID</t>
  </si>
  <si>
    <t xml:space="preserve">SIDEPLASH ID </t>
  </si>
  <si>
    <t>AHM 10  H/G</t>
  </si>
  <si>
    <t>OAK</t>
  </si>
  <si>
    <t>RICHMOND RAISED</t>
  </si>
  <si>
    <t>24x21</t>
  </si>
  <si>
    <t>RSC</t>
  </si>
  <si>
    <t>25" X 22 1/2"</t>
  </si>
  <si>
    <t>NC</t>
  </si>
  <si>
    <t>NEW CALEDONIA</t>
  </si>
  <si>
    <t>OSL</t>
  </si>
  <si>
    <t xml:space="preserve">OFF SET LEFT </t>
  </si>
  <si>
    <t xml:space="preserve">RECTANGULAR  </t>
  </si>
  <si>
    <t>STRIGHT</t>
  </si>
  <si>
    <t>SINGLE HOLE</t>
  </si>
  <si>
    <t>..</t>
  </si>
  <si>
    <t>RIGHT</t>
  </si>
  <si>
    <t>AHM 20  MATTE</t>
  </si>
  <si>
    <t>(3)</t>
  </si>
  <si>
    <t>ASHTON FLAT</t>
  </si>
  <si>
    <t>30x18</t>
  </si>
  <si>
    <t>BSC</t>
  </si>
  <si>
    <t>25" X 19 1/2"</t>
  </si>
  <si>
    <t>DB</t>
  </si>
  <si>
    <t>DESERT BROWN</t>
  </si>
  <si>
    <t>OSR</t>
  </si>
  <si>
    <t xml:space="preserve">OFF SET RIGHT </t>
  </si>
  <si>
    <t xml:space="preserve">OVAL </t>
  </si>
  <si>
    <t>E</t>
  </si>
  <si>
    <t xml:space="preserve">4" CENTER </t>
  </si>
  <si>
    <t>YES</t>
  </si>
  <si>
    <t>L</t>
  </si>
  <si>
    <t>LEFT</t>
  </si>
  <si>
    <t>AHM 20 BISCUIT H/G</t>
  </si>
  <si>
    <t xml:space="preserve">HARDROCK </t>
  </si>
  <si>
    <t>(4)</t>
  </si>
  <si>
    <t>ASHTON RAISED</t>
  </si>
  <si>
    <t>30x21</t>
  </si>
  <si>
    <t>FS</t>
  </si>
  <si>
    <t>31" X 22 1/2"</t>
  </si>
  <si>
    <t>SB</t>
  </si>
  <si>
    <t xml:space="preserve">SAPPHIRE BROWN </t>
  </si>
  <si>
    <t>OG</t>
  </si>
  <si>
    <t xml:space="preserve">8" CENTER </t>
  </si>
  <si>
    <t>RS &amp; LS</t>
  </si>
  <si>
    <t>AHM 30 MATTE</t>
  </si>
  <si>
    <t>(5)</t>
  </si>
  <si>
    <t>MONACO FLAT</t>
  </si>
  <si>
    <t>36x18</t>
  </si>
  <si>
    <t>31" X 19 1/2"</t>
  </si>
  <si>
    <t>WN</t>
  </si>
  <si>
    <t>WHITE NAPOLE</t>
  </si>
  <si>
    <t>D</t>
  </si>
  <si>
    <t>D/B</t>
  </si>
  <si>
    <t>FV</t>
  </si>
  <si>
    <t>F+V</t>
  </si>
  <si>
    <t>AHM 40  MATTE</t>
  </si>
  <si>
    <t>(6)</t>
  </si>
  <si>
    <t>MONACO RAISED</t>
  </si>
  <si>
    <t>36x21</t>
  </si>
  <si>
    <t>37" X 22 1/2"</t>
  </si>
  <si>
    <t>SC</t>
  </si>
  <si>
    <t>SANTA CECILIA</t>
  </si>
  <si>
    <t>AHM 1000</t>
  </si>
  <si>
    <t>(7)</t>
  </si>
  <si>
    <t>HAMPTON FLAT</t>
  </si>
  <si>
    <t>42x18</t>
  </si>
  <si>
    <t>37" X 19 1/2"</t>
  </si>
  <si>
    <t>GO</t>
  </si>
  <si>
    <t>GIALLO ORNAMETAL</t>
  </si>
  <si>
    <t>AHM 1100</t>
  </si>
  <si>
    <t>(8)</t>
  </si>
  <si>
    <t>HAMPTON RAISED</t>
  </si>
  <si>
    <t>42x21</t>
  </si>
  <si>
    <t xml:space="preserve">43" X 22 1/2" </t>
  </si>
  <si>
    <t>BP</t>
  </si>
  <si>
    <t>BLACK PEARL</t>
  </si>
  <si>
    <t>AHM 1200</t>
  </si>
  <si>
    <t>(9)</t>
  </si>
  <si>
    <t>48x18</t>
  </si>
  <si>
    <t>43" X 19 1/2"</t>
  </si>
  <si>
    <t>CB</t>
  </si>
  <si>
    <t>COFFEE BROWN</t>
  </si>
  <si>
    <t>AHM 1300</t>
  </si>
  <si>
    <t>(10)</t>
  </si>
  <si>
    <t>BEADED SHAKER</t>
  </si>
  <si>
    <t>48x21</t>
  </si>
  <si>
    <t>49" X 22 1/2"</t>
  </si>
  <si>
    <t>DIAMOND WHITE</t>
  </si>
  <si>
    <t>AHM 1400</t>
  </si>
  <si>
    <t>[1+3]</t>
  </si>
  <si>
    <t>FUSION</t>
  </si>
  <si>
    <t>54x18</t>
  </si>
  <si>
    <t>49" X 19 1/2"</t>
  </si>
  <si>
    <t>ALEUTIAN WHITE</t>
  </si>
  <si>
    <t>AHM 1500</t>
  </si>
  <si>
    <t>URBAN</t>
  </si>
  <si>
    <t>54x21</t>
  </si>
  <si>
    <t>55" X 22 1/2"</t>
  </si>
  <si>
    <t>OS</t>
  </si>
  <si>
    <t>OCEAN SALT</t>
  </si>
  <si>
    <t>AHM 1600</t>
  </si>
  <si>
    <t>[4+3]</t>
  </si>
  <si>
    <t>MADISON</t>
  </si>
  <si>
    <t>60x18</t>
  </si>
  <si>
    <t>55" X 19 1/2"</t>
  </si>
  <si>
    <t>CFF</t>
  </si>
  <si>
    <t>CUMBERLAND FLAX</t>
  </si>
  <si>
    <t>AHM 1700</t>
  </si>
  <si>
    <t>[2+6]</t>
  </si>
  <si>
    <t>SIERRA</t>
  </si>
  <si>
    <t>60x21</t>
  </si>
  <si>
    <t>61" X 22 1/2" SINGLE</t>
  </si>
  <si>
    <t>HR</t>
  </si>
  <si>
    <t>HARMONY</t>
  </si>
  <si>
    <t>AHM 1800</t>
  </si>
  <si>
    <t>KENZO FLAT</t>
  </si>
  <si>
    <t>72x18</t>
  </si>
  <si>
    <t>61" X 19 1/2" SINGLE</t>
  </si>
  <si>
    <t>GM</t>
  </si>
  <si>
    <t>GRAY MIST</t>
  </si>
  <si>
    <t>AHM 1900</t>
  </si>
  <si>
    <t>KENZO RAISED</t>
  </si>
  <si>
    <t>72x21</t>
  </si>
  <si>
    <t>61" X 22 1/2" D/B</t>
  </si>
  <si>
    <t>CH</t>
  </si>
  <si>
    <t>COPENHAGEN</t>
  </si>
  <si>
    <t>AHM 2000</t>
  </si>
  <si>
    <t>LOTUS FLAT</t>
  </si>
  <si>
    <t>12x18</t>
  </si>
  <si>
    <t>61" X 19 1/2" D/B</t>
  </si>
  <si>
    <t>PG</t>
  </si>
  <si>
    <t>PEARL GRAY</t>
  </si>
  <si>
    <t>AHM 2100</t>
  </si>
  <si>
    <t>LOTUS RAISED</t>
  </si>
  <si>
    <t>12x21</t>
  </si>
  <si>
    <t>73" X 22 1/2" SINGLE</t>
  </si>
  <si>
    <t>BLANCA BESCATO</t>
  </si>
  <si>
    <t>AHM 2200</t>
  </si>
  <si>
    <t>VISTA FLAT</t>
  </si>
  <si>
    <t>15x18</t>
  </si>
  <si>
    <t>73" X 19 1/2" SINGLE</t>
  </si>
  <si>
    <t>RF</t>
  </si>
  <si>
    <t>ROLLING FOG</t>
  </si>
  <si>
    <t>AHM 2300</t>
  </si>
  <si>
    <t>VISTA RAISED</t>
  </si>
  <si>
    <t>15x21</t>
  </si>
  <si>
    <t>73" X 22 1/2" D/B</t>
  </si>
  <si>
    <t>CC</t>
  </si>
  <si>
    <t>CALACATTA CARRARA</t>
  </si>
  <si>
    <t>AHM 2400</t>
  </si>
  <si>
    <t>CAPRICE FLAT</t>
  </si>
  <si>
    <t>18x18</t>
  </si>
  <si>
    <t>73" X 19 1/2" D/B</t>
  </si>
  <si>
    <t>KG</t>
  </si>
  <si>
    <t>KOHL GRAY</t>
  </si>
  <si>
    <t>AHM 2500</t>
  </si>
  <si>
    <t>CAPRICE RAISED</t>
  </si>
  <si>
    <t>18x21</t>
  </si>
  <si>
    <t>85" X 22 1/2" D/B</t>
  </si>
  <si>
    <t>CM</t>
  </si>
  <si>
    <t xml:space="preserve"> CARRARA MIST</t>
  </si>
  <si>
    <t>AHM 2600</t>
  </si>
  <si>
    <t>RUBY</t>
  </si>
  <si>
    <t>24x6</t>
  </si>
  <si>
    <t>85" X 19 1/2" D/B</t>
  </si>
  <si>
    <t>M</t>
  </si>
  <si>
    <t>MARINA</t>
  </si>
  <si>
    <t>AHM 2700</t>
  </si>
  <si>
    <t>30x6</t>
  </si>
  <si>
    <t>TEMPO 26"</t>
  </si>
  <si>
    <t>RV</t>
  </si>
  <si>
    <t>RAVELLO</t>
  </si>
  <si>
    <t>AHM 2800</t>
  </si>
  <si>
    <t>24-1/2x21-1/2</t>
  </si>
  <si>
    <t>TEMPO 38" R/S/B</t>
  </si>
  <si>
    <t>PASHMINA</t>
  </si>
  <si>
    <t>AHM 2900</t>
  </si>
  <si>
    <t>24-1/2x24-1/2</t>
  </si>
  <si>
    <t>TEMPO 38" L/S/B</t>
  </si>
  <si>
    <t>CFX</t>
  </si>
  <si>
    <t>CALACATTA FLUX</t>
  </si>
  <si>
    <t>AHM 3000</t>
  </si>
  <si>
    <t>30-1/2x21-1/2</t>
  </si>
  <si>
    <t>TEMPO 50"</t>
  </si>
  <si>
    <t>CT</t>
  </si>
  <si>
    <t>CALACATTA TAJ</t>
  </si>
  <si>
    <t>AHM 3100</t>
  </si>
  <si>
    <t>30-1/2x24-1/2</t>
  </si>
  <si>
    <t>TEMPO 62" D/B</t>
  </si>
  <si>
    <t>CF</t>
  </si>
  <si>
    <t>CALACATTA FIONA</t>
  </si>
  <si>
    <t>AHM 3200</t>
  </si>
  <si>
    <t>TEMPO 74" D/B</t>
  </si>
  <si>
    <t>CE</t>
  </si>
  <si>
    <t>CALACATTA EROS</t>
  </si>
  <si>
    <t>AHM 3300</t>
  </si>
  <si>
    <t>TEMPO 86" D/B</t>
  </si>
  <si>
    <t>AHM 3400</t>
  </si>
  <si>
    <t>LISA 26"</t>
  </si>
  <si>
    <t>AHM 3500</t>
  </si>
  <si>
    <t>LISA 37" R/S/B</t>
  </si>
  <si>
    <t>LISA 37" L/S/B</t>
  </si>
  <si>
    <t xml:space="preserve">LISA 49" </t>
  </si>
  <si>
    <t>LISA 60" D/B</t>
  </si>
  <si>
    <t>LISA 85" D/B</t>
  </si>
  <si>
    <t>EX 25"</t>
  </si>
  <si>
    <t>EX 37" L/S/B</t>
  </si>
  <si>
    <t>EX 37" R/S/B</t>
  </si>
  <si>
    <t>EX 49"</t>
  </si>
  <si>
    <t>BATHROOM &amp; KITCHEN GALLERIES- MISSISSAUGA</t>
  </si>
  <si>
    <t>EX 61" D/B</t>
  </si>
  <si>
    <t>BATHROOM &amp; KITCHEN GALLERIES- ST. CATHERINES</t>
  </si>
  <si>
    <t>EX 85" DIB</t>
  </si>
  <si>
    <t>JE 32"</t>
  </si>
  <si>
    <t>JE 43" R/S/B</t>
  </si>
  <si>
    <t>JE 43" L/S/B</t>
  </si>
  <si>
    <t>JE 55"</t>
  </si>
  <si>
    <t>JE 67" D/B</t>
  </si>
  <si>
    <t>JE 91" D/B</t>
  </si>
  <si>
    <t>49" B/P</t>
  </si>
  <si>
    <t>EMCO CORPORATION- BELLEVILLE</t>
  </si>
  <si>
    <t>EMCO CORPORATION- KINGSTON</t>
  </si>
  <si>
    <t>EMCO CORPORATION- OTTAWA</t>
  </si>
  <si>
    <t>STORE NAME</t>
  </si>
  <si>
    <t xml:space="preserve">LEFT SIDE CUT </t>
  </si>
  <si>
    <t xml:space="preserve">RIGHT SIDE CUT </t>
  </si>
  <si>
    <t>24" CLASSIC- 2 DR</t>
  </si>
  <si>
    <r>
      <rPr>
        <sz val="11"/>
        <color theme="1"/>
        <rFont val="Calibri"/>
      </rPr>
      <t>[2] --11 7/8 x 26 1/2 --DOOR                   [1] --23 7/8 x 4 --CLASSIC KICK                 [1] --23 7/8 X 2 3/4 --</t>
    </r>
    <r>
      <rPr>
        <sz val="8"/>
        <color theme="1"/>
        <rFont val="Calibri"/>
      </rPr>
      <t xml:space="preserve"> MOULDING </t>
    </r>
  </si>
  <si>
    <t xml:space="preserve">BOTH SIDE CUT </t>
  </si>
  <si>
    <t xml:space="preserve">30"CLASSIC- 2 DR </t>
  </si>
  <si>
    <t xml:space="preserve">[2] --14 7/8 X 26 1/2 --DOOR                   [1] --29 7/8 X 4 --CLASSIC KICK                 [1] --29 7/8 X 2 3/4 -- MOULDING </t>
  </si>
  <si>
    <t xml:space="preserve">FREE STANDING </t>
  </si>
  <si>
    <t xml:space="preserve">36" CLASSIC- 2 DR </t>
  </si>
  <si>
    <t xml:space="preserve">[2]-- 17 7/8 X 26 1/2 --DOOR                   [1]-- 35 7/8 X 4-- CLASSIC KICK                [1] --35 7/8 X 2 3/4-- DOOR MOULDING </t>
  </si>
  <si>
    <t>30" CLASSIC- 1 DR 3 DW RS</t>
  </si>
  <si>
    <t xml:space="preserve">[1] --17 7/8 X 26 1/2 -- DOOR                 [3]-- 11 7/8 X 8 3/4 -- DRAWER                  [1]-- 29 7/8 X 4-- CLASSIC KICK                       [1]-- 29 7/8 X 2 3/4 -- MOULDING </t>
  </si>
  <si>
    <t>30" CLASSIC- 1 DR 3 DW LS</t>
  </si>
  <si>
    <t xml:space="preserve">[1] --17 7/8 X 26 1/2 -- DOOR                 [3]-- 11 7/8 X 8 3/4 -- DRAWER                  [1]-- 29 7/8 X 4-- CLASSIC KICK                     [1]-- 29 7/8 X 2 3/4 -- MOULDING </t>
  </si>
  <si>
    <t>36" CLASSIC- 2 DR 3 DW RS</t>
  </si>
  <si>
    <t xml:space="preserve">[2] --11 7/8 X 26 1/2 -- DOOR                 [3]-- 11 7/8 X 8 3/4 -- DRAWER                  [1]-- 35 7/8 X 4-- CLASSIC KICK                 [1]-- 35 7/8 X 2 3/4 -- MOULDING </t>
  </si>
  <si>
    <t>36" CLASSIC- 2 DR 3 DW LS</t>
  </si>
  <si>
    <t>42" CLASSIC- 2 DR 3 DW RS</t>
  </si>
  <si>
    <t xml:space="preserve">[2] --14 7/8 X 26 1/2 -- DOOR                 [3]-- 11 7/8 X 8 3/4 -- DRAWER                  [1]-- 41 7/8 X 4-- CLASSIC KICK                 [1]-- 41 7/8 X 2 3/4 -- MOULDING </t>
  </si>
  <si>
    <t>42" CLASSIC- 2 DR 3 DW LS</t>
  </si>
  <si>
    <t>42" CLASSIC- 2 DR 6 DW</t>
  </si>
  <si>
    <t xml:space="preserve">[2] --8 7/8 X 26 1/2 -- DOOR                   [6]-- 11 7/8 X 8 3/4 -- DRAWER                  [1]-- 41 7/8 X 4-- CLASSIC KICK                 [1]-- 41 7/8 X 2 3/4 -- MOULDING </t>
  </si>
  <si>
    <t>48" CLASSIC- 2 DR 6 DW</t>
  </si>
  <si>
    <t xml:space="preserve">[2] --11 7/8 X 26 1/2 -- DOOR                 [6]-- 11 7/8 X 8 3/4 -- DRAWER                  [1]-- 47 7/8 X 4-- CLASSIC KICK                 [1]-- 47 7/8 X 2 3/4 -- MOULDING </t>
  </si>
  <si>
    <t>54" CLASSIC- 2 DR 6 DW</t>
  </si>
  <si>
    <t xml:space="preserve">[2] --14 7/8 X 26 1/2 -- DOOR                 [6]-- 11 7/8 X 8 3/4 -- DRAWER                  [1]-- 53 7/8 X 4-- CLASSIC KICK                 [1]-- 53 7/8 X 2 3/4 -- MOULDING </t>
  </si>
  <si>
    <t>60" CLASSIC- 2 DR 6 DW</t>
  </si>
  <si>
    <t xml:space="preserve">[2] --17 7/8 X 26 1/2 -- DOOR                 [6]-- 11 7/8 X 8 3/4 -- DRAWER                  [1]-- 59 7/8 X 4-- CLASSIC KICK                 [1]-- 59 7/8 X 2 3/4 -- MOULDING </t>
  </si>
  <si>
    <t>60" CLASSIC- 4 DR 3 DW</t>
  </si>
  <si>
    <t xml:space="preserve">[4] --11 7/8 X 26 1/2 -- DOOR                 [3]-- 11 7/8 X 8 3/4 -- DRAWER                  [1]-- 59 7/8 X 4-- CLASSIC KICK                 [1]-- 59 7/8 X 2 3/4 -- MOULDING </t>
  </si>
  <si>
    <t>72' CLASSIC- 4 DR 3 DW</t>
  </si>
  <si>
    <t xml:space="preserve">[4] --14 7/8 X 26 1/2 -- DOOR                 [3]-- 11 7/8 X 8 3/4 -- DRAWER                  [1]-- 71 7/8 X 4-- CLASSIC KICK                 [1]-- 71 7/8 X 2 3/4 -- MOULDING </t>
  </si>
  <si>
    <t xml:space="preserve">72" CLASSIC- 4 DR 6 DW </t>
  </si>
  <si>
    <t xml:space="preserve">[4] --11 7/8 X 26 1/2 -- DOOR                 [6]-- 11 7/8 X 8 3/4 -- DRAWER                  [1]-- 71 7/8 X 4-- CLASSIC KICK                 [1]-- 71 7/8 X 2 3/4 -- MOULDING </t>
  </si>
  <si>
    <t>24" CLASSIC- 2 DR 1 BOTTOM DW</t>
  </si>
  <si>
    <t xml:space="preserve">[2]-- 11 7/8 X 17 9/16 --DOOR                [1]-- 23 7/8 X 8 3/4 -- DRAWER                 [1]-- 23 7/8 X 4-- CLASSIC KICK                  [1] --23 7/8 X 2 3/4 -- MOULDING </t>
  </si>
  <si>
    <t>30" CLASSIC- 2 DR 1 BOTTOM DW</t>
  </si>
  <si>
    <t xml:space="preserve">[2]-- 14 7/8 X 17 9/16 --DOOR               [1]-- 29 7/8 X 8 3/4 -- DRAWER                  [1]-- 29 7/8 X 4-- CLASSIC KICK                  [1] --29 7/8 X 2 3/4 -- MOULDING </t>
  </si>
  <si>
    <t>36" CLASSIC- 2 DR 1 BOTTOM DW</t>
  </si>
  <si>
    <t xml:space="preserve">[2]-- 17 7/8 X 17 9/16 --DOOR               [1]-- 35 7/8 X 8 3/4 -- DRAWER                  [1]-- 35 7/8 X 4-- CLASSIC KICK                 [1] --35 7/8 X 2 3/4 -- MOULDING </t>
  </si>
  <si>
    <t>30' CLASSIC- 1 DR 2 DW RS                  1 BOTTOM DW</t>
  </si>
  <si>
    <t xml:space="preserve">[1]-- 17 7/8 X 17 9/16 --DOOR               [1]-- 29 7/8 X 8 3/4 -- DRAWER                  [2]-- 11 7/8 X 8 3/4-- DRAWER                  [1]-- 29 7/8 X 4-- CLASSIC KICK                          [1] --29 7/8 X 2 3/4 -- MOULDING </t>
  </si>
  <si>
    <t>30' CLASSIC- 1 DR 2 DW LS                  1 BOTTOM DW</t>
  </si>
  <si>
    <t>36" CLASSIC- 2 DR 3 DW RS                  1 BOTTOM DW</t>
  </si>
  <si>
    <t xml:space="preserve">[2]-- 11 7/8 X 17 9/16 --DOOR                [1]-- 23 7/8 X 8 3/4 -- DRAWER                  [3]-- 11 7/8 X 8 3/4-- DRAWER                 [1]-- 35 7/8 X 4-- CLASSIC KICK                          [1] --35 7/8 X 2 3/4 -- MOULDING </t>
  </si>
  <si>
    <t>36" CLASSIC- 2 DR 3 DW LS                  1 BOTTOM DW</t>
  </si>
  <si>
    <t xml:space="preserve">[2]-- 11 7/8 X 17 9/16 --DOOR               [1]-- 23 7/8 X 8 3/4 -- DRAWER                  [3]-- 11 7/8 X 8 3/4-- DRAWER                  [1]-- 35 7/8 X 4-- CLASSIC KICK                          [1] --35 7/8 X 2 3/4 -- MOULDING </t>
  </si>
  <si>
    <t>42" CLASSIC- 2 DR 3 DW RS                  1 BOTTOM DW</t>
  </si>
  <si>
    <t xml:space="preserve">[2]-- 14 7/8 X 17 9/16 --DOOR               [1]-- 29 7/8 X 8 3/4 -- DRAWER                  [3]-- 11 7/8 X 8 3/4-- DRAWER                  [1]-- 41 7/8 X 4-- CLASSIC KICK                          [1] --41 7/8 X 2 3/4 -- MOULDING </t>
  </si>
  <si>
    <t>42' CLASSIC- 2 DR 3 DW LS                  1 DOTTOM DW</t>
  </si>
  <si>
    <t>42" CLASSIC- 2 DR 6 DW                       1 BOTTOM DW</t>
  </si>
  <si>
    <t xml:space="preserve">[2]--- 8 7/8 X 17 9/16 --DOOR               [1]-- 17 7/8 X 8 3/4 -- DRAWER                   [6]-- 11 7/8 X 8 3/4-- DRAWER                  [1]-- 41 7/8 X 4-- CLASSIC KICK                          [1] --41 7/8 X 2 3/4 -- MOULDING </t>
  </si>
  <si>
    <t>48" CLASSIC- 2 DR 6 DW                      1 BOTTOM DW</t>
  </si>
  <si>
    <t xml:space="preserve">[2]-- 11 7/8 X 17 9/16 --DOOR               [1]-- 23 7/8 X 8 3/4 -- DRAWER                  [6]-- 11 7/8 X 8 3/4-- DRAWER                  [1]-- 47 7/8 X 4-- CLASSIC KICK                          [1] --47 7/8 X 2 3/4 -- MOULDING </t>
  </si>
  <si>
    <t>54" CLASSIC- 2 DR 6 DW                      1 BOTTOM DW</t>
  </si>
  <si>
    <t xml:space="preserve">[2]-- 14 7/8 X 17 9/16 --DOOR               [1]-- 29 7/8 X 8 3/4 -- DRAWER                  [6]-- 11 7/8 X 8 3/4-- DRAWER                  [1]-- 53 7/8 X 4-- CLASSIC KICK                          [1] --53 7/8 X 2 3/4 -- MOULDING </t>
  </si>
  <si>
    <t>60" CLASSIC- 2 DR 6 DW                        1 BOTTOM DW</t>
  </si>
  <si>
    <t xml:space="preserve">[2]-- 17 7/8 X 17 9/16 --DOOR               [1]-- 35 7/8 X 8 3/4 -- DRAWER                  [6]-- 11 7/8 X 8 3/4-- DRAWER                  [1]-- 59 7/8 X 4-- CLASSIC KICK                          [1] --59 7/8 X 2 3/4 -- MOULDING </t>
  </si>
  <si>
    <t xml:space="preserve">60" CLASSIC- 4 DR 3 DW                         2 BOTTOM DW </t>
  </si>
  <si>
    <t xml:space="preserve">[4]-- 11 7/8 X 17 9/16 --DOOR               [2]-- 23 7/8 X 8 3/4 -- DRAWER                  [3]-- 11 7/8 X 8 3/4-- DRAWER                  [1]-- 59 7/8 X 4-- CLASSIC KICK                          [1] --59 7/8 X 2 3/4 -- MOULDING </t>
  </si>
  <si>
    <t xml:space="preserve">72" CLASSIC- 4 DR 3 DW   2 BOTTOM DW </t>
  </si>
  <si>
    <t xml:space="preserve">[4]-- 14 7/8 X 17 9/16 --DOOR                [2]-- 29 7/8 X 8 3/4 -- DRAWER                 [3]-- 11 7/8 X 8 3/4-- DRAWER                 [1]-- 71 7/8 X 4-- CLASSIC KICK                          [1] --71 7/8 X 2 3/4 -- MOULDING </t>
  </si>
  <si>
    <t xml:space="preserve">72" CLASSIC- 4 DR 6 DW   2 BOTTOM DW </t>
  </si>
  <si>
    <t xml:space="preserve">[4]-- 11 7/8 X 17 9/16 --DOOR                [2]-- 23 7/8 X 8 3/4 -- DRAWER                 [6]-- 11 7/8 X 8 3/4-- DRAWER                 [1]-- 71 7/8 X 4-- CLASSIC KICK                          [1] --71 7/8 X 2 3/4 -- MOULDING </t>
  </si>
  <si>
    <t>36" PKG-CLASSIC- UPPER 1 DR HRS</t>
  </si>
  <si>
    <t>[1]-- 11 7/8 X 31 7/8 -- DOOR</t>
  </si>
  <si>
    <t>36" PKG-CLASSIC- UPPER 1 DR HLS</t>
  </si>
  <si>
    <t>42" PKG-CLASSIC- UPPER 1 DR HRS</t>
  </si>
  <si>
    <t>42' PKG-CLASSIC- UPPER 1 DR HLS</t>
  </si>
  <si>
    <t>42" PKG-CLASSIC- UPPER 2 DR RS/LS</t>
  </si>
  <si>
    <t>[2]-- 8 7/8 X 31 7/8 -- DOOR</t>
  </si>
  <si>
    <t xml:space="preserve">48" PKG-CLASSIC- UPPER </t>
  </si>
  <si>
    <t>[2]-- 11 7/8 X 31 7/8 -- DOOR</t>
  </si>
  <si>
    <t>54" PKG-CLASSIC- UPPER 2 DR RS/LS</t>
  </si>
  <si>
    <t>60" PKG-CLASSIC- UPPER 2 DR RS/LS</t>
  </si>
  <si>
    <t>60" PKG-CLASSIC- UPPER 1 DR HRS</t>
  </si>
  <si>
    <t>60" PKG-CLASSIC- UPPER 1 DR HLS</t>
  </si>
  <si>
    <t>72" PKG-CLASSIC- UPPER 1 DR HRS</t>
  </si>
  <si>
    <t>72" PKG-CLASSIC- UPPER 1 DR HLS</t>
  </si>
  <si>
    <t>72" PKG-CLASSIC- UPPER 2 DR RS/LS</t>
  </si>
  <si>
    <t>CLASSIC- TOWER 3 DR HRS</t>
  </si>
  <si>
    <t xml:space="preserve">[2]-11 7/8 X 26 1/2  --DOOR                   [1]--11 7/8  X 17 3/8  -- DOOR                       [1]- 11 7/8  X 4-- CLASSIC KICK              [1]-11 7/8 X 2 3/4 -TOWER MOULDING </t>
  </si>
  <si>
    <t>CLASSIC- TOWER 3 DR HLS</t>
  </si>
  <si>
    <t xml:space="preserve">[2]-14 7/8 X 26 1/2  --DOOR                   [1]--14 7/8  X 17 3/8  -- DOOR                       [1]- 14 7/8  X 4-- CLASSIC KICK              [1]-14 7/8 X 2 3/4 -TOWER MOULDING </t>
  </si>
  <si>
    <t xml:space="preserve">[2]-17 7/8 X 26 1/2  --DOOR                   [1]--17 7/8  X 17 3/8  -- DOOR                       [1]- 17 7/8  X 4-- CLASSIC KICK              [1]-17 7/8 X 2 3/4 -TOWER MOULDING </t>
  </si>
  <si>
    <t>CLASSIC- TOWER 2 DR 3 DW HRS</t>
  </si>
  <si>
    <t xml:space="preserve">[1]-11 7/8 X 26 1/2  --DOOR                   [1]--11 7/8  X 17 3/8  -- DOOR                 [3]- 11 7/8 X 8 3/4-- DRAWER                [1]-11 7/8 X 4-- CLASSIC KICK                  [1] -11 7/8 X 2 3/4 -- TOWER MOULDING </t>
  </si>
  <si>
    <t>CLASSIC- TOWER 2 DR 3 DW HLS</t>
  </si>
  <si>
    <t xml:space="preserve">[1]-11 7/8 X 26 1/2  --DOOR                   [1]--11 7/8  X 17 3/8  -- DOOR                       [3]- 11 7/8 X 8 3/4-- DRAWER                [1]-11 7/8 X 4-- CLASSIC KICK                   [1] -11 7/8 X 2 3/4 -- TOWER MOULDING </t>
  </si>
  <si>
    <t xml:space="preserve">[1]-14 7/8 X 26 1/2  --DOOR                  [1]--14 7/8  X 17 3/8  -- DOOR                 [3]- 14 7/8 X 8 3/4-- DRAWER                 [1]-14 7/8 X 4-- CLASSIC KICK                   [1] -14 7/8 X 2 3/4 -- TOWER MOULDING </t>
  </si>
  <si>
    <t xml:space="preserve">[1]-17 7/8 X 26 1/2  --DOOR                  [1]--17 7/8  X 17 3/8  -- DOOR                 [3]- 17 7/8 X 8 3/4-- DRAWER                 [1]-17 7/8 X 4-- CLASSIC KICK                  [1] -17 7/8 X 2 3/4 -- TOWER MOULDING </t>
  </si>
  <si>
    <t xml:space="preserve">[1]-17 7/8 X 26 1/2  --DOOR                  [1]--17 7/8  X 17 3/8  -- DOOR                 [3]- 17 7/8 X 8 3/4-- DRAWER                 [1]-17 7/8 X 4-- CLASSIC KICK                   [1] -17 7/8 X 2 3/4 -- TOWER MOULDING </t>
  </si>
  <si>
    <t xml:space="preserve">CLASSIC- TOWER 6 DR </t>
  </si>
  <si>
    <t xml:space="preserve">[4]-11 7/8 X 26 1/2  --DOOR                   [2]--11 7/8  X 17 3/8  -- DOOR                       [1]- 23 7/8  X 4-- CLASSIC KICK              [1]-23 7/8 X 2 3/4 -TOWER MOULDING </t>
  </si>
  <si>
    <t xml:space="preserve">[4]-14 7/8 X 26 1/2  --DOOR                  [2]--14 7/8  X 17 3/8  -- DOOR                       [1]- 29 7/8  X 4-- CLASSIC KICK               [1]-29 7/8 X 2 3/4 -TOWER MOULDING </t>
  </si>
  <si>
    <t>CLASSIC- 12 TOWER 2 DR HRS</t>
  </si>
  <si>
    <t xml:space="preserve">[1]-11 7/8 X 26 1/2  --DOOR                   [1]--11 7/8  X 44 1/8 -- DOOR                       [1]- 11 7/8  X 4-- CLASSIC KICK              [1]-11 7/8 X 2 3/4 -TOWER MOULDING </t>
  </si>
  <si>
    <t>CLASSIC-12 TOWER 2 DR HLS</t>
  </si>
  <si>
    <t>CLASSIC- 15 TOWER 2 DR HRS</t>
  </si>
  <si>
    <t xml:space="preserve">[1]-14 7/8 X 26 1/2  --DOOR                   [1]--14 7/8  X 44 1/8  -- DOOR                       [1]- 14 7/8  X 4-- CLASSIC KICK              [1]-14 7/8 X 2 3/4 -TOWER MOULDING </t>
  </si>
  <si>
    <t>CLASSIC-15-TOWER 2 DR HLS</t>
  </si>
  <si>
    <t>CLASSIC-18- TOWER 2 DR HRS</t>
  </si>
  <si>
    <t xml:space="preserve">[1]-17 7/8 X 26 1/2  --DOOR                   [1]--17 7/8  X 44 1/8  -- DOOR                       [1]- 17 7/8  X 4-- CLASSIC KICK              [1]-17 7/8 X 2 3/4 -TOWER MOULDING </t>
  </si>
  <si>
    <t>CLASSIC-18- TOWER 2 DR HLS</t>
  </si>
  <si>
    <t xml:space="preserve">[1]-17 7/8 X 26 1/2  --DOOR                   [1]--17 7/8  X 44 1/8-- DOOR                       [1]- 17 7/8  X 4-- CLASSIC KICK              [1]-17 7/8 X 2 3/4 -TOWER MOULDING </t>
  </si>
  <si>
    <t>CLASSIC-24-TOWER-4 DR</t>
  </si>
  <si>
    <t xml:space="preserve">[2]-11 7/8 X 26 1/2  --DOOR                   [2]--11 7/8  X 44 1/8 -- DOOR                      [1]-23 7/8 X 4-- CLASSIC KICK                  [1] -23 7/8 X 2 3/4 -- TOWER MOULDING </t>
  </si>
  <si>
    <t xml:space="preserve">CLASSIC-30 TOWER 2 DR </t>
  </si>
  <si>
    <t xml:space="preserve">[2]-14 7/8 X 26 1/2  --DOOR                   [2]--14 7/8  X 44 1/8  -- DOOR                      [1]-29 7/8 X 4-- CLASSIC KICK                 [1] -29 7/8 X 2 3/4 -- TOWER MOULDING </t>
  </si>
  <si>
    <t xml:space="preserve">CLASSIC-24- TOWER 4 DR 3 DW </t>
  </si>
  <si>
    <t xml:space="preserve">[2]-11 7/8 X 26 1/2  --DOOR                  [2]--11 7/8  X 17 3/8  -- DOOR                      [3]- 23 7/8 X 8 3/4-- DRAWER                 [1]-23 7/8 X 4-- CLASSIC KICK                   [1] -23 7/8 X 2 3/4 -- TOWER MOULDING </t>
  </si>
  <si>
    <t>CLASSIC-30-TOWER 4DR 3 DW</t>
  </si>
  <si>
    <t xml:space="preserve">[2]-14 7/8 X 26 1/2  --DOOR                  [2]--14 7/8  X 17 3/8  -- DOOR                      [3]- 29 7/8 X 8 3/4-- DRAWER                  [1]-29 7/8 X 4-- CLASSIC KICK                 [1] -29 7/8 X 2 3/4 -- TOWER MOULDING </t>
  </si>
  <si>
    <t>CLASSIC-12-TOWER 1 DR 3 DW HLS</t>
  </si>
  <si>
    <t xml:space="preserve">[1]-11 7/8 X 44 1/8  --DOOR                  [3]- 11 7/8 X 8 3/4-- DRAWER                      [1]-11 7/8 X 4-- CLASSIC KICK                  [1] -11 7/8 X 2 3/4 -- TOWER MOULDING </t>
  </si>
  <si>
    <t>CLASSIC-12 TOWER 1 DR 3 DW HRS</t>
  </si>
  <si>
    <t xml:space="preserve">[1]-11 7/8 X 44 1/8  --DOOR                   [3]- 11 7/8 X 8 3/4-- DRAWER                      [1]-11 7/8 X 4-- CLASSIC KICK                [1] -11 7/8 X 2 3/4 -- TOWER MOULDING </t>
  </si>
  <si>
    <t>CLASSIC-15 TOWER 1 DR 3 DW HLS</t>
  </si>
  <si>
    <t xml:space="preserve">[1]-14 7/8 X 44 1/8  --DOOR                   [3]--14 7/8  X 8 3/4  -- DRAWER                  [1]- 14 7/8  X 4-- CLASSIC KICK              [1]-14 7/8 X 2 3/4 -TOWER MOULDING </t>
  </si>
  <si>
    <t>CLASSIC-15 TOWER 1 DR 3 DW HRS</t>
  </si>
  <si>
    <t xml:space="preserve">[1]-14 7/8 X 44 1/8  --DOOR                  [3]--14 7/8  X 8 3/4  -- DRAWER                  [1]- 14 7/8  X 4-- CLASSIC KICK               [1]-14 7/8 X 2 3/4 -TOWER MOULDING </t>
  </si>
  <si>
    <t>CLASSIC-18-TOWER 1 DR 3 DW HLS</t>
  </si>
  <si>
    <t xml:space="preserve">[1] -17 7/8 X 44 1/8 -- DOOR                  [3] -17 7/8 X 8 3/4 -- DRAWER                    [1] -17 7/8 X 4 -- CLASSIC KICK               [1] - 17 7/8 X 2 3/4 -- TOWER MOULDING </t>
  </si>
  <si>
    <t>CLASSIC-18-TOWER 1 DR 3 DW HRS</t>
  </si>
  <si>
    <t xml:space="preserve">[1] -17 7/8 X 44 1/8 -- DOOR                  [3] -17 7/8 X 8 3/4 -- DRAWER                    [1] -17 7/8 X 4 -- CLASSIC KICK              [1] - 17 7/8 X 2 3/4 -- TOWER MOULDING </t>
  </si>
  <si>
    <t>CLASSIC-24-TOWER-2 DR  3 DW</t>
  </si>
  <si>
    <t>[2] -11 7/8 X 44 1/8 --DOOR                   [3]- 23 7/8 X 8 3/4 --DRAWER                    [1] --23 7/8 X 4 -- CLASSIC KICK               [1] -23 7/8 X 2 3/4 -- TOWER MOULDING</t>
  </si>
  <si>
    <t>CLASSIC -30-TOWER- 2 DR 3 DW</t>
  </si>
  <si>
    <t>[2] -14 7/8 X 44 1/8 --DOOR                   [3] -29 7/8 X 8 3/4 -- DRAWER                   [1] -- 29 7/8 X 4 --CLASSIC KICK               [1] -29 7/8 X 2 3/4--TOWER MOULDING</t>
  </si>
  <si>
    <t>STORAGE 24"X32"- 2 DOOR</t>
  </si>
  <si>
    <t xml:space="preserve">[2] -11 7/8 X 31 7/8 -- DOOR </t>
  </si>
  <si>
    <t>STORAGE 30"X32" -2 DOOR</t>
  </si>
  <si>
    <t>[2]- 14 7/8 X 31 7/8 --DOOR</t>
  </si>
  <si>
    <t>STORAGE 24"X36" -2 DOOR</t>
  </si>
  <si>
    <t>[2]- 11 7/8 X 35 7/8 --DOOR</t>
  </si>
  <si>
    <t>STORAGE 30"X36 -2 DOOR</t>
  </si>
  <si>
    <t>[2]- 14 7/8 X 35 7/8 --DOOR</t>
  </si>
  <si>
    <t>STORAGE 12"X32 -1 DOOR- HLS</t>
  </si>
  <si>
    <t>[1]- 11 7/8 X 31 7/8--DOOR</t>
  </si>
  <si>
    <t>STORAGE 12"X32 -1 DOOR -HRS</t>
  </si>
  <si>
    <t>STORAGE 12"X36 -1 DOOR- HLS</t>
  </si>
  <si>
    <t>[1]- 11 7/8 X 35 7/8--DOOR</t>
  </si>
  <si>
    <t>STORAGE 12"X36 -1 DOOR- HRS</t>
  </si>
  <si>
    <t>STORAGE 15"X 32 -1 DOOR -HLS</t>
  </si>
  <si>
    <t>[1]- 14 7/8 X 31 7/8 --DOOR</t>
  </si>
  <si>
    <t>STORAGE 15"X 32 -1 DOOR- HRS</t>
  </si>
  <si>
    <t>STORAGE 15"X 36 -1 DOOR -HLS</t>
  </si>
  <si>
    <t>[1]- 14 7/8 X 35 7/8 --DOOR</t>
  </si>
  <si>
    <t>STORAGE 15"X 36 -1 DOOR- HRS</t>
  </si>
  <si>
    <t xml:space="preserve">TEMPO-BASE 2 DR </t>
  </si>
  <si>
    <t>[2] -- 11 7/8 X 26 1/2 -- DOOR</t>
  </si>
  <si>
    <t>TEMPO-BASE 2 DR 3 DW RS</t>
  </si>
  <si>
    <t>[2]--11 7/8 X 26 1/2  -- DOOR          [1]--11 7/8  X 6 15/16 -- DRAWER             [1]-- 11 7/8 X 8 15/16 -- DRAWER        [1]-- 11 7/8 X 10 7/16 -- DRAWER</t>
  </si>
  <si>
    <t>TEMPO-BASE 2 DR 3 DW LS</t>
  </si>
  <si>
    <t>TEMPO-BASE 2 DR 6 DW</t>
  </si>
  <si>
    <t>[2]--11 7/8 X 26 1/2  -- DOOR          [2]--11 7/8  X 6 15/16 -- DRAWER             [2]-- 11 7/8 X 8 15/16 -- DRAWER        [2]-- 11 7/8 X 10 7/16 -- DRAWER</t>
  </si>
  <si>
    <t>TEMPO-BASE 4 DR 3 DW</t>
  </si>
  <si>
    <t>[4]--11 7/8 X 26 1/2  -- DOOR          [1]--11 7/8  X 6 15/16 -- DRAWER             [1]-- 11 7/8 X 8 15/16 -- DRAWER        [1]-- 11 7/8 X 10 7/16 -- DRAWER</t>
  </si>
  <si>
    <t>[4]--14 7/8 X 26 1/2  -- DOOR          [1]--11 7/8  X 6 15/16 -- DRAWER             [1]-- 11 7/8 X 8 15/16 -- DRAWER        [1]-- 11 7/8 X 10 7/16 -- DRAWER</t>
  </si>
  <si>
    <t>TEMPO-BASE 4 DR 9 DW</t>
  </si>
  <si>
    <t>[4]--11 7/8 X 26 1/2  -- DOOR          [3]--11 7/8  X 6 15/16 -- DRAWER             [3]-- 11 7/8 X 8 15/16 -- DRAWER        [3]-- 11 7/8 X 10 7/16 -- DRAWER</t>
  </si>
  <si>
    <t>TEMPO-UPPER 1 DR HRS</t>
  </si>
  <si>
    <t>[1]-- 11 7/8 X 35 7/8 -- DOOR</t>
  </si>
  <si>
    <t>TEMPO-UPPER 1 DR HLS</t>
  </si>
  <si>
    <t xml:space="preserve">[2]-- 11 7/8 X 35 7/8 -- DOOR </t>
  </si>
  <si>
    <t>[3]-- 11 7/8 X 35 7/8 -- DOOR</t>
  </si>
  <si>
    <t xml:space="preserve">LISA-2 DR </t>
  </si>
  <si>
    <t xml:space="preserve">[2]  16 X 26 1/2  --LISA DOOR         8 3/4 /5 15/16 }22.5 CUT / 13 ANGLE CUT </t>
  </si>
  <si>
    <t>LISA-2 DR 3 DW RS</t>
  </si>
  <si>
    <t xml:space="preserve">[2] -- 16 X 26 1/2  --LISA DOOR          8 3/4 /5 15/16 } 22.5 CUT / 13 ANGLE CUT                                                   [1] --11 7/8 X 6 15/16 --DRAWER               [1] --11 7/8 X 8 15/16 -- DRAWER        [1] --11 7/8 X 10 7/16 --DRAWER  </t>
  </si>
  <si>
    <t>LISA-2 DR 3 DW LS</t>
  </si>
  <si>
    <t xml:space="preserve">LISA-2 DR 6 DW </t>
  </si>
  <si>
    <t xml:space="preserve">[2] -- 16 X 26 1/2  --LISA DOOR          8 3/4 /5 15/16 } 22.5 CUT / 13 ANGLE CUT                                                   [2] --11 7/8 X 6 15/16 --DRAWER               [2] --11 7/8 X 8 15/16 -- DRAWER        [2] --11 7/8 X 10 7/16 --DRAWER  </t>
  </si>
  <si>
    <t xml:space="preserve">LISA-4 DR 3 DW </t>
  </si>
  <si>
    <t xml:space="preserve">[4] -- 16 X 26 1/2  --LISA DOOR          8 3/4 /5 15/16 } 22.5 CUT / 13 ANGLE CUT                                                   [1] --11 3/8 X 6 15/16 --DRAWER               [1] --11 3/8 X 8 15/16 -- DRAWER        [1] --11 7/8 X 10 7/16 --DRAWER  </t>
  </si>
  <si>
    <t xml:space="preserve">LISA-4 DR 9 DW </t>
  </si>
  <si>
    <t xml:space="preserve">[2] -- 16 X 26 1/2  --LISA DOOR          8 3/4 /5 15/16 } 22.5 CUT / 13 ANGLE CUT                                                   [2] --11 7/8 X 6 15/16 --DRAWER               [2] --11 7/8 X 8 15/16 -- DRAWER        [2] --11 7/8 X 10 7/16 --DRAWER   [1] --11 3/8 X 6 15/16 --DRAWER               [1] --11 3/8 X 8 15/16 -- DRAWER        [1] --11 3/8 X 10 7/16 --DRAWER  </t>
  </si>
  <si>
    <t>LISA-UPPER 1 DR HRS</t>
  </si>
  <si>
    <t>LISA-UPPER 1 DR HLS</t>
  </si>
  <si>
    <t>LISA-UPPER 1 DR HLS/HRS</t>
  </si>
  <si>
    <t>[2]-- 11 7/8 X 35 7/8 -- DOOR</t>
  </si>
  <si>
    <t>LISA-UPPER 1 DR [2 X HRS--1 X HLS]</t>
  </si>
  <si>
    <t>LISA-UPPER 1 DR [2 X HLS--1 X HRS]</t>
  </si>
  <si>
    <t xml:space="preserve">JETTA-2 DR </t>
  </si>
  <si>
    <t xml:space="preserve">[2]  16 X 26 1/2  --JETTA DOOR         8 3/4 /5 15/16 }22.5 CUT / 13 ANGLE CUT </t>
  </si>
  <si>
    <t>JETTA-2 DR 3 DW RS</t>
  </si>
  <si>
    <t xml:space="preserve">[2] -- 16 X 26 1/2  --JETTA DOOR          8 3/4 /5 15/16 } 22.5 CUT / 13 ANGLE CUT                                                   [1] --11 7/8 X 6 15/16 --DRAWER               [1] --11 7/8 X 8 15/16 -- DRAWER        [1] --11 7/8 X 10 7/16 --DRAWER  </t>
  </si>
  <si>
    <t>JETTA-2 DR 3DW LS</t>
  </si>
  <si>
    <t xml:space="preserve">JETTA-2 DR 6 DW </t>
  </si>
  <si>
    <t xml:space="preserve">[2] -- 16 X 26 1/2  --JETTA DOOR          8 3/4 /5 15/16 } 22.5 CUT / 13 ANGLE CUT                                                   [2] --11 7/8 X 6 15/16 --DRAWER               [2] --11 7/8 X 8 15/16 -- DRAWER        [2] --11 7/8 X 10 7/16 --DRAWER  </t>
  </si>
  <si>
    <t xml:space="preserve">JETTA-4 DR 3 DW </t>
  </si>
  <si>
    <t xml:space="preserve">[4] -- 16 X 26 1/2  --JETTA DOOR          8 3/4 /5 15/16 } 22.5 CUT / 13 ANGLE CUT                                                   [1] --11 3/8 X 6 15/16 --DRAWER               [1] --11 3/8 X 8 15/16 -- DRAWER        [1] --11 7/8 X 10 7/16 --DRAWER  </t>
  </si>
  <si>
    <t>JETTA-4 DR 9 DW</t>
  </si>
  <si>
    <t xml:space="preserve">[2] -- 16 X 26 1/2  --JETTA DOOR          8 3/4 /5 15/16 } 22.5 CUT / 13 ANGLE CUT                                                   [2] --11 7/8 X 6 15/16 --DRAWER               [2] --11 7/8 X 8 15/16 -- DRAWER        [2] --11 7/8 X 10 7/16 --DRAWER   [1] --11 3/8 X 6 15/16 --DRAWER               [1] --11 3/8 X 8 15/16 -- DRAWER        [1] --11 3/8 X 10 7/16 --DRAWER  </t>
  </si>
  <si>
    <t>2019-R</t>
  </si>
  <si>
    <t xml:space="preserve">JETTA- UPPER RIGHT CURVE OSH WITH FLUTE </t>
  </si>
  <si>
    <t>2020-L</t>
  </si>
  <si>
    <t xml:space="preserve">JETTA- UPPER LEFT CURVE OSH WITH FLUTE </t>
  </si>
  <si>
    <t>2021-L</t>
  </si>
  <si>
    <t>JETTA- UPPER 1DR HLS WITH FLUTE</t>
  </si>
  <si>
    <t>2021-R</t>
  </si>
  <si>
    <t>2022-L</t>
  </si>
  <si>
    <t xml:space="preserve">JETTA UPPER LEFT CURVE OSH WITH FLUTE </t>
  </si>
  <si>
    <t>2022-R</t>
  </si>
  <si>
    <t>JETTA- UPPER-1 DR HRS WITH FLUTE</t>
  </si>
  <si>
    <t>2023-R</t>
  </si>
  <si>
    <t>JETTA- UPPER 1 DR HRS</t>
  </si>
  <si>
    <t>2024-R</t>
  </si>
  <si>
    <t>JETTA- UPPER 1 DR HLS</t>
  </si>
  <si>
    <t>2025-RG</t>
  </si>
  <si>
    <t>2025-L</t>
  </si>
  <si>
    <t>2025-R</t>
  </si>
  <si>
    <t>2026-LG</t>
  </si>
  <si>
    <t>2026-R</t>
  </si>
  <si>
    <t>2026-L</t>
  </si>
  <si>
    <t xml:space="preserve">EXOTICA- 2 DR </t>
  </si>
  <si>
    <t xml:space="preserve">[2]--11 7/8 X 18 1/2  -- DOOR          [1]--22 3/4 X 21-EX-CURVE  FRONT           </t>
  </si>
  <si>
    <t>EXOTICA-2 DR 3 DW RS</t>
  </si>
  <si>
    <t>[2]--11 7/8 X 18 1/2  -- DOOR                    [2]-- 11 7/8 X 7 15/16 -- DRAWER          [1]-- 11 7/8 X 10 7/16 -- DRAWER                [1]--23 3/8 X 21--EX--CURVE  FRONT</t>
  </si>
  <si>
    <t>EXOTICA-2 DR 3 DW LS</t>
  </si>
  <si>
    <t>[2]--11 7/8 X 18 1/2  -- DOOR                    [2]-- 11 7/8 X 7 15/16 -- DRAWER           [1]-- 11 7/8 X 10 7/16 -- DRAWER                 [1]--23 3/8 X 21--EX--CURVE  FRONT</t>
  </si>
  <si>
    <t>EXOTICA-2 DR 6 DW</t>
  </si>
  <si>
    <t xml:space="preserve">[2]-- 11 7/8 X 18 1/2  -- DOOR                   [4]-- 11 7/8 X 7 15/16 -- DRAWER           [2]-- 11 7/8 X 10 7/16 -- DRAWER               [1]--24 X 21--EX--CURVE  FRONT    </t>
  </si>
  <si>
    <t xml:space="preserve">EXOTICA-4 DR 3 DW </t>
  </si>
  <si>
    <t xml:space="preserve">[4]-- 11 7/8 X 18 1/2  -- DOOR                   [2]-- 11 7/8 X 7 15/16 -- DRAWER           [1]-- 11 7/8 X 10 7/16 -- DRAWER               [2]--23 3/8  X 21--EX--CURVE  FRONT    </t>
  </si>
  <si>
    <t>EXOTICA-4 DR 9 DW</t>
  </si>
  <si>
    <t xml:space="preserve">[4]-- 11 7/8 X 18 1/2  -- DOOR                   [6]-- 11 7/8 X 7 15/16 -- DRAWER           [3]-- 11 7/8 X 10 7/16 -- DRAWER               [2]--24  X 21--EX--CURVE  FRONT    </t>
  </si>
  <si>
    <t>EXOTICA- UPPER 1 DR HRS</t>
  </si>
  <si>
    <t>[1]-- 11 7/8 X 35 7/8 -- FRAME WITH CLEAR GLASS   (GLASS 7 7/8 X 32 1/8 )</t>
  </si>
  <si>
    <t>EXOTICA- UPPER 1  DR HLS</t>
  </si>
  <si>
    <t>[1]-- 11 7/8 X 35 7/8 -- FRAME WITH CLEAR GLASS    (GLASS 7 7/8 X 32 1/8 )</t>
  </si>
  <si>
    <t>EXOTICA- UPPER 1 DR HLS</t>
  </si>
  <si>
    <t>[2]-- 11 7/8 X 35 7/8 -- FRAME WITH CLEAR GLASS    (GLASS 7 7/8 X 32 1/8)</t>
  </si>
  <si>
    <t>[1]-- 11 7/8 X 35 7/8 -- FRAME WITH CLEAR GLASS    (GLASS 7 7/8 X 32 1/8)</t>
  </si>
  <si>
    <t>[3]-- 11 7/8 X 35 7/8 -- FRAME WITH CLEAR GLASS    (GLASS 7 7/8 X 32 1/8)</t>
  </si>
  <si>
    <t xml:space="preserve">CONCORD- 2 DR </t>
  </si>
  <si>
    <t>[2] -- 11 7/8 X 26 1/2 -- FRAME WITH FROSTED GLASS</t>
  </si>
  <si>
    <t>CONCORD- 2 DR 3 DW RS</t>
  </si>
  <si>
    <t>[2]--11 7/8 X 26 1/2  --FRAME WITH FROSTED GLASS                      [1]--11 7/8  X 6 15/16 -- DRAWER             [1]-- 11 7/8 X 8 15/16 -- DRAWER        [1]-- 11 7/8 X 10 7/16 -- DRAWER</t>
  </si>
  <si>
    <t>CONCORD- 2 DR 3 DW LS</t>
  </si>
  <si>
    <t>CONCORD- 2 DR 6 DW</t>
  </si>
  <si>
    <t>[2]--11 7/8 X 26 1/2  --FRAME WITH FROSTED GLASS                      [2]--11 7/8  X 6 15/16 -- DRAWER             [2]-- 11 7/8 X 8 15/16 -- DRAWER        [2]-- 11 7/8 X 10 7/16 -- DRAWER</t>
  </si>
  <si>
    <t>[2]--17 7/8 X 26 1/2  --FRAME WITH FROSTED GLASS                      [1]--11 7/8  X 6 15/16 -- DRAWER             [1]-- 11 7/8 X 8 15/16 -- DRAWER        [1]-- 11 7/8 X 10 7/16 -- DRAWER</t>
  </si>
  <si>
    <t>CONCORD- 4 DR 3 DW</t>
  </si>
  <si>
    <t>[4]--11 7/8 X 26 1/2  --FRAME WITH FROSTED GLASS                      [1]--11 7/8  X 6 15/16 -- DRAWER             [1]-- 11 7/8 X 8 15/16 -- DRAWER        [1]-- 11 7/8 X 10 7/16 -- DRAWER</t>
  </si>
  <si>
    <t>CONCORD- 4 DR 9 DW</t>
  </si>
  <si>
    <t>[4]--11 7/8 X 26 1/2  --FRAME WITH FROSTED GLASS                      [3]--11 7/8  X 6 15/16 -- DRAWER             [3]-- 11 7/8 X 8 15/16 -- DRAWER        [3]-- 11 7/8 X 10 7/16 -- DRAWER</t>
  </si>
  <si>
    <t>CONCORD- UPPER 1 DR HRS</t>
  </si>
  <si>
    <t>[1]--11 7/8 X 35 7/8 -- FRAME WITH FROSTED GLASS     (8” X 27 5/8” GLASS SIZE)</t>
  </si>
  <si>
    <t>CONCORD- UPPER 1 DR HLS</t>
  </si>
  <si>
    <t>[2]--11 7/8 X 35 7/8 -- FRAME WITH FROSTED GLASS     (8” X 27 5/8” GLASS SIZE)</t>
  </si>
  <si>
    <t>[3]--11 7/8 X 35 7/8 -- FRAME WITH FROSTED GLASS     (8” X 27 5/8” GLASS SIZE)</t>
  </si>
  <si>
    <t xml:space="preserve">24"-MARCO-BASE 2 DR </t>
  </si>
  <si>
    <t xml:space="preserve">[2]--9 7/8 X 26 1/2 -- DOORS                      [2]--2 X 20 -- SOLID WOOD                         [4]--2 X 2 X 32-- SOLID WOOD LEG </t>
  </si>
  <si>
    <t>36"-MARCO-BASE 2 DR 3 DW RS</t>
  </si>
  <si>
    <t xml:space="preserve">[2]--9 7/8 X 26 1/2 -- DOORS                      [1]--11 7/8  X 6 15/16 -- DRAWER             [1]-- 11 7/8 X 8 15/16 -- DRAWER        [1]-- 11 7/8 X 10 7/16 -- DRAWER              [2]--2 X 32 -- SOLID WOOD                         [4]--2 X 2 X 32-- SOLID WOOD LEG </t>
  </si>
  <si>
    <t>36"-MARCO-BASE 2 DR 3 DW LS</t>
  </si>
  <si>
    <t xml:space="preserve">MARCO-BASE 2 DR 6 DW </t>
  </si>
  <si>
    <t xml:space="preserve">[2]--9 7/8 X 26 1/2 -- DOORS                     [2]--11 7/8  X 6 15/16 -- DRAWER             [2]-- 11 7/8 X 8 15/16 -- DRAWER        [2]-- 11 7/8 X 10 7/16 -- DRAWER              [2]--2 X 44 -- SOLID WOOD                         [4]--2 X 2 X 32-- SOLID WOOD LEG </t>
  </si>
  <si>
    <t xml:space="preserve">[2]--15 7/8 X 26 1/2 -- DOORS                   [2]--11 7/8  X 6 15/16 -- DRAWER             [2]-- 11 7/8 X 8 15/16 -- DRAWER        [2]-- 11 7/8 X 10 7/16 -- DRAWER              [2]--2 X 56-- SOLID WOOD                         [4]--2 X 2 X 32-- SOLID WOOD LEG </t>
  </si>
  <si>
    <t xml:space="preserve">MARCO-BASE 4 DR 3 DW </t>
  </si>
  <si>
    <t xml:space="preserve">[4]--10 7/8 X 26 1/2 -- DOORS                   [1]--11 7/8  X 6 15/16 -- DRAWER             [1]-- 11 7/8 X 8 15/16 -- DRAWER        [1]-- 11 7/8 X 10 7/16 -- DRAWER              [2]--2 X 56 -- SOLID WOOD                         [4]--2 X 2 X 32-- SOLID WOOD LEG </t>
  </si>
  <si>
    <t xml:space="preserve">MARCO-BASE 4 DR 9 DW </t>
  </si>
  <si>
    <t xml:space="preserve">[4]--10 7/8 X 26 1/2 -- DOORS                   [3]--11 7/8  X 6 15/16 -- DRAWER             [3]-- 11 7/8 X 8 15/16 -- DRAWER        [3]-- 11 7/8 X 10 7/16 -- DRAWER              [2]--2 X 80 -- SOLID WOOD                         [4]--2 X 2 X 32-- SOLID WOOD LEG </t>
  </si>
  <si>
    <t>MARCO-UPPER 1 DR HRS</t>
  </si>
  <si>
    <t>[1]--11 7/8 X 35 7/8 --DOOR</t>
  </si>
  <si>
    <t>MARCO-UPPER 1 DR HLS</t>
  </si>
  <si>
    <t>[2]--11 7/8 X 35 7/8 --DOOR</t>
  </si>
  <si>
    <t xml:space="preserve">[1]--11 7/8 X 35 7/8 -- DOOR                                                      </t>
  </si>
  <si>
    <t xml:space="preserve">[3]--11 7/8 X 35 7/8 -- DOOR                                                      </t>
  </si>
  <si>
    <t>MARCO-TOWER 2 DR MOSH HRS</t>
  </si>
  <si>
    <t>[1]--11 7/8 X 26 1/2--DOOR                       [1]--11 7/8 X 35 7/8--DOOR                       [4]--2 X 2X 77 3/4-- SOLID WOOD LEG</t>
  </si>
  <si>
    <t>MARCO-TOWER 2 DR MOSH HLS</t>
  </si>
  <si>
    <t xml:space="preserve">ALEXA-2 DR                                             1 DUMMY DRAWER </t>
  </si>
  <si>
    <t xml:space="preserve">[2]--9 7/8 X 19 15/16 --DOOR                      [1]-19 7/8 X 7 15/16 --DRAWER                          [4]- 2 X 2 X 33- SOLID LEG                         [2]-1 1/2 X 20 1/8--BOT F/B -SOLID WOOD                               [2]-2 3/8 X 20 1/8--TOP F/B-SOLID WOOD                  </t>
  </si>
  <si>
    <t xml:space="preserve">[2]--12 7/8 X 19 15/16 --DOOR                   [1]-25 7/8 X 7 15/16 --DRAWER                          [4]- 2 X 2 X 33- SOLID LEG                         [2]-1 1/2 X 26 1/8--BOT F/B -SOLID WOOD                               [2]-2 3/8 X 26 1/8--TOP F/B-SOLID WOOD                  </t>
  </si>
  <si>
    <t xml:space="preserve">ALEXA-1 DR 2 DW RS                              1 DUMMY DRAWER </t>
  </si>
  <si>
    <t xml:space="preserve">[1]-13 7/8 X 19 15/16 --DOOR                   [1]-25 7/8 X 7 15/16 --DRAWER                          [2]-11 7/8 X 9 15/16-DRAWER                [4]-2 X 2 X 33- SOLID LEG                         [2]-1 1/2 X 26 1/8-B/ F/B-SOLID WOOD                               [2]-2 3/8 X 26 1/8--T/ F/B-SOLID WOOD                  </t>
  </si>
  <si>
    <t xml:space="preserve">ALEXA-1 DR 2 DW LS                               1 DUMMY DRAWER </t>
  </si>
  <si>
    <t xml:space="preserve">ALEXA-2 DR 2 DW RS                              1 DUMMY DRAWER </t>
  </si>
  <si>
    <t xml:space="preserve">[2]-9 7/8 X 19 15/16 --DOOR                     [1]-31 7/8 X 7 15/16 --DRAWER                          [2]-11 7/8 X 9 15/16-DRAWER                [4]-2 X 2 X 33- SOLID LEG                         [2]-1 1/2 X 32 1/8-B/ F/B-SOLID WOOD                               [2]-2 3/8 X 32 1/8--T/ F/B-SOLID WOOD                  </t>
  </si>
  <si>
    <t xml:space="preserve">ALEXA-2 DR 2 DW LS                              1 DUMMY DRAWER </t>
  </si>
  <si>
    <t xml:space="preserve">ALEXA-2 DR 4 DW                                   1 DUMMY DRAWER </t>
  </si>
  <si>
    <t xml:space="preserve">[2]-9 7/8 X 19 15/16 --DOOR                     [1]-43 7/8 X 7 15/16 --DRAWER                          [4]-11 7/8 X 9 15/16-DRAWER                [4]-2 X 2 X 33- SOLID LEG                         [2]-1 1/2 X 44 1/8-B/ F/B-SOLID WOOD                               [2]-2 3/8 X 44 1/8--T/ F/B-SOLID WOOD                  </t>
  </si>
  <si>
    <t xml:space="preserve">[2]-15 7/8 X 19 15/16 --DOOR                   [1]-55 7/8 X 7 15/16 --DRAWER                          [4]-11 7/8 X 9 15/16-DRAWER                [4]-2 X 2 X 33- SOLID LEG                         [2]-1 1/2 X 56 1/8-B/ F/B-SOLID WOOD                               [2]-2 3/8 X 56 1/8--T/ F/B-SOLID WOOD                  </t>
  </si>
  <si>
    <t xml:space="preserve">ALEXA-4 DR 2 DW                                   1 DUMMY DRAWER </t>
  </si>
  <si>
    <t xml:space="preserve">[4]-10 7/8 X 19 15/16 --DOOR                   [1]-55 7/8 X 7 15/16 --DRAWER                          [2]-11 7/8 X 9 15/16-DRAWER                [4]-2 X 2 X 33- SOLID LEG                         [2]-1 1/2 X 56 1/8-B/ F/B-SOLID WOOD                               [2]-2 3/8 X 56 1/8--T/ F/B-SOLID WOOD                  </t>
  </si>
  <si>
    <t xml:space="preserve">[4]-13 7/8 X 19 15/16 --DOOR                   [1]-67 7/8 X 7 15/16 --DRAWER                          [2]-11 7/8 X 9 15/16-DRAWER                [4]-2 X 2 X 33- SOLID LEG                         [2]-1 1/2 X 68 1/8-B/ F/B-SOLID WOOD                               [2]-2 3/8 X 68 1/8--T/ F/B-SOLID WOOD                  </t>
  </si>
  <si>
    <t xml:space="preserve">CASSANDRA-2 DR </t>
  </si>
  <si>
    <t xml:space="preserve">[2]--11 7/8 X 26 1/2 -- DOORS                    [4]--2 X 2 X 4 3/8-- SOLID LEG </t>
  </si>
  <si>
    <t xml:space="preserve">[2]--14 7/8 X 26 1/2 -- DOORS                    [4]--2 X 2 X 4 3/8-- SOLID LEG </t>
  </si>
  <si>
    <t xml:space="preserve">CASSANDRA-1 DR 3 DW RS </t>
  </si>
  <si>
    <t xml:space="preserve">[1]--17 7/8 X 26 1/2 -- DOORS                    [1]--11 7/8  X 6 7/8 -- DRAWER             [1]-- 11 7/8 X 8 7/8 -- DRAWER             [1]-- 11 7/8 X 10 3/8 -- DRAWER                    [4]--2 X 2 X 4 3/8-- SOLID WOOD LEG </t>
  </si>
  <si>
    <t xml:space="preserve">CASSANDRA-1 DR 3 DW LS </t>
  </si>
  <si>
    <t xml:space="preserve">CASSANDRA-2 DR 3 DW RS </t>
  </si>
  <si>
    <t xml:space="preserve">[2]--11 7/8 X 26 1/2 -- DOORS                    [1]--11 7/8  X 6 7/8 -- DRAWER             [1]-- 11 7/8 X 8 7/8 -- DRAWER             [1]-- 11 7/8 X 10 3/8 -- DRAWER                    [4]--2 X 2 X 4 3/8-- SOLID WOOD LEG </t>
  </si>
  <si>
    <t xml:space="preserve">CASSANDRA-2 DR 3 DW LS </t>
  </si>
  <si>
    <t>CASSANDRA-2 DR 6 DW</t>
  </si>
  <si>
    <t xml:space="preserve">[2]--11 7/8 X 26 1/2 -- DOORS                    [2]--11 7/8  X 6 7/8 -- DRAWER             [2]-- 11 7/8 X 8 7/8 -- DRAWER             [2]-- 11 7/8 X 10 3/8 -- DRAWER                    [4]--2 X 2 X 4 3/8-- SOLID WOOD LEG </t>
  </si>
  <si>
    <t xml:space="preserve">[2]--17 7/8 X 26 1/2 -- DOORS                    [2]--11 7/8  X 6 7/8 -- DRAWER             [2]-- 11 7/8 X 8 7/8 -- DRAWER             [2]-- 11 7/8 X 10 3/8 -- DRAWER                    [4]--2 X 2 X 4 3/8-- SOLID WOOD LEG </t>
  </si>
  <si>
    <t>CASSANDRA-4 DR 3 DW</t>
  </si>
  <si>
    <t xml:space="preserve">[4]--11 7/8 X 26 1/2 -- DOORS                    [1]--11 7/8  X 6 7/8 -- DRAWER             [1]-- 11 7/8 X 8 7/8 -- DRAWER             [1]-- 11 7/8 X 10 3/8 -- DRAWER                    [6]--2 X 2 X 4 3/8-- SOLID WOOD LEG </t>
  </si>
  <si>
    <t xml:space="preserve">[4]--14 7/8 X 26 1/2 -- DOORS                    [1]--11 7/8  X 6 7/8 -- DRAWER             [1]-- 11 7/8 X 8 7/8 -- DRAWER             [1]-- 11 7/8 X 10 3/8 -- DRAWER                    [6]--2 X 2 X 4 3/8-- SOLID WOOD LEG </t>
  </si>
  <si>
    <t>24" LOFT 2 DR BOTTOM  GRILL</t>
  </si>
  <si>
    <t xml:space="preserve">[2]-9 7/8 X 15 -- DOORS                                [2]-1 1/2 X 20-T-FB-SOLID WOOD             [2]-1 1/2 X 18-S-B-SOLID WOOD           [7]-1 1/2X23 11/16 -B-GR SOLID WOOD                                                            [4]-2 X 2 X 33-LOFT  SOLID WOOD LEG </t>
  </si>
  <si>
    <t>30" LOFT 2 DR BOTTOM  GRILL</t>
  </si>
  <si>
    <t xml:space="preserve">[2]-12 7/8 X 15 -- DOORS                              [2]-1 1/2 X 26-T-FB-SOLID WOOD             [2]-1 1/2 X 18-S-B-SOLID WOOD           [7]-1 1/2X29 11/16 -B-GR SOLID WOOD                                                            [4]-2 X 2 X 33-LOFT  SOLID WOOD LEG </t>
  </si>
  <si>
    <t>36" LOFT 2 DR BOTTOM  GRILL</t>
  </si>
  <si>
    <t xml:space="preserve">[2]-15 7/8 X 15 -- DOORS                              [2]-1 1/2 X 32-T-FB-SOLID WOOD           [2]-1 1/2 X 18-S-B-SOLID WOOD           [7]-1 1/2X35 11/16 -B-GR SOLID WOOD                                                              [4]-2 X 2 X 33-LOFT  SOLID WOOD LEG </t>
  </si>
  <si>
    <t>OPAL-2 DR 1 DUMMY DW</t>
  </si>
  <si>
    <t xml:space="preserve">[2]-- 11 7/8 X 19 1/2 -- DOOR                        [1]--23 7/8 X 6 15/16-- DRAWER                 </t>
  </si>
  <si>
    <t xml:space="preserve">[2]-- 14 7/8 X 19 1/2 -- DOOR                        [1]--29 7/8 X 6 15/16-- DRAWER                 </t>
  </si>
  <si>
    <t>OPAL-1 DR 2 DW RS                         1 DUMMY DW</t>
  </si>
  <si>
    <t xml:space="preserve">[1]-- 11 7/8 X 19 1/2 -- DOOR                        [2] --11 7/8 X 9 11/16 --DRAWER                                [1]--23 7/8 X 6 15/16-- DRAWER                 </t>
  </si>
  <si>
    <t>OPAL-1 DR 2 DW LS                         1 DUMMY DW</t>
  </si>
  <si>
    <t xml:space="preserve">[1]-- 17 7/8 X 19 1/2 -- DOOR                        [2] --11 7/8 X 9 11/16 --DRAWER                                [1]--29 7/8 X 6 15/16-- DRAWER                 </t>
  </si>
  <si>
    <t>OPAL-2 DR 2 DW RS                         1 DUMMY DW</t>
  </si>
  <si>
    <t xml:space="preserve">[2]-- 11 7/8 X 19 1/2 -- DOOR                        [2] --11 7/8 X 9 11/16 --DRAWER                                [1]--35 7/8 X 6 15/16-- DRAWER                 </t>
  </si>
  <si>
    <t>OPAL-2 DR 2 DW LS                         1 DUMMY DW</t>
  </si>
  <si>
    <t>OPAL-2 DR 4 DW                                   1 DUMMY DW</t>
  </si>
  <si>
    <t xml:space="preserve">[2]-- 11 7/8 X 19 1/2 -- DOOR                        [4] --11 7/8 X 9 11/16 --DRAWER                                [1]--47 7/8 X 6 15/16-- DRAWER                 </t>
  </si>
  <si>
    <t xml:space="preserve">[2]-- 17 7/8 X 19 1/2 -- DOOR                        [4] --11 7/8 X 9 11/16 --DRAWER                                [1]--59 7/8 X 6 15/16-- DRAWER                 </t>
  </si>
  <si>
    <t>OPAL-4 DR 2 DW                                   1 DUMMY  DW</t>
  </si>
  <si>
    <t xml:space="preserve">[4]-- 11 7/8 X 19 1/2 -- DOOR                        [2] --11 7/8 X 9 11/16 --DRAWER                                [1]--59 7/8 X 6 15/16-- DRAWER                 </t>
  </si>
  <si>
    <t>RUBY-2 DR                             METAL DW &amp; REQULAR  HINGES</t>
  </si>
  <si>
    <t xml:space="preserve">[2]-- 11 15/16 X 26 1/2 -- DOOR                             </t>
  </si>
  <si>
    <t>RUBY-2 DR                             METAL DW &amp; REQULAR HINGES</t>
  </si>
  <si>
    <t xml:space="preserve">[2]-- 14 15/16 X 26 1/2 -- DOOR                             </t>
  </si>
  <si>
    <t>RUBY-1 DR 3 DW RS               METAL DW &amp; REQULAR HINGES</t>
  </si>
  <si>
    <t>[1]--11 15/16 X 26 1/2  -- DOOR                   [1]--11 15/16 X 6 15/16 -- DRAWER                           [1]-- 11 15/16 X 8 15/16 -- DRAWER                       [1]-- 11 15/16 X 10 7/16 -- DRAWER</t>
  </si>
  <si>
    <t>RUBY-1 DR 3 DW LS               METAL DW &amp; REQULAR HINGES</t>
  </si>
  <si>
    <t>[1]--17 15/16 X 26 1/2  -- DOOR                   [1]--11 15/16 X 6 15/16 -- DRAWER                           [1]-- 11 15/16 X 8 15/16 -- DRAWER                       [1]-- 11 15/16 X 10 7/16 -- DRAWER</t>
  </si>
  <si>
    <t>RUBY-2 DR 3 DW RS               METAL DW &amp; REQULAR  HINGES</t>
  </si>
  <si>
    <t>[2]--11 15/16 X 26 1/2  -- DOOR                  [1]--11 15/16 X 6 15/16 -- DRAWER                            [1]-- 11 15/16 X 8 15/16 -- DRAWER                        [1]-- 11 15/16 X 10 7/16 -- DRAWER</t>
  </si>
  <si>
    <t>RUBY-2 DR 3 DW LS               METAL DW &amp; REQULAR  HINGES</t>
  </si>
  <si>
    <t>RUBY-2 DR 6 DW                    METAL DW &amp; REQULAR HINGES</t>
  </si>
  <si>
    <t>[2]--11 15/16 X 26 1/2  -- DOOR                  [2]--11 15/16 X 6 15/16 -- DRAWER                            [2]-- 11 15/16 X 8 15/16 -- DRAWER                        [2]-- 11 15/16 X 10 7/16 -- DRAWER</t>
  </si>
  <si>
    <t>[2]--17 15/16 X 26 1/2  -- DOOR                  [2]--11 15/16 X 6 15/16 -- DRAWER                            [2]-- 11 15/16 X 8 15/16 -- DRAWER                        [2]-- 11 15/16 X 10 7/16 -- DRAWER</t>
  </si>
  <si>
    <t>RUBY UPPER-1 DR HRS          REQULAR HINGES</t>
  </si>
  <si>
    <t xml:space="preserve">[1]--11 15/16 X 31 7/8 -- DOOR </t>
  </si>
  <si>
    <t>RUBY UPPER-1 DR HLS           REQULAR HINGES</t>
  </si>
  <si>
    <t>[1]--11 15/16 X 31 7/8 -- DOOR</t>
  </si>
  <si>
    <t>[2]--11 15/16 X 31 7/8 -- DOOR</t>
  </si>
  <si>
    <t xml:space="preserve">SV 24"-2 DR </t>
  </si>
  <si>
    <t xml:space="preserve">SV  30" -2 DR </t>
  </si>
  <si>
    <t xml:space="preserve">[2]--14 7/8 X 26 1/2  -- DOOR          </t>
  </si>
  <si>
    <t xml:space="preserve">SV 36"-2 DR </t>
  </si>
  <si>
    <t xml:space="preserve">[2]--17 7/8 X 26 1/2  -- DOOR       </t>
  </si>
  <si>
    <t xml:space="preserve">SV 24" -1 DR 3 DW RS </t>
  </si>
  <si>
    <t>[1]--11 7/8 X 26 1/2  -- DOOR              [1]--11 7/8  X 6 15/16 -- DRAWER             [1]-- 11 7/8 X 8 15/16 -- DRAWER        [1]-- 11 7/8 X 10 7/16 -- DRAWER</t>
  </si>
  <si>
    <t xml:space="preserve">SV 24" -1 DR 3 DW LS </t>
  </si>
  <si>
    <t>[1]--11 7/8 X 26 1/2  -- DOOR          [1]--11 7/8  X 6 15/16 -- DRAWER             [1]-- 11 7/8 X 8 15/16 -- DRAWER        [1]-- 11 7/8 X 10 7/16 -- DRAWER</t>
  </si>
  <si>
    <t xml:space="preserve">SV 30" -1 DR 3 DW RS </t>
  </si>
  <si>
    <t>[1]--17 7/8 X 26 1/2  -- DOOR          [1]--11 7/8  X 6 15/16 -- DRAWER             [1]-- 11 7/8 X 8 15/16 -- DRAWER        [1]-- 11 7/8 X 10 7/16 -- DRAWER</t>
  </si>
  <si>
    <t xml:space="preserve">SV 30" -1 DR 3 DW LS </t>
  </si>
  <si>
    <t>SV 36" -2 DR 3 DW RS</t>
  </si>
  <si>
    <t>SV 36" -2 DR 3 DW LS</t>
  </si>
  <si>
    <t>SV 42" -2 DR 3 DW RS</t>
  </si>
  <si>
    <t>[2]--14 7/8 X 26 1/2  -- DOOR          [1]--11 7/8  X 6 15/16 -- DRAWER             [1]-- 11 7/8 X 8 15/16 -- DRAWER        [1]-- 11 7/8 X 10 7/16 -- DRAWER</t>
  </si>
  <si>
    <t>SV 42" -2 DR 3 DW LS</t>
  </si>
  <si>
    <t>SV 48" -2 DR 6 DW</t>
  </si>
  <si>
    <t>SV 54" -2 DR 6 DW</t>
  </si>
  <si>
    <t>[2]--14 7/8 X 26 1/2  -- DOOR          [2]--11 7/8  X 6 15/16 -- DRAWER             [2]-- 11 7/8 X 8 15/16 -- DRAWER        [2]-- 11 7/8 X 10 7/16 -- DRAWER</t>
  </si>
  <si>
    <t>SV 60" -2 DR 6 DW</t>
  </si>
  <si>
    <t>[2]--17 7/8 X 26 1/2  -- DOOR          [2]--11 7/8  X 6 15/16 -- DRAWER             [2]-- 11 7/8 X 8 15/16 -- DRAWER        [2]-- 11 7/8 X 10 7/16 -- DRAWER</t>
  </si>
  <si>
    <t>SV 60" -4 DR 3 DW</t>
  </si>
  <si>
    <t>SV 72" -4 DR 3 DW</t>
  </si>
  <si>
    <t>SV 24" -2 DR                                                 1 BOTTOM DW</t>
  </si>
  <si>
    <t>[1]--11 7/8 X 16  -- DOOR                  [1]--23 7/8 X 10 7/16 -- DRAWER</t>
  </si>
  <si>
    <t>SV 30" -2 DR                                                 1 BOTTOM DW</t>
  </si>
  <si>
    <t>[2]--14 7/8 X 16  -- DOOR                  [1]--29 7/8 X 10 7/16 -- DRAWER</t>
  </si>
  <si>
    <t>SV 36"-2 DR                                                 1 BOTTOM DW</t>
  </si>
  <si>
    <t>[2]--17 7/8 X 16  -- DOOR                  [1]--35 7/8 X 10 7/16 -- DRAWER</t>
  </si>
  <si>
    <t>SV 24"-1 DR 2 DW RS                              1 BOTTOM DW</t>
  </si>
  <si>
    <t>[1]--11 7/8 X 16 -- DOOR                   [1]--11 7/8  X 6 15/16 -- DRAWER             [1]-- 11 7/8 X 8 15/16 -- DRAWER        [1]-- 23 7/8 X 10 7/16 -- DRAWER</t>
  </si>
  <si>
    <t>SV 24" -1 DR 2 DW LS                              1 BOTTOM DW</t>
  </si>
  <si>
    <t>SV 30" -1 DR 2 DW RS                              1 BOTTOM DW</t>
  </si>
  <si>
    <t>[1]--17 7/8 X 16 -- DOOR                   [1]--11 7/8  X 6 15/16 -- DRAWER             [1]-- 11 7/8 X 8 15/16 -- DRAWER        [1]-- 29 7/8 X 10 7/16 -- DRAWER</t>
  </si>
  <si>
    <t>SV 30" -1 DR 2 DW LS                              1 BOTTOM DW</t>
  </si>
  <si>
    <t>SV 36" -2 DR 3 DW RS                              1 BOTTOM DW</t>
  </si>
  <si>
    <t>[2]--11 7/8 X 16  -- DOOR                  [1]--11 7/8  X 6 15/16 -- DRAWER             [1]-- 11 7/8 X 8 15/16 -- DRAWER        [1]-- 11 7/8 X 10 7/16 -- DRAWER             [1]-- 23 7/8 X 10 7/16 -- DRAWER</t>
  </si>
  <si>
    <t>SV 36" -2 DR 3 DW LS                              1 BOTTOM DW</t>
  </si>
  <si>
    <t>SV 42" -2 DR 3 DW RS                              1 BOTTOM DW</t>
  </si>
  <si>
    <t>[2]--14 7/8 X 16  -- DOOR                  [1]--11 7/8  X 6 15/16 -- DRAWER             [1]-- 11 7/8 X 8 15/16 -- DRAWER        [1]-- 11 7/8 X 10 7/16 -- DRAWER             [1]-- 29 7/8 X 10 7/16 -- DRAWER</t>
  </si>
  <si>
    <t>SV 42" -2 DR 3 DW LS                              1 BOTTOM DW</t>
  </si>
  <si>
    <t>SV 48" -2 DR 6 DW                                  1 BOTTOM DW</t>
  </si>
  <si>
    <t>[2]--11 7/8 X 16  -- DOOR                  [2]--11 7/8  X 6 15/16 -- DRAWER             [2]-- 11 7/8 X 8 15/16 -- DRAWER        [2]-- 11 7/8 X 10 7/16 -- DRAWER             [1]-- 23 7/8 X 10 7/16 -- DRAWER</t>
  </si>
  <si>
    <t>SV 54" -2 DR 6 DW                                  1 BOTTOM DW</t>
  </si>
  <si>
    <t>[2]--14 7/8 X 16  -- DOOR                  [2]--11 7/8  X 6 15/16 -- DRAWER             [2]-- 11 7/8 X 8 15/16 -- DRAWER        [2]-- 11 7/8 X 10 7/16 -- DRAWER             [1]-- 29 7/8 X 10 7/16 -- DRAWER</t>
  </si>
  <si>
    <t>SV 60" -2 DR 6 DW                                  1 BOTTOM DW</t>
  </si>
  <si>
    <t>[2]--17 7/8 X 16  -- DOOR                  [2]--11 7/8  X 6 15/16 -- DRAWER             [2]-- 11 7/8 X 8 15/16 -- DRAWER        [2]-- 11 7/8 X 10 7/16 -- DRAWER             [1]--35 7/8 X 10 7/16 -- DRAWER</t>
  </si>
  <si>
    <t>SV 60" -4 DR 3 DW                                  2 BOTTOM DW</t>
  </si>
  <si>
    <t>[4]--11 7/8 X 16  -- DOOR                  [1]--11 7/8  X 6 15/16 -- DRAWER             [1]-- 11 7/8 X 8 15/16 -- DRAWER        [1]-- 11 7/8 X 10 7/16 -- DRAWER             [2]-- 23 7/8 X 10 7/16 -- DRAWER</t>
  </si>
  <si>
    <t>SV 72" -4 DR 3 DW                                  2 BOTTOM DW</t>
  </si>
  <si>
    <t>[4]--14 7/8 X 16  -- DOOR                  [1]--11 7/8  X 6 15/16 -- DRAWER             [1]-- 11 7/8 X 8 15/16 -- DRAWER        [1]-- 11 7/8 X 10 7/16 -- DRAWER             [2]-- 29 7/8 X 10 7/16 -- DRAWER</t>
  </si>
  <si>
    <t>UNI-UPPER 1 DR HRS</t>
  </si>
  <si>
    <t>[1]-11 7/8 X 31 7/8 -DOOR</t>
  </si>
  <si>
    <t>UNI-UPPER 1 DR HLS</t>
  </si>
  <si>
    <t xml:space="preserve">UNI-UPPER 1 DR HRS </t>
  </si>
  <si>
    <t>UNI-UPPER 1 DR HRS/HLS</t>
  </si>
  <si>
    <t>[2]-11 7/8 X 31 7/8 -DOOR</t>
  </si>
  <si>
    <t>UNI-TOWER 3 DR HRS</t>
  </si>
  <si>
    <t xml:space="preserve">[2]--11 7/8 X 26 1/2  -- DOOR          [1]--11 7/8  X 19 1/2  -- DOOR         </t>
  </si>
  <si>
    <t>UNI-TOWER 3 DR HLS</t>
  </si>
  <si>
    <t xml:space="preserve">[2]--14 7/8 X 26 1/2  -- DOOR          [1]--14 7/8  X 19 1/2  -- DOOR         </t>
  </si>
  <si>
    <t xml:space="preserve">[2]--17 7/8 X 26 1/2  -- DOOR          [1]--17 7/8  X 19 1/2  -- DOOR         </t>
  </si>
  <si>
    <t>UNI-TOWER 2 DR MOS HRS</t>
  </si>
  <si>
    <t xml:space="preserve">[2]--11 7/8 X 26 1/2  -- DOOR          </t>
  </si>
  <si>
    <t>UNI-TOWER 2 DR MOS HLS</t>
  </si>
  <si>
    <t xml:space="preserve">[2]--11 7/8 X 26 1/2  -- DOOR           </t>
  </si>
  <si>
    <t xml:space="preserve">[2]--14 7/8 X 26 1/2  -- DOOR         </t>
  </si>
  <si>
    <t xml:space="preserve">[2]--14 7/8 X 26 1/2  -- DOOR      </t>
  </si>
  <si>
    <t xml:space="preserve">[2]--17 7/8 X 26 1/2  -- DOOR           </t>
  </si>
  <si>
    <t xml:space="preserve">[2]--17 7/8 X 26 1/2  -- DOOR               </t>
  </si>
  <si>
    <t>UNI-TOWER 2 DR 3 DW HRS</t>
  </si>
  <si>
    <t>[1]--11 7/8 X 26 1/2  -- DOOR          [1]--11 7/8 X 19 1/2 -- DOOR                [1]--11 7/8  X 6 15/16 --DRAWER             [1]--11 7/8 X 8 15/16 -- DRAWER        [1]--11 7/8 X 10 7/16 -- DRAWER</t>
  </si>
  <si>
    <t>UNI-TOWER 2 DR 3 DW HLS</t>
  </si>
  <si>
    <t>[1]--14 7/8 X 26 1/2  -- DOOR          [1]--14 7/8 X 19 1/2 -- DOOR                [1]--14 7/8  X 6 15/16 --DRAWER             [1]--14 7/8 X 8 15/16 -- DRAWER        [1]--14 7/8 X 10 7/16 -- DRAWER</t>
  </si>
  <si>
    <t>[1]--17 7/8 X 26 1/2  -- DOOR          [1]--17 7/8 X 19 1/2 -- DOOR                [1]--17 7/8  X 6 15/16 --DRAWER             [1]--17 7/8 X 8 15/16 -- DRAWER        [1]--17 7/8 X 10 7/16 -- DRAWER</t>
  </si>
  <si>
    <t>UNI-TOWER 2 DR 3 DW MIDDLE        HRS</t>
  </si>
  <si>
    <t>UNI-TOWER 2 DR 3 DW  MIDDLE       HLS</t>
  </si>
  <si>
    <t>UNI-TOWER 2 DR 3 DW MIDDLE        HLS</t>
  </si>
  <si>
    <t>UNI-TOWER 6 DR</t>
  </si>
  <si>
    <t xml:space="preserve">[4]--11 7/8 X 26 1/2  -- DOOR          [2]--11 7/8  X 19 1/2  -- DOOR         </t>
  </si>
  <si>
    <t xml:space="preserve">UNI-TOWER 6 DR </t>
  </si>
  <si>
    <t xml:space="preserve">[4]--14 7/8 X 26 1/2  -- DOOR          [2]--14 7/8  X 19 1/2  -- DOOR         </t>
  </si>
  <si>
    <t>UNI-TOWER 4 DR MOS</t>
  </si>
  <si>
    <t xml:space="preserve">[4]--11 7/8 X 26 1/2  -- DOOR           </t>
  </si>
  <si>
    <t xml:space="preserve">[4]--14 7/8 X 26 1/2  -- DOOR          </t>
  </si>
  <si>
    <t>STORAGE-2 DR  24" X 32"</t>
  </si>
  <si>
    <t xml:space="preserve">SMC-2 DR </t>
  </si>
  <si>
    <t>[2]-- 14 7/8 X 31 7/8 -- DOOR</t>
  </si>
  <si>
    <t>SMC-2 DR OSH</t>
  </si>
  <si>
    <t>[2]-- 11 7/8 X 26 1/2-- DOOR</t>
  </si>
  <si>
    <t>[2]-- 14 7/8 X 26 1/2 -- DOOR</t>
  </si>
  <si>
    <t>SMC-1 DR</t>
  </si>
  <si>
    <t xml:space="preserve">LAUNDRY- BASE 2 DR </t>
  </si>
  <si>
    <t>[2]-- 12 1/8 X 30 -- DOOR</t>
  </si>
  <si>
    <t>[2]-- 15 1/8 X 30 -- DOOR</t>
  </si>
  <si>
    <t>U12X21X77.75</t>
  </si>
  <si>
    <t>U12X21X77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</si>
  <si>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21--CK 5 T1 77 3/4                                                                              KICK: [1] 12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10 3/4 X 21 CUT OUT 3 PC CR 1 PC T1  10 3/4                                                                                       SHELF : [3] 10 9/16 x 20  T1 10 9/16                                                       BACKING: [1] 11 1/4 X 72 1/4                                                  RAWOOD: [5] 10 3/4 X 5 </t>
    </r>
  </si>
  <si>
    <t>U12X18X77.75</t>
  </si>
  <si>
    <t>U12X18X77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</si>
  <si>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18--CK 5 T1 77 3/4                                                                              KICK: [1] 12 X 5--T2 5, 5                                                         ----------------------------------                                                                                                                                                   ----------------------------------                                                              TOP BOT,FIX SH : [4] 10 3/4 X 18 CUT OUT 3 PC CR 1 PC T1  10 3/4                                                                                       SHELF : [3] 10 9/16 x 17  T1 10 9/16                                                       BACKING: [1] 11 1/4 X 72 1/4                                                  RAWOOD: [5] 10 3/4 X 5 </t>
    </r>
  </si>
  <si>
    <t>U15X18X77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</si>
  <si>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18--CK 5 T1 77 3/4                                                                              KICK: [1] 15 X 5--T2 5, 5                                                         ----------------------------------                                                                                                                                                          ----------------------------------                                                              TOP BOT,FIX SH : [4] 13 3/4 X 18 CUT OUT 3 PC CR 1 PC T1  10 3/4                                                                                       SHELF : [3] 13 9/16 x 17  T1 10 9/16                                                       BACKING: [1] 14 1/4 X 72 1/4                                                  RAWOOD: [5] 13 3/4 X 5 </t>
    </r>
  </si>
  <si>
    <t>U15X21X77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</si>
  <si>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21--CK 5 T1 77 3/4                                                                              KICK: [1] 15 X 5--T2 5, 5                                                         ----------------------------------                                                                                                                                                       ----------------------------------                                                              TOP BOT,FIX SH : [4] 13 3/4 X 21 CUT OUT 3 PC CR 1 PC T1  13 3/4                                                                                       SHELF : [3] 13 9/16 x 20  T1 13 9/16                                                       BACKING: [1] 14 1/4 X 72 1/4                                                  RAWOOD: [5] 13 3/4 X 5 </t>
    </r>
  </si>
  <si>
    <t>U18X21X77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</si>
  <si>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21--CK 5 T1 77 3/4                                                                              KICK: [1] 18 X 5--T2 5, 5                                                         ----------------------------------                                                                                                                                                          ----------------------------------                                                              TOP BOT,FIX SH : [4] 16 3/4 X 21 CUT OUT 3 PC CR 1 PC T1  16 3/4                                                                                       SHELF : [3] 16 9/16 x 20  T1 16 9/16                                                       BACKING: [1] 17 1/4 X 72 1/4                                                  RAWOOD: [5] 16 3/4 X 5 </t>
    </r>
  </si>
  <si>
    <t>U18X18X77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</si>
  <si>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18--CK 5 T1 77 3/4                                                                              KICK: [1] 18 X 5--T2 5, 5                                                         ----------------------------------                                                                                                                                                          ----------------------------------                                                              TOP BOT,FIX SH : [4] 16 3/4 X 18 CUT OUT 3 PC CR 1 PC T1  16 3/4                                                                                       SHELF : [3] 16 9/16 x 17  T1 16 9/16                                                       BACKING: [1] 17 1/4 X 72 1/4                                                  RAWOOD: [5] 16 3/4 X 5 </t>
    </r>
  </si>
  <si>
    <t>U24X18X77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</si>
  <si>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18--CK 5 T1 77 3/4                                                                              KICK: [1] 24 X 5--T2 5, 5                                                         ----------------------------------                                                                                                                                                           ----------------------------------                                                              TOP BOT,FIX SH : [4] 22 3/4 X 18 CUT OUT 3 PC CR 1 PC T1  22 3/4                                                                                       SHELF : [3] 22 9/16 x 17  T1 22 9/16                                                       BACKING: [1] 23 1/4 X 72 1/4                                                  RAWOOD: [5] 22 3/4 X 5 </t>
    </r>
  </si>
  <si>
    <t>U24X21X77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</si>
  <si>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21--CK 5 T1 77 3/4                                                                              KICK: [1] 24 X 5--T2 5, 5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22 3/4 X 21 CUT OUT 3 PC CR 1 PC T1  22 3/4                                                                                       SHELF : [3] 22 9/16 x 20  T1 22 9/16                                                       BACKING: [1] 23 1/4 X 72 1/4                                                  RAWOOD: [5] 22 3/4 X 5 </t>
    </r>
  </si>
  <si>
    <t>U30X21X77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</si>
  <si>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21--CK 5 T1 77 3/4                                                                              KICK: [1] 30 X 5--T2 5, 5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28 3/4 X 21 CUT OUT 3 PC CR 1 PC T1  28 3/4                                                                                       SHELF : [3] 28 9/16 x 20  T1 28 9/16                                                       BACKING: [1] 29 1/4 X 72 1/4                                                  RAWOOD: [5] 28 3/4 X 5 </t>
    </r>
  </si>
  <si>
    <t>U30X18X77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</si>
  <si>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18--CK 5 T1 77 3/4                                                                              KICK: [1] 30 X 5--T2 5, 5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28 3/4 X 18 CUT OUT 3 PC CR 1 PC T1  28 3/4                                                                                       SHELF : [3] 28 9/16 x 17  T1 28 9/16                                                       BACKING: [1] 29 1/4 X 72 1/4                                                  RAWOOD: [5] 28 3/4 X 5 </t>
    </r>
  </si>
  <si>
    <t>COS12X18X77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</si>
  <si>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10 3/4  X 4--NO TAPE                                     PC : [1] 10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10 3/4 X 18 CUT OUT 3 PC CR 1 PC T1  10 3/4                                                                                       SHELF : [3] 10 9/16 x 17  T1 10 9/16                                                       BACKING: [1] 11 1/4 X 73 1/4   VENEER                                               RAWOOD: [5] 10 3/4 X 4 </t>
    </r>
  </si>
  <si>
    <t>COS12X21X77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</si>
  <si>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10 3/4  X 4--NO TAPE                                     PC : [1] 10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10 3/4 X 21 CUT OUT 3 PC CR 1 PC T1  10 3/4                                                                                       SHELF : [3] 10 9/16 x 20  T1 10 9/16                                                       BACKING: [1] 11 1/4 X 73 1/4   VENEER                                               RAWOOD: [5] 10 3/4 X 4 </t>
    </r>
  </si>
  <si>
    <t>COS15X21X77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</si>
  <si>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13 3/4  X 4--NO TAPE                                     PC : [1] 13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13 3/4 X 21 CUT OUT 3 PC CR 1 PC T1  13 3/4                                                                                       SHELF : [3] 13 9/16 x 20  T1 13 9/16                                                       BACKING: [1] 14 1/4 X 73 1/4   VENEER                                               RAWOOD: [5] 13 3/4 X 4 </t>
    </r>
  </si>
  <si>
    <t>COS15X18X77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</si>
  <si>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13 3/4  X 4--NO TAPE                                     PC : [1] 13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13 3/4 X 18 CUT OUT 3 PC CR 1 PC T1  13 3/4                                                                                       SHELF : [3] 13 9/16 x 17  T1 13 9/16                                                       BACKING: [1] 14 1/4 X 73 1/4   VENEER                                               RAWOOD: [5] 13 3/4 X 4 </t>
    </r>
  </si>
  <si>
    <t>COS18X18X77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</si>
  <si>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16 3/4  X 4--NO TAPE                                     PC : [1] 16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16 3/4 X 18 CUT OUT 3 PC CR 1 PC T1  16 3/4                                                                                       SHELF : [3] 16 9/16 x 17  T1 16 9/16                                                       BACKING: [1] 17 1/4 X 73 1/4   VENEER                                               RAWOOD: [5] 16 3/4 X 4 </t>
    </r>
  </si>
  <si>
    <t>COS18X21X77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</si>
  <si>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16 3/4  X 4--NO TAPE                                     PC : [1] 16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16 3/4 X 21 CUT OUT 3 PC CR 1 PC T1  16 3/4                                                                                       SHELF : [3] 16 9/16 x 20  T1 16 9/16                                                       BACKING: [1] 17 1/4 X 73 1/4   VENEER                                               RAWOOD: [5] 16 3/4 X 4 </t>
    </r>
  </si>
  <si>
    <t>COS24X21X77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</si>
  <si>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22 3/4  X 4--NO TAPE                                     PC : [1] 22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22 3/4 X 21 CUT OUT 3 PC CR 1 PC T1  22 3/4                                                                                       SHELF : [3] 22 9/16 x 20  T1 22 9/16                                                       BACKING: [1] 23 1/4 X 73 1/4   VENEER                                               RAWOOD: [5] 22 3/4 X 4 </t>
    </r>
  </si>
  <si>
    <t>COS24X18X77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</si>
  <si>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22 3/4  X 4--NO TAPE                                     PC : [1] 22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22 3/4 X 18 CUT OUT 3 PC CR 1 PC T1  22 3/4                                                                                       SHELF : [3] 22 9/16 x 17  T1 22 9/16                                                       BACKING: [1] 23 1/4 X 73 1/4   VENEER                                               RAWOOD: [5] 22 3/4 X 4 </t>
    </r>
  </si>
  <si>
    <t>COS30X18X77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</si>
  <si>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28 3/4  X 4--NO TAPE                                     PC : [1] 28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28 3/4 X 18 CUT OUT 3 PC CR 1 PC T1  28 3/4                                                                                       SHELF : [3] 28 9/16 x 17  T1 28 9/16                                                       BACKING: [1] 29 1/4 X 73 1/4   VENEER                                               RAWOOD: [5] 28 3/4 X 4 </t>
    </r>
  </si>
  <si>
    <t>COS30X21X77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</si>
  <si>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28 3/4  X 4--NO TAPE                                     PC : [1] 28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28 3/4 X 21 CUT OUT 3 PC CR 1 PC T1  28 3/4                                                                                       SHELF : [3] 28 9/16 x 20  T1 28 9/16                                                       BACKING: [1] 29 1/4 X 73 1/4   VENEER                                               RAWOOD: [5] 28 3/4 X 4 </t>
    </r>
  </si>
  <si>
    <t>UOS12X21X77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</si>
  <si>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21--CK 5 T1 77 3/4                                                                              KICK: [1] 12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10 3/4 X 21 CUT OUT 3 PC CR 1 PC T1  10 3/4                                                                                       SHELF : [3] 10 9/16 x 20  T1 10 9/16                                                       BACKING: [1] 11 1/4 X 72 1/4                                                  RAWOOD: [5] 10 3/4 X 5 </t>
    </r>
  </si>
  <si>
    <t>UOS12X18X77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</si>
  <si>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18--CK 5 T1 77 3/4                                                                              KICK: [1] 12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10 3/4 X 18 CUT OUT 3 PC CR 1 PC T1  10 3/4                                                                                       SHELF : [3] 10 9/16 x 17  T1 10 9/16                                                       BACKING: [1] 11 1/4 X 72 1/4                                                  RAWOOD: [5] 10 3/4 X 5 </t>
    </r>
  </si>
  <si>
    <t>UOS15X18X77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</si>
  <si>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18--CK 5 T1 77 3/4                                                                              KICK: [1] 15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13 3/4 X 18 CUT OUT 3 PC CR 1 PC T1  13 3/4                                                                                       SHELF : [3] 13 9/16 x 17  T1 13 9/16                                                       BACKING: [1] 14 1/4 X 72 1/4                                                  RAWOOD: [5] 13 3/4 X 5 </t>
    </r>
  </si>
  <si>
    <t>UOS15X21X77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</si>
  <si>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21--CK 5 T1 77 3/4                                                                              KICK: [1] 15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13 3/4 X 21 CUT OUT 3 PC CR 1 PC T1  13 3/4                                                                                       SHELF : [3] 13 9/16 x 20  T1 13 9/16                                                       BACKING: [1] 14 1/4 X 72 1/4                                                  RAWOOD: [5] 13 3/4 X 5 </t>
    </r>
  </si>
  <si>
    <t>UOS18X21X77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</si>
  <si>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21--CK 5 T1 77 3/4                                                                              KICK: [1] 18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16 3/4 X 21 CUT OUT 3 PC CR 1 PC T1  16 3/4                                                                                       SHELF : [3] 16 9/16 x 20  T1 16 9/16                                                       BACKING: [1] 17 1/4 X 72 1/4                                                  RAWOOD: [5] 16 3/4 X 5 </t>
    </r>
  </si>
  <si>
    <t>UOS18X18X77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</si>
  <si>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18--CK 5 T1 77 3/4                                                                              KICK: [1] 18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16 3/4 X 18 CUT OUT 3 PC CR 1 PC T1  16 3/4                                                                                       SHELF : [3] 16 9/16 x 17  T1 16 9/16                                                       BACKING: [1] 17 1/4 X 72 1/4                                                  RAWOOD: [5] 16 3/4 X 5 </t>
    </r>
  </si>
  <si>
    <t>UOS24X21X77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</si>
  <si>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21--CK 5 T1 77 3/4                                                                              KICK: [1] 24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22 3/4 X 21 CUT OUT 3 PC CR 1 PC T1  22 3/4                                                                                       SHELF : [3] 22 9/16 x 20  T1 22 9/16                                                       BACKING: [1] 23 1/4 X 72 1/4                                                  RAWOOD: [5] 22 3/4 X 5 </t>
    </r>
  </si>
  <si>
    <t>UOS24X18X77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</si>
  <si>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18--CK 5 T1 77 3/4                                                                              KICK: [1] 24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22 3/4 X 18 CUT OUT 3 PC CR 1 PC T1  22 3/4                                                                                       SHELF : [3] 22 9/16 x 17  T1 22 9/16                                                       BACKING: [1] 23 1/4 X 72 1/4                                                  RAWOOD: [5] 22 3/4 X 5 </t>
    </r>
  </si>
  <si>
    <t>UOS30X18X77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</si>
  <si>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18--CK 5 T1 77 3/4                                                                              KICK: [1] 30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28 3/4 X 18 CUT OUT 3 PC CR 1 PC T1  28 3/4                                                                                       SHELF : [3] 28 9/16 x 17  T1 28 9/16                                                       BACKING: [1] 29 1/4 X 72 1/4                                                  RAWOOD: [5] 28 3/4 X 5 </t>
    </r>
  </si>
  <si>
    <t>UOS30X21X77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</si>
  <si>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21--CK 5 T1 77 3/4                                                                              KICK: [1] 30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28 3/4 X 21 CUT OUT 3 PC CR 1 PC T1  28 3/4                                                                                       SHELF : [3] 28 9/16 x 20  T1 28 9/16                                                       BACKING: [1] 29 1/4 X 72 1/4                                                  RAWOOD: [5] 28 3/4 X 5 </t>
    </r>
  </si>
  <si>
    <t>CASANDRA</t>
  </si>
  <si>
    <t>CA24X18</t>
  </si>
  <si>
    <t xml:space="preserve">                                                                                                                     GABLE: [2] 27 X 18 -- NO CK T1 27                                                                                          TOP FRONT: [1] 22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22 3/4 X 17 3/8 -- T1 22 3/4                                                                                        BACK : [1] 22 3/4 X 26 3/8 -- BACK 5/8 PC                               LEG SUPPORT PC : [1] 23 1/2 X 17 3/4 -- T3 23 1/2, 17 3/4, 17 3/4                             </t>
  </si>
  <si>
    <t>CA24X21</t>
  </si>
  <si>
    <t xml:space="preserve">                                                                                                                     GABLE: [2] 27 X 21 -- NO CK T1 27                                                                                          TOP FRONT: [1] 22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22 3/4 X 20 3/8 -- T1 22 3/4                                                                                        BACK : [1] 22 3/4 X 26 3/8 -- BACK 5/8 PC                               LEG SUPPORT PC : [1] 23 1/2 X 17 3/4 -- T3 23 1/2, 17 3/4, 17 3/4                             </t>
  </si>
  <si>
    <t>CA30X18</t>
  </si>
  <si>
    <t xml:space="preserve">                                                                                                                     GABLE: [2] 27 X 18 -- NO CK T1 27                                                                                          TOP FRONT: [1] 28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28 3/4 X 17 3/8 -- T1 28 3/4                                                                                        BACK : [1] 28 3/4 X 26 3/8 -- BACK 5/8 PC                               LEG SUPPORT PC : [1] 29 1/2 X 17 3/4 -- T3 29 1/2, 17 3/4, 17 3/4                                    DIVIDER : [1] 23 15/16 X 18 -- T1 23 15/16                                                                   FILLER : [1] 23 15/16 X 2 1/2 -- T1 23 15/16                              </t>
  </si>
  <si>
    <t>CA30X21</t>
  </si>
  <si>
    <t xml:space="preserve">                                                                                                                     GABLE: [2] 27 X 21 -- NO CK T1 27                                                                                          TOP FRONT: [1] 28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28 3/4 X 20 3/8 -- T1 28 3/4                                                                                        BACK : [1] 28 3/4 X 26 3/8 -- BACK 5/8 PC                               LEG SUPPORT PC : [1] 29 1/2 X 20 3/4 -- T3 29 1/2, 20 3/4, 20 3/4                                    DIVIDER : [1] 23 15/16 X 21 -- T1 23 15/16                                                                   FILLER : [1] 23 15/16 X 2 1/2 -- T1 23 15/16                              </t>
  </si>
  <si>
    <t>CA36X18</t>
  </si>
  <si>
    <t xml:space="preserve">                                                                                                                     GABLE: [2] 27 X 18 -- NO CK T1 27                                                                                          TOP FRONT: [1] 34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34 3/4 X 17 3/8 -- T1 34 3/4                                                                                        BACK : [1] 34 3/4 X 26 3/8 -- BACK 5/8 PC                               LEG SUPPORT PC : [1] 35 1/2 X 17 3/4 -- T3 35 1/2, 17 3/4, 17 3/4                                    DIVIDER : [1] 23 15/16 X 18 -- T1 23 15/16                                                                   FILLER : [1] 23 15/16 X 2 1/2 -- T1 23 15/16                              </t>
  </si>
  <si>
    <t>CA36X21</t>
  </si>
  <si>
    <t xml:space="preserve">                                                                                                                     GABLE: [2] 27 X 21 -- NO CK T1 27                                                                                          TOP FRONT: [1] 34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34 3/4 X 20 3/8 -- T1 34 3/4                                                                                        BACK : [1] 34 3/4 X 26 3/8 -- BACK 5/8 PC                               LEG SUPPORT PC : [1] 35 1/2 X 20 3/4 -- T3 35 1/2, 20 3/4, 20 3/4                                    DIVIDER : [1] 23 15/16 X 21 -- T1 23 15/16                                                                   FILLER : [1] 23 15/16 X 2 1/2 -- T1  23 15/16                              </t>
  </si>
  <si>
    <t>CA48X18</t>
  </si>
  <si>
    <t xml:space="preserve">                                                                                                                     GABLE: [2] 27 X 18 -- NO CK T1 27                                                                                          TOP FRONT: [1] 46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46 3/4 X 17 3/8 -- T1 46 3/4                                                                                        BACK : [1] 46 3/4 X 26 3/8 -- BACK 5/8 PC                               LEG SUPPORT PC : [1] 47 1/2 X 17 3/4 -- T3 47 1/2, 17 3/4, 17 3/4                                    DIVIDER : [2] 23 15/16 X 18 -- T1  23 15/16                                                                   FILLER : [2] 23 15/16 X 2 1/2 -- T1 23 15/16                              </t>
  </si>
  <si>
    <t>CA48X21</t>
  </si>
  <si>
    <t xml:space="preserve">                                                                                                                     GABLE: [2] 27 X 21 -- NO CK T1 27                                                                                          TOP FRONT: [1] 46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46 3/4 X 20 3/8 -- T1 46 3/4                                                                                        BACK : [1] 46 3/4 X 26 3/8 -- BACK 5/8 PC                               LEG SUPPORT PC : [1] 47 1/2 X 20 3/4 -- T3 47 1/2, 20 3/4, 20 3/4                                    DIVIDER : [2] 23 15/16 X 21 -- T1  23 15/16                                                                   FILLER : [2] 23 15/16 X 2 1/2 -- T1 23 15/16                              </t>
  </si>
  <si>
    <t>CA60X18</t>
  </si>
  <si>
    <t xml:space="preserve">                                                                                                                     GABLE: [2] 27 X 18 -- NO CK T1 27                                                                                          TOP FRONT: [1] 58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58 3/4 X 17 3/8 -- T1 58 3/4                                                                                        BACK : [1] 58 3/4 X 26 3/8 -- BACK 5/8 PC                               LEG SUPPORT PC : [1] 59 1/2 X 17 3/4 -- T3 59 1/2, 17 3/4, 17 3/4                                    DIVIDER : [2] 23 15/16 X 18 -- T1  23 15/16                                                                   FILLER : [2] 23 15/16 X 2 1/2 -- T1   23 15/16                              </t>
  </si>
  <si>
    <t>CA60X21</t>
  </si>
  <si>
    <t xml:space="preserve">                                                                                                                     GABLE: [2] 27 X 21 -- NO CK T1 27                                                                                          TOP FRONT: [1] 58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58 3/4 X 20 3/8 -- T1 58 3/4                                                                                        BACK : [1] 58 3/4 X 26 3/8 -- BACK 5/8 PC                               LEG SUPPORT PC : [1] 59 1/2 X 20 3/4 -- T3 59 1/2, 20 3/4, 20 3/4                                 DIVIDER : [2] 23 15/16 X 21 -- T1  23 15/16                                                                   FILLER : [2] 23 15/16 X 2 1/2 -- T1   23 15/16                              </t>
  </si>
  <si>
    <t>CA72X18</t>
  </si>
  <si>
    <t xml:space="preserve">                                                                                                                     GABLE: [2] 27 X 18 -- NO CK T1 27                                                                                          TOP FRONT: [1] 70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70 3/4 X 17 3/8 -- T1 70 3/4                                                                                        BACK : [1] 70 3/4 X 26 3/8 -- BACK 5/8 PC                               LEG SUPPORT PC : [1] 71 1/2 X 17 3/4 -- T3 71 1/2, 17 3/4, 17 3/4                                    DIVIDER : [2] 23 15/16 X 18 -- T1  23 15/16                                                                   FILLER : [2] 23 15/16 X 2 1/2 -- T1   23 15/16                              </t>
  </si>
  <si>
    <t>CA72X21</t>
  </si>
  <si>
    <t xml:space="preserve">                                                                                                                     GABLE: [2] 27 X 21 -- NO CK T1 27                                                                                          TOP FRONT: [1] 70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70 3/4 X 20 3/8 -- T1 70 3/4                                                                                        BACK : [1] 70 3/4 X 26 3/8 -- BACK 5/8 PC                               LEG SUPPORT PC : [1] 71 1/2 X 20 3/4 -- T3 71 1/2, 20 3/4, 20 3/4                                    DIVIDER : [2] 23 15/16 X 21 -- T1  23 15/16                                                                   FILLER : [2] 23 15/16 X 2 1/2 -- T1   23 15/16                              </t>
  </si>
  <si>
    <t>LAUNDRY- BASE 2 DR  -- 1070</t>
  </si>
  <si>
    <t>LC24 1/2X21 1/2X35</t>
  </si>
  <si>
    <t xml:space="preserve">                                                                                                                     GABLE: [2] 35 X  21 1/2 -- CK 4 T1  35                                                                                       TOP FRONT: [1] 23 1/4 X 2 3/8                                                       KICK: [1] 24 1/2 X 4 --T2  4,4                                                                        FILLER : [1] 1/2 X 35                                                                                   ------------------------------                     -------------------------------                                FLOOR : [1] 23 1/4 X 21 1/2 -- T1  23 1/4                                                                                       TOP BACK : [1] 23 1/4 X 2 3/8                                                                                   KICK BACK: [1] 23 1/4 X 4                              </t>
  </si>
  <si>
    <t>LAUNDRY- BASE 2 DR  -- 1071</t>
  </si>
  <si>
    <t>LC30 1/2X21 1/2X35</t>
  </si>
  <si>
    <t xml:space="preserve">                                                                                                                     GABLE: [2] 35 X  21 1/2 -- CK 4 T1  35                                                                                       TOP FRONT: [1] 29 1/4 X 2 3/8                                                       KICK: [1] 30 1/2 X 4 --T2  4,4                                                                        FILLER : [1] 1/2 X 35                                                                                   ------------------------------                     -------------------------------                                FLOOR : [1] 29 1/4 X 21 1/2 -- T1  29 1/4                                                                                       TOP BACK : [1] 29 1/4 X 2 3/8                                                                                   KICK BACK: [1] 29 1/4 X 4                              </t>
  </si>
  <si>
    <t>24" LOFT 2 DR BOTTOM  GRILL  --  460 --21" DEPTH</t>
  </si>
  <si>
    <t>LO24X21X33</t>
  </si>
  <si>
    <t xml:space="preserve">                                                                                                                    SIDE GABLE: [2] 15 1/2 H X 18 D -- NO TAPE                                                                 BACK GABLE : [1] 15 1/2 H X 20 W -- NO TAPE                                                                                   FLOOR: [1] 20 1/8 W X 20 D -- T1 32 1/8                     </t>
  </si>
  <si>
    <t>30" LOFT 2 DR BOTTOM  GRILL  --  461 -- 21" DEPTH</t>
  </si>
  <si>
    <t>LO30X21X33</t>
  </si>
  <si>
    <t xml:space="preserve">                                                                                                                    SIDE GABLE: [2] 15 1/2 H X 18 D -- NO TAPE                                                                 BACK GABLE : [1] 15 1/2 H X 26 W -- NO TAPE                                                                                   FLOOR: [1] 26 1/8 W X 20 D -- T1 32 1/8                     </t>
  </si>
  <si>
    <t>36" LOFT 2 DR BOTTOM  GRILL  --  462 -- 21" DEPTH</t>
  </si>
  <si>
    <t>LO36X21X33</t>
  </si>
  <si>
    <t xml:space="preserve">                                                                                                                    SIDE GABLE: [2] 15 1/2 H X 18 D -- NO TAPE                                                                 BACK GABLE : [1] 15 1/2 H X 32 W -- NO TAPE                                                                                   FLOOR: [1] 32 1/8 W X 20 D -- T1 32 1/8                     </t>
  </si>
  <si>
    <t>24" LOFT 2 DR BOTTOM  GRILL  --  18" DEPTH</t>
  </si>
  <si>
    <t>LO24X18X33</t>
  </si>
  <si>
    <t xml:space="preserve">                                                                                                                    SIDE GABLE: [2] 15 1/2 H X 15 D -- NO TAPE                                                                 BACK GABLE : [1] 15 1/2 H X 20 W -- NO TAPE                                                                                   FLOOR: [1] 20 1/8 W X 17 D -- T1 32 1/8                     </t>
  </si>
  <si>
    <t>30" LOFT 2 DR BOTTOM  GRILL  --  18" DEPTH</t>
  </si>
  <si>
    <t>LO30X18X33</t>
  </si>
  <si>
    <t xml:space="preserve">                                                                                                                    SIDE GABLE: [2] 15 1/2 H X 15 D -- NO TAPE                                                                 BACK GABLE : [1] 15 1/2 H X 26 W -- NO TAPE                                                                                   FLOOR: [1] 26 1/8 W X 17 D -- T1 32 1/8                     </t>
  </si>
  <si>
    <t>36" LOFT 2 DR BOTTOM  GRILL  --  18" DEPTH</t>
  </si>
  <si>
    <t xml:space="preserve">                                                                                                                    SIDE GABLE: [2] 15 1/2 H X 15 D -- NO TAPE                                                                 BACK GABLE : [1] 15 1/2 H X 32 W -- NO TAPE                                                                                   FLOOR: [1] 32 1/8 W X 17 D -- T1 32 1/8                     </t>
  </si>
  <si>
    <t>24" -- ALEXA-2 DR  --  1 DUMMY DRAWER --  400</t>
  </si>
  <si>
    <t>AL24X21X33</t>
  </si>
  <si>
    <t xml:space="preserve">                                                                                                                     GABLE: [2] 30 1/2 X 17 3/4 -- NO TAPE , NO CK                                                                                       2ND TOP FRONT: [1] 18 7/8 X 2 3/8                                                      FILLER : [1] 1/2 X 33                                                                                   ------------------------------                     -------------------------------               [2] 26 5/8 X 20 3/8  --  T1 26 5/8                                                                                              FLOOR : [1] 19 7/8 X 20 3/8  -- T1  19 7/8                                                                                     </t>
  </si>
  <si>
    <t>30" -- ALEXA-2 DR  --  1 DUMMY DRAWER --  401</t>
  </si>
  <si>
    <t>AL30X21X33</t>
  </si>
  <si>
    <t xml:space="preserve">                                                                                                                     GABLE: [2] 30 1/2 X 17 3/4 -- NO TAPE , NO CK                                                                                       2ND TOP FRONT: [1] 24 7/8 X 2 3/8                                                      FILLER : [1] 1/2 X 33                                                                                   ------------------------------                     -------------------------------               [2] 26 5/8 X 20 3/8  --  T1 26 5/8                                                                                              FLOOR : [1] 24 7/8 X 20 3/8  -- T1  24 7/8                                                                                     </t>
  </si>
  <si>
    <t>30" RS -- ALEXA-1 DR 2 DW RS  --  1 DUMMY DRAWER --  402</t>
  </si>
  <si>
    <t>AL30X21X33 - RS</t>
  </si>
  <si>
    <t xml:space="preserve">                                                                                                                     GABLE: [2] 30 1/2 X 17 3/4 -- NO TAPE , NO CK                                                                                       2ND TOP FRONT: [1] 24 7/8 X 2 3/8                                                      FILLER : [1] 1/2 X 33                                                                                   ------------------------------                     -------------------------------               2ND TOP BACK: [1] 24 7/8 X 2 3/8                                                        FLOOR : [1] 24 7/8 X 20 3/8  -- T1  24 7/8                                                                                     OUTSIDE DIVIDER: [2] 26 5/8 X 20 3/8 -- T1 26 5/8                                                                            INSIDE DIVIDER: [1] 19 X 20 3/8 -- T1  19                                                                     FILLER: [1] 19 X 2 1/2</t>
  </si>
  <si>
    <t>30" LS -- ALEXA-1 DR 2 DW LS  --  1 DUMMY DRAWER --  403</t>
  </si>
  <si>
    <t>AL30X21X33 - LS</t>
  </si>
  <si>
    <t>36" RS -- ALEXA-2 DR 2 DW RS  --  1 DUMMY DRAWER --  404</t>
  </si>
  <si>
    <t>AL36X21X33 - RS</t>
  </si>
  <si>
    <t xml:space="preserve">                                                                                                                     GABLE: [2] 30 1/2 X 17 3/4  -- NO TAPE , NO CK                                                                                       2ND TOP FRONT: [1] 30 7/8 X 2 3/8                                                      FILLER : [1] 1/2 X 33                                                                                   ------------------------------                     -------------------------------               2ND TOP BACK: [1] 30 7/8 X 2 3/8                                                        FLOOR : [1] 30 7/8 X 20 3/8  -- T1  30 7/8                                                                                     OUTSIDE DIVIDER: [2] 26 5/8 X 20 3/8 -- T1 26 5/8                                                                            INSIDE DIVIDER: [1] 19 X 20 3/8 -- T1  19                                                                     FILLER: [1] 19 X 2 1/2</t>
  </si>
  <si>
    <t>36" LS -- ALEXA-2 DR 2 DW LS  --  1 DUMMY DRAWER --  405</t>
  </si>
  <si>
    <t>AL36X21X33 - LS</t>
  </si>
  <si>
    <t>48" -- ALEXA-2 DR 4 DW  --  1 DUMMY DRAWER --  406</t>
  </si>
  <si>
    <t>AL48X21X33</t>
  </si>
  <si>
    <t xml:space="preserve">                                                                                                                     GABLE: [2] 30 1/2 X 17 3/4  -- NO TAPE , NO CK                                                                                       2ND TOP FRONT: [1] 42 7/8 X 2 3/8                                                      FILLER : [1] 1/2 X 33                                                                                   ------------------------------                     -------------------------------               2ND TOP BACK: [1] 42 7/8 X 2 3/8                                                        FLOOR : [1] 42 7/8 X 20 3/8  -- T1  42 7/8                                                                                     OUTSIDE DIVIDER: [2] 26 5/8 X 20 3/8 -- T1 26 5/8                                                                            INSIDE DIVIDER: [2] 19 X 20 3/8 -- T1  19                                                                     FILLER: [2] 19 X 2 1/2 -- T1  19</t>
  </si>
  <si>
    <t>60" -- ALEXA-2 DR 4 DW  --  1 DUMMY DRAWER --  407</t>
  </si>
  <si>
    <t>AL60X21X33 - 2DR 4DW</t>
  </si>
  <si>
    <t xml:space="preserve">                                                                                                                     GABLE: [2] 30 1/2 X 17 3/4  -- NO TAPE , NO CK                                                                                       2ND TOP FRONT: [1] 54 7/8 X 2 3/8                                                      FILLER : [1] 1/2 X 33                                                                                   ------------------------------                     -------------------------------               2ND TOP BACK: [1] 54 7/8 X 2 3/8                                                        FLOOR : [1] 54 7/8 X 20 3/8  -- T1  54 7/8                                                                                     OUTSIDE DIVIDER: [2] 26 5/8 X 20 3/8 -- T1 26 5/8                                                                            INSIDE DIVIDER: [2] 19 X 20 3/8 -- T1  19                                                                     FILLER: [2] 19 X 2 1/2 -- T1  19</t>
  </si>
  <si>
    <t>60" -- ALEXA-4 DR 2 DW  --  1 DUMMY DRAWER --  408</t>
  </si>
  <si>
    <t>AL60X21X33 - 4DR 2DW</t>
  </si>
  <si>
    <t>72" -- ALEXA-4 DR 2 DW  --  1 DUMMY DRAWER --  409</t>
  </si>
  <si>
    <t>AL72X21X33</t>
  </si>
  <si>
    <t xml:space="preserve">                                                                                                                     GABLE: [2] 30 1/2 X 17 3/4  -- NO TAPE , NO CK                                                                                       2ND TOP FRONT: [1] 66 7/8 X 2 3/8                                                      FILLER : [1] 1/2 X 33                                                                                   ------------------------------                     -------------------------------               2ND TOP BACK: [1] 66 7/8 X 2 3/8                                                        FLOOR : [1] 66 7/8 X 20 3/8  -- T1  66 7/8                                                                                     OUTSIDE DIVIDER: [2] 26 5/8 X 20 3/8 -- T1 26 5/8                                                                            INSIDE DIVIDER: [2] 19 X 20 3/8 -- T1  19                                                                     FILLER: [2] 19 X 2 1/2 -- T1  19</t>
  </si>
  <si>
    <t>CF12X18X77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</si>
  <si>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10 3/4  X 4--NO TAPE                                    PC : [1] 10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10 3/4 X 18 CUT OUT 2 PC CR 1 PC T1  10 3/4                                                                                       SHELF : [4] 10 9/16 x 17  T1 10 9/16                                                       BACKING: [1] 11 1/4 X 73 1/4                                                  RAWOOD: [5] 10 3/4 X 4 </t>
    </r>
  </si>
  <si>
    <t>CF12X21X77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</si>
  <si>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10 3/4  X 4--NO TAPE                                    PC : [1] 10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10 3/4 X 21 CUT OUT 2 PC CR 1 PC T1  10 3/4                                                                                       SHELF : [4] 10 9/16 x 20  T1 10 9/16                                                       BACKING: [1] 11 1/4 X 73 1/4                                                  RAWOOD: [5] 10 3/4 X 4 </t>
    </r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</si>
  <si>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13 3/4  X 4--NO TAPE                                    PC : [1] 13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13 3/4 X 21 CUT OUT 2 PC CR 1 PC T1  13 3/4                                                                                       SHELF : [4] 13 9/16 x 20  T1 13 9/16                                                       BACKING: [1] 14 1/4 X 73 1/4                                                  RAWOOD: [5] 13 3/4 X 4 </t>
    </r>
  </si>
  <si>
    <t>CF15X18X77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</si>
  <si>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13 3/4  X 4--NO TAPE                                    PC : [1] 13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13 3/4 X 18 CUT OUT 2 PC CR 1 PC T1  13 3/4                                                                                       SHELF : [4] 13 9/16 x 17  T1 13 9/16                                                       BACKING: [1] 14 1/4 X 73 1/4                                                  RAWOOD: [5] 13 3/4 X 4 </t>
    </r>
  </si>
  <si>
    <t>CF18X18X77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</si>
  <si>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16 3/4  X 4--NO TAPE                                    PC : [1] 16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16 3/4 X 18 CUT OUT 2 PC CR 1 PC T1  16 3/4                                                                                       SHELF : [4] 16 9/16 x 17  T1 16 9/16                                                       BACKING: [1] 17 1/4 X 73 1/4                                                  RAWOOD: [5] 16 3/4 X 4 </t>
    </r>
  </si>
  <si>
    <t>CF18X21X77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</si>
  <si>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16 3/4  X 4--NO TAPE                                    PC : [1] 16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16 3/4 X 21 CUT OUT 2 PC CR 1 PC T1  16 3/4                                                                                       SHELF : [4] 16 9/16 x 20  T1 16 9/16                                                       BACKING: [1] 17 1/4 X 73 1/4                                                  RAWOOD: [5] 16 3/4 X 4 </t>
    </r>
  </si>
  <si>
    <t>CF24X21X77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</si>
  <si>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22 3/4  X 4--NO TAPE                                    PC : [1] 22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22 3/4 X 21 CUT OUT 2 PC CR 1 PC T1  22 3/4                                                                                       SHELF : [4] 22 9/16 x 20  T1 22 9/16                                                       BACKING: [1] 23 1/4 X 73 1/4                                                  RAWOOD: [5] 22 3/4 X 4 </t>
    </r>
  </si>
  <si>
    <t>CF24X18X77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</si>
  <si>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22 3/4  X 4--NO TAPE                                    PC : [1] 22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22 3/4 X 18 CUT OUT 2 PC CR 1 PC T1  22 3/4                                                                                       SHELF : [4] 22 9/16 x 17  T1 22 9/16                                                       BACKING: [1] 23 1/4 X 73 1/4                                                  RAWOOD: [5] 22 3/4 X 4 </t>
    </r>
  </si>
  <si>
    <t>CF30X18X77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</si>
  <si>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28 3/4  X 4--NO TAPE                                    PC : [1] 28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28 3/4 X 18 CUT OUT 2 PC CR 1 PC T1  28 3/4                                                                                       SHELF : [4] 28 9/16 x 17  T1 28 9/16                                                       BACKING: [1] 29 1/4 X 73 1/4                                                  RAWOOD: [5] 28 3/4 X 4 </t>
    </r>
  </si>
  <si>
    <t>CF30X21X77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</si>
  <si>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28 3/4  X 4--NO TAPE                                    PC : [1] 28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28 3/4 X 21 CUT OUT 2 PC CR 1 PC T1  28 3/4                                                                                       SHELF : [4] 28 9/16 x 20  T1 28 9/16                                                       BACKING: [1] 29 1/4 X 73 1/4                                                  RAWOOD: [5] 28 3/4 X 4 </t>
    </r>
  </si>
  <si>
    <t>CFW12X18X77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</si>
  <si>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10 3/4  X 4--NO TAPE                                    PC : [1] 10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10 3/4 X 18 CUT OUT 2 PC CR 1 PC T1  10 3/4                                                                                       SHELF : [3] 10 9/16 x 17  T1 10 9/16                                                       BACKING: [1] 11 1/4 X 73 1/4                                                  RAWOOD: [5] 10 3/4 X 4 </t>
    </r>
  </si>
  <si>
    <t>CFW12X21X77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</si>
  <si>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10 3/4  X 4--NO TAPE                                    PC : [1] 10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10 3/4 X 21 CUT OUT 2 PC CR 1 PC T1  10 3/4                                                                                       SHELF : [3] 10 9/16 x 20  T1 10 9/16                                                       BACKING: [1] 11 1/4 X 73 1/4                                                  RAWOOD: [5] 10 3/4 X 4 </t>
    </r>
  </si>
  <si>
    <t>CFW15X21X77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</si>
  <si>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13 3/4  X 4--NO TAPE                                    PC : [1] 13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13 3/4 X 21 CUT OUT 2 PC CR 1 PC T1  13 3/4                                                                                       SHELF : [3] 13 9/16 x 20  T1 13 9/16                                                       BACKING: [1] 14 1/4 X 73 1/4                                                  RAWOOD: [5] 13 3/4 X 4 </t>
    </r>
  </si>
  <si>
    <t>CFW15X18X77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</si>
  <si>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13 3/4  X 4--NO TAPE                                    PC : [1] 13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13 3/4 X 18 CUT OUT 2 PC CR 1 PC T1  13 3/4                                                                                       SHELF : [3] 13 9/16 x 17  T1 13 9/16                                                       BACKING: [1] 14 1/4 X 73 1/4                                                  RAWOOD: [5] 13 3/4 X 4 </t>
    </r>
  </si>
  <si>
    <t>CFW18X18X77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</si>
  <si>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16 3/4  X 4--NO TAPE                                    PC : [1] 16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16 3/4 X 18 CUT OUT 2 PC CR 1 PC T1  16 3/4                                                                                       SHELF : [3] 16 9/16 x 17  T1 16 9/16                                                       BACKING: [1] 17 1/4 X 73 1/4                                                  RAWOOD: [5] 16 3/4 X 4 </t>
    </r>
  </si>
  <si>
    <t>CFW18X21X77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</si>
  <si>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16 3/4  X 4--NO TAPE                                    PC : [1] 16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16 3/4 X 21 CUT OUT 2 PC CR 1 PC T1  16 3/4                                                                                       SHELF : [3] 16 9/16 x 20  T1 16 9/16                                                       BACKING: [1] 17 1/4 X 73 1/4                                                  RAWOOD: [5] 16 3/4 X 4 </t>
    </r>
  </si>
  <si>
    <t>CFW24X21X77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</si>
  <si>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22 3/4  X 4--NO TAPE                                    PC : [1] 22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22 3/4 X 21 CUT OUT 2 PC CR 1 PC T1  22 3/4                                                                                       SHELF : [3] 22 9/16 x 20  T1 22 9/16                                                       BACKING: [1] 23 1/4 X 73 1/4                                                  RAWOOD: [5] 22 3/4 X 4 </t>
    </r>
  </si>
  <si>
    <t>CFW24X18X77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</si>
  <si>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22 3/4  X 4--NO TAPE                                    PC : [1] 22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22 3/4 X 18 CUT OUT 2 PC CR 1 PC T1  22 3/4                                                                                       SHELF : [3] 22 9/16 x 17  T1 22 9/16                                                       BACKING: [1] 23 1/4 X 73 1/4                                                  RAWOOD: [5] 22 3/4 X 4 </t>
    </r>
  </si>
  <si>
    <t>CFW30X18X77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</si>
  <si>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28 3/4  X 4--NO TAPE                                    PC : [1] 28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28 3/4 X 18 CUT OUT 2 PC CR 1 PC T1  28 3/4                                                                                       SHELF : [3] 28 9/16 x 17  T1 28 9/16                                                       BACKING: [1] 29 1/4 X 73 1/4                                                  RAWOOD: [5] 28 3/4 X 4 </t>
    </r>
  </si>
  <si>
    <t>CFW30X21X77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</si>
  <si>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28 3/4  X 4--NO TAPE                                    PC : [1] 28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28 3/4 X 21 CUT OUT 2 PC CR 1 PC T1  28 3/4                                                                                       SHELF : [3] 28 9/16 x 20  T1 28 9/16                                                       BACKING: [1] 29 1/4 X 73 1/4                                                  RAWOOD: [5] 28 3/4 X 4 </t>
    </r>
  </si>
  <si>
    <t>C12X18X77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</si>
  <si>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10 3/4  X 4--NO TAPE                                    PC : [1] 10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10 3/4 X 18 CUT OUT 3 PC CR 1 PC T1  10 3/4                                                                                       SHELF : [3] 10 9/16 x 17  T1 10 9/16                                                       BACKING: [1] 11 1/4 X 73 1/4                                                  RAWOOD: [5] 10 3/4 X 4 </t>
    </r>
  </si>
  <si>
    <t>C12X21X77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</si>
  <si>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10 3/4  X 4--NO TAPE                                    PC : [1] 10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10 3/4 X 21 CUT OUT 3 PC CR 1 PC T1  10 3/4                                                                                       SHELF : [3] 10 9/16 x 20  T1 10 9/16                                                       BACKING: [1] 11 1/4 X 73 1/4                                                  RAWOOD: [5] 10 3/4 X 4 </t>
    </r>
  </si>
  <si>
    <t>C15X21X77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</si>
  <si>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13 3/4  X 4--NO TAPE                                    PC : [1] 13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13 3/4 X 21 CUT OUT 3 PC CR 1 PC T1  13 3/4                                                                                       SHELF : [3] 13 9/16 x 20  T1 13 9/16                                                       BACKING: [1] 14 1/4 X 73 1/4                                                  RAWOOD: [5] 13 3/4 X 4 </t>
    </r>
  </si>
  <si>
    <t>C15X18X77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</si>
  <si>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13 3/4  X 4--NO TAPE                                    PC : [1] 13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13 3/4 X 18 CUT OUT 3 PC CR 1 PC T1  13 3/4                                                                                       SHELF : [3] 13 9/16 x 17  T1 13 9/16                                                       BACKING: [1] 14 1/4 X 73 1/4                                                  RAWOOD: [5] 13 3/4 X 4 </t>
    </r>
  </si>
  <si>
    <t>C18X18X77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</si>
  <si>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16 3/4  X 4--NO TAPE                                    PC : [1] 16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16 3/4 X 18 CUT OUT 3 PC CR 1 PC T1  16 3/4                                                                                       SHELF : [3] 16 9/16 x 17  T1 16 9/16                                                       BACKING: [1] 17 1/4 X 73 1/4                                                  RAWOOD: [5] 16 3/4 X 4 </t>
    </r>
  </si>
  <si>
    <t>C18X21X77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</si>
  <si>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16 3/4  X 4--NO TAPE                                    PC : [1] 16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16 3/4 X 21 CUT OUT 3 PC CR 1 PC T1  16 3/4                                                                                       SHELF : [3] 16 9/16 x 20  T1 16 9/16                                                       BACKING: [1] 17 1/4 X 73 1/4                                                  RAWOOD: [5] 16 3/4 X 4 </t>
    </r>
  </si>
  <si>
    <t>C24X21X77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</si>
  <si>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22 3/4  X 4--NO TAPE                                    PC : [1] 22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22 3/4 X 21 CUT OUT 3 PC CR 1 PC T1  22 3/4                                                                                       SHELF : [3] 22 9/16 x 20  T1 22 9/16                                                       BACKING: [1] 23 1/4 X 73 1/4                                                  RAWOOD: [5] 22 3/4 X 4 </t>
    </r>
  </si>
  <si>
    <t>C24X18X77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</si>
  <si>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22 3/4  X 4--NO TAPE                                    PC : [1] 22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22 3/4 X 18 CUT OUT 3 PC CR 1 PC T1  22 3/4                                                                                       SHELF : [3] 22 9/16 x 17  T1 22 9/16                                                       BACKING: [1] 23 1/4 X 73 1/4                                                  RAWOOD: [5] 22 3/4 X 4 </t>
    </r>
  </si>
  <si>
    <t>C30X18X77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</si>
  <si>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18--NO CK 4 CR T1 77 3/4                                                             INSIDE KICK: [1] 28 3/4  X 4--NO TAPE                                    PC : [1] 28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28 3/4 X 18 CUT OUT 3 PC CR 1 PC T1  28 3/4                                                                                       SHELF : [3] 28 9/16 x 17  T1 28 9/16                                                       BACKING: [1] 29 1/4 X 73 1/4                                                  RAWOOD: [5] 28 3/4 X 4 </t>
    </r>
  </si>
  <si>
    <t>C30X21X77 3/4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</si>
  <si>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77 3/4 X 21--NO CK 4 CR T1 77 3/4                                                             INSIDE KICK: [1] 28 3/4  X 4--NO TAPE                                    PC : [1] 28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28 3/4 X 21 CUT OUT 3 PC CR 1 PC T1  28 3/4                                                                                       SHELF : [3] 28 9/16 x 20  T1 28 9/16                                                       BACKING: [1] 29 1/4 X 73 1/4                                                  RAWOOD: [5] 28 3/4 X 4 </t>
    </r>
  </si>
  <si>
    <t>UPPER- 24"X32" CLASSIC- 2 DR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</si>
  <si>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32 X 6 CR T3-32,6,6                                                            TOP &amp; BOTTOM: [2] 22 3/4  X 6--CR T1-22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[2] 22 9/16 x 5  T1 22 9/16                                                       BACKING: [1] 23 1/4 X 31 1/4                                                  RAWOOD: [2] 22 3/4 X 4 </t>
    </r>
  </si>
  <si>
    <t>UPPER- 30"X32" CLASSIC-2 DR</t>
  </si>
  <si>
    <t>30X6X32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</si>
  <si>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32 X 6 CR T3-32,6,6                                                            TOP &amp; BOTTOM: [1] 28 3/4  X 6--CR T1-28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[2] 28 9/16 x 5  T1 28 9/16                                                       BACKING: [1] 29 1/4 X 31 1/4                                                  RAWOOD: [2] 28 3/4 X 4 </t>
    </r>
  </si>
  <si>
    <t>UPPER- 24"X36" CLASSIC-2 DR</t>
  </si>
  <si>
    <t>24X6X36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</si>
  <si>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36 X 6 CR T3-36,6,6                                                            TOP &amp; BOTTOM: [2] 22 3/4  X 6--CR T1-22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[3] 22 9/16 x 5  T1 22 9/16                                                       BACKING: [1] 23 1/4 X 35 1/4                                                  RAWOOD: [3] 22 3/4 X 4 </t>
    </r>
  </si>
  <si>
    <t>UPPER- 30"X36 CLASSIC-2 DR</t>
  </si>
  <si>
    <t>30X6X36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</si>
  <si>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36 X 6 CR T3-36,6,6                                                            TOP &amp; BOTTOM: [2] 28 3/4  X 6--CR T1-28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[3] 28 9/16 x 5  T1 28 9/16                                                       BACKING: [1] 29 1/4 X 35 1/4                                                  RAWOOD: [3] 28 3/4 X 4 </t>
    </r>
  </si>
  <si>
    <t>UPPER- 12"X32 CLASSIC-1 DR HLS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</si>
  <si>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32 X 6 CR T3-32,6,6                                                            TOP &amp; BOTTOM: [2] 10 3/4  X 6--CR T1-10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[2] 10 9/16 x 5  T1 10 9/16                                                       BACKING: [1] 11 1/4 X 31 1/4                                                  RAWOOD: [2] 10 3/4 X 4 </t>
    </r>
  </si>
  <si>
    <t>UPPER-12"X32 CLASSIC-1 DR HRS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</si>
  <si>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32 X 6 CR T3-32,6,6                                                            TOP &amp; BOTTOM: [2] 10 3/4  X 6--CR T1-10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[2] 10 9/16 x 5  T1 10 9/16                                                       BACKING: [1] 11 1/4 X 31 1/4                                                  RAWOOD: [2] 10 3/4 X 4 </t>
    </r>
  </si>
  <si>
    <t>UPPER-12"X36 CLASSIC-1 DR HLS</t>
  </si>
  <si>
    <t>12X6X36-HLS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</si>
  <si>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36 X 6 CR T3-36,6,6                                                            TOP &amp; BOTTOM: [2] 10 3/4  X 6--CR T1-10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[3] 10 9/16 x 5  T1 10 9/16                                                       BACKING: [1] 11 1/4 X 35 1/4                                                  RAWOOD: [3] 10 3/4 X 4 </t>
    </r>
  </si>
  <si>
    <t>UPPER- 12"X36 CLASSIC-1 DR HRS</t>
  </si>
  <si>
    <t>12X6X36-HRS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</si>
  <si>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36 X 6 CR T3-36,6,6                                                            TOP &amp; BOTTOM: [2] 10 3/4  X 6--CR T1-10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[3] 10 9/16 x 5  T1 10 9/16                                                       BACKING: [1] 11 1/4 X 35 1/4                                                  RAWOOD: [3] 10 3/4 X 4 </t>
    </r>
  </si>
  <si>
    <t>UPPER- 15"X 32 CLASSIC-1 DR HLS</t>
  </si>
  <si>
    <t>15X6X32-HLS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</si>
  <si>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32 X 6 CR T3-32,6,6                                                            TOP &amp; BOTTOM: [2] 13 3/4  X 6--CR T1-13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[2] 13 9/16 x 5  T1 13 9/16                                                       BACKING: [1] 14 1/4 X 31 1/4                                                  RAWOOD: [2] 13 3/4 X 4 </t>
    </r>
  </si>
  <si>
    <t>UPPER- 15"X 32 CLASSIC-1 DR HRS</t>
  </si>
  <si>
    <t>15X6X32-HRS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</si>
  <si>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32 X 6 CR T3-32,6,6                                                            TOP &amp; BOTTOM: [2] 13 3/4  X 6--CR T1-13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[2] 13 9/16 x 5  T1 13 9/16                                                       BACKING: [1] 14 1/4 X 31 1/4                                                  RAWOOD: [2] 13 3/4 X 4 </t>
    </r>
  </si>
  <si>
    <t>UPPER- 15"X 36 CLASSIC-1 DR HLS</t>
  </si>
  <si>
    <t>15X6X36-HLS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</si>
  <si>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36 X 6 CR T3-36,6,6                                                            TOP &amp; BOTTOM: [2] 13 3/4  X 6--CR T1-13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[3] 13 9/16 x 5  T1 13 9/16                                                       BACKING: [1] 14 1/4 X 35 1/4                                                  RAWOOD: [3] 13 3/4 X 4 </t>
    </r>
  </si>
  <si>
    <t>UPPER-  15"X 36 CLASSIC-1 DR HRS</t>
  </si>
  <si>
    <t>15X6X36-HRS</t>
  </si>
  <si>
    <r>
      <rPr>
        <i/>
        <sz val="9"/>
        <color theme="1"/>
        <rFont val="Calibri"/>
      </rPr>
      <t xml:space="preserve">                                                </t>
    </r>
    <r>
      <rPr>
        <sz val="9"/>
        <color theme="1"/>
        <rFont val="Calibri"/>
      </rPr>
      <t xml:space="preserve">                                                                   GABLE : [2] 36 X 6 CR T3-36,6,6                                                            TOP &amp; BOTTOM: [2] 13 3/4  X 6--CR T1-13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[3] 13 9/16 x 5  T1 13 9/16                                                       BACKING: [1] 14 1/4 X 35 1/4                                                  RAWOOD: [3] 13 3/4 X 4 </t>
    </r>
  </si>
  <si>
    <t>MATERIAL</t>
  </si>
  <si>
    <t>ITEM</t>
  </si>
  <si>
    <t>SIZE</t>
  </si>
  <si>
    <t>CPARICE RAISED</t>
  </si>
  <si>
    <t>DOOR</t>
  </si>
  <si>
    <t>8 7/8 X 26 1/2</t>
  </si>
  <si>
    <t>11 7/8 X 26 1/2</t>
  </si>
  <si>
    <t>13 7/8 X 26 1/2</t>
  </si>
  <si>
    <t>14 7/8 X 26 1/2</t>
  </si>
  <si>
    <t>17 7/8 X 26 1/2</t>
  </si>
  <si>
    <t>11 7/8 X 31 7/8</t>
  </si>
  <si>
    <t>11 7/8 X 35 7/8</t>
  </si>
  <si>
    <t>Total</t>
  </si>
  <si>
    <t>DRAWER</t>
  </si>
  <si>
    <t>11 7/8 X 8 3/4</t>
  </si>
  <si>
    <t>14 7/8 X 8 3/4</t>
  </si>
  <si>
    <t>42 x 36</t>
  </si>
  <si>
    <t>30 x 36</t>
  </si>
  <si>
    <t>CLASSIC KICK</t>
  </si>
  <si>
    <t>MOULDING</t>
  </si>
  <si>
    <t>[1]-- 11 7/8 X 35 7/8 --DOOR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</si>
</sst>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/dd/yyyy"/>
    <numFmt numFmtId="165" formatCode="mmm/dd//yyyy"/>
    <numFmt numFmtId="166" formatCode="dd\-mm\-yyyy"/>
    <numFmt numFmtId="167" formatCode="mmm/dd"/>
    <numFmt numFmtId="168" formatCode="[$-409]d\-mmm"/>
  </numFmts>
  <fonts count="40" x14ac:knownFonts="1">
    <font>
      <sz val="11"/>
      <color theme="1"/>
      <name val="Arial"/>
    </font>
    <font>
      <b/>
      <sz val="16"/>
      <color theme="1"/>
      <name val="Calibri"/>
    </font>
    <font>
      <b/>
      <sz val="12"/>
      <color theme="1"/>
      <name val="Calibri"/>
    </font>
    <font>
      <sz val="11"/>
      <name val="Arial"/>
    </font>
    <font>
      <b/>
      <sz val="28"/>
      <color theme="1"/>
      <name val="Calibri"/>
    </font>
    <font>
      <b/>
      <sz val="48"/>
      <color theme="1"/>
      <name val="Calibri"/>
    </font>
    <font>
      <b/>
      <sz val="36"/>
      <color theme="1"/>
      <name val="Calibri"/>
    </font>
    <font>
      <b/>
      <sz val="12"/>
      <color rgb="FFC00000"/>
      <name val="Calibri"/>
    </font>
    <font>
      <b/>
      <sz val="11"/>
      <color theme="1"/>
      <name val="Calibri"/>
    </font>
    <font>
      <b/>
      <sz val="14"/>
      <color theme="1"/>
      <name val="Calibri"/>
    </font>
    <font>
      <b/>
      <sz val="72"/>
      <color theme="1"/>
      <name val="Calibri"/>
    </font>
    <font>
      <b/>
      <sz val="22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sz val="11"/>
      <color rgb="FFC00000"/>
      <name val="Calibri"/>
    </font>
    <font>
      <sz val="16"/>
      <color theme="1"/>
      <name val="Calibri"/>
    </font>
    <font>
      <sz val="14"/>
      <color theme="1"/>
      <name val="Calibri"/>
    </font>
    <font>
      <sz val="10"/>
      <color theme="1"/>
      <name val="Calibri"/>
    </font>
    <font>
      <b/>
      <sz val="8"/>
      <color theme="1"/>
      <name val="Calibri"/>
    </font>
    <font>
      <b/>
      <sz val="28"/>
      <color rgb="FFC00000"/>
      <name val="Calibri"/>
    </font>
    <font>
      <b/>
      <sz val="10"/>
      <color theme="1"/>
      <name val="Calibri"/>
    </font>
    <font>
      <b/>
      <sz val="18"/>
      <color theme="1"/>
      <name val="Calibri"/>
    </font>
    <font>
      <sz val="18"/>
      <color theme="1"/>
      <name val="Calibri"/>
    </font>
    <font>
      <sz val="26"/>
      <color theme="1"/>
      <name val="Calibri"/>
    </font>
    <font>
      <sz val="36"/>
      <color theme="1"/>
      <name val="Calibri"/>
    </font>
    <font>
      <u/>
      <sz val="16"/>
      <color theme="1"/>
      <name val="Calibri"/>
    </font>
    <font>
      <sz val="48"/>
      <color theme="1"/>
      <name val="Calibri"/>
    </font>
    <font>
      <sz val="24"/>
      <color theme="1"/>
      <name val="Calibri"/>
    </font>
    <font>
      <b/>
      <sz val="24"/>
      <color theme="1"/>
      <name val="Calibri"/>
    </font>
    <font>
      <b/>
      <sz val="12"/>
      <color rgb="FF000000"/>
      <name val="Arial"/>
    </font>
    <font>
      <sz val="11"/>
      <color theme="1"/>
      <name val="Calibri"/>
    </font>
    <font>
      <sz val="12"/>
      <color rgb="FF000000"/>
      <name val="Arial"/>
    </font>
    <font>
      <b/>
      <sz val="11"/>
      <color rgb="FF000000"/>
      <name val="Arial"/>
    </font>
    <font>
      <sz val="11"/>
      <color rgb="FFFF0000"/>
      <name val="Calibri"/>
    </font>
    <font>
      <b/>
      <sz val="16"/>
      <color theme="1"/>
      <name val="Times New Roman"/>
    </font>
    <font>
      <sz val="9"/>
      <color theme="1"/>
      <name val="Calibri"/>
    </font>
    <font>
      <sz val="22"/>
      <color theme="1"/>
      <name val="Calibri"/>
    </font>
    <font>
      <b/>
      <sz val="11"/>
      <color theme="1"/>
      <name val="Calibri"/>
    </font>
    <font>
      <sz val="8"/>
      <color theme="1"/>
      <name val="Calibri"/>
    </font>
    <font>
      <i/>
      <sz val="9"/>
      <color theme="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  <fill>
      <patternFill patternType="solid">
        <fgColor theme="5"/>
        <bgColor theme="5"/>
      </patternFill>
    </fill>
    <fill>
      <patternFill patternType="solid">
        <fgColor rgb="FFFF33CC"/>
        <bgColor rgb="FFFF33CC"/>
      </patternFill>
    </fill>
    <fill>
      <patternFill patternType="solid">
        <fgColor rgb="FF00B0F0"/>
        <bgColor rgb="FF00B0F0"/>
      </patternFill>
    </fill>
    <fill>
      <patternFill patternType="solid">
        <fgColor rgb="FF2E75B5"/>
        <bgColor rgb="FF2E75B5"/>
      </patternFill>
    </fill>
    <fill>
      <patternFill patternType="solid">
        <fgColor rgb="FF8EAADB"/>
        <bgColor rgb="FF8EAADB"/>
      </patternFill>
    </fill>
    <fill>
      <patternFill patternType="solid">
        <fgColor rgb="FFCC66FF"/>
        <bgColor rgb="FFCC66FF"/>
      </patternFill>
    </fill>
    <fill>
      <patternFill patternType="solid">
        <fgColor rgb="FFC55A11"/>
        <bgColor rgb="FFC55A11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A8D08D"/>
        <bgColor rgb="FFA8D08D"/>
      </patternFill>
    </fill>
    <fill>
      <patternFill patternType="solid">
        <fgColor rgb="FF00B050"/>
        <bgColor rgb="FF00B050"/>
      </patternFill>
    </fill>
    <fill>
      <patternFill patternType="solid">
        <fgColor rgb="FFB4C6E7"/>
        <bgColor rgb="FFB4C6E7"/>
      </patternFill>
    </fill>
    <fill>
      <patternFill patternType="solid">
        <fgColor theme="9"/>
        <bgColor theme="9"/>
      </patternFill>
    </fill>
    <fill>
      <patternFill patternType="solid">
        <fgColor rgb="FFF7CAAC"/>
        <bgColor rgb="FFF7CAAC"/>
      </patternFill>
    </fill>
    <fill>
      <patternFill patternType="solid">
        <fgColor rgb="FF833C0B"/>
        <bgColor rgb="FF833C0B"/>
      </patternFill>
    </fill>
    <fill>
      <patternFill patternType="solid">
        <fgColor rgb="FFA5A5A5"/>
        <bgColor rgb="FFA5A5A5"/>
      </patternFill>
    </fill>
    <fill>
      <patternFill patternType="solid">
        <fgColor rgb="FFAEABAB"/>
        <bgColor rgb="FFAEABAB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</fills>
  <borders count="7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6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65" fontId="9" fillId="0" borderId="8" xfId="0" applyNumberFormat="1" applyFont="1" applyBorder="1" applyAlignment="1">
      <alignment vertical="center"/>
    </xf>
    <xf numFmtId="0" fontId="4" fillId="0" borderId="14" xfId="0" applyFont="1" applyBorder="1" applyAlignment="1">
      <alignment vertical="top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vertical="center"/>
    </xf>
    <xf numFmtId="0" fontId="7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2" fillId="0" borderId="17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/>
    </xf>
    <xf numFmtId="0" fontId="12" fillId="0" borderId="27" xfId="0" applyFont="1" applyBorder="1" applyAlignment="1">
      <alignment horizontal="center" vertical="center"/>
    </xf>
    <xf numFmtId="0" fontId="12" fillId="4" borderId="29" xfId="0" applyFont="1" applyFill="1" applyBorder="1" applyAlignment="1">
      <alignment horizontal="center" shrinkToFit="1"/>
    </xf>
    <xf numFmtId="0" fontId="12" fillId="4" borderId="29" xfId="0" applyFont="1" applyFill="1" applyBorder="1" applyAlignment="1">
      <alignment horizontal="center"/>
    </xf>
    <xf numFmtId="0" fontId="13" fillId="4" borderId="31" xfId="0" applyFont="1" applyFill="1" applyBorder="1" applyAlignment="1">
      <alignment horizontal="center"/>
    </xf>
    <xf numFmtId="0" fontId="14" fillId="0" borderId="0" xfId="0" applyFont="1"/>
    <xf numFmtId="0" fontId="15" fillId="0" borderId="27" xfId="0" applyFont="1" applyBorder="1" applyAlignment="1">
      <alignment horizontal="center" vertical="center" shrinkToFit="1"/>
    </xf>
    <xf numFmtId="0" fontId="13" fillId="0" borderId="0" xfId="0" applyFont="1"/>
    <xf numFmtId="0" fontId="12" fillId="0" borderId="27" xfId="0" applyFont="1" applyBorder="1" applyAlignment="1">
      <alignment horizontal="center" vertical="top"/>
    </xf>
    <xf numFmtId="0" fontId="12" fillId="0" borderId="27" xfId="0" applyFont="1" applyBorder="1" applyAlignment="1">
      <alignment horizontal="center" vertical="top" shrinkToFit="1"/>
    </xf>
    <xf numFmtId="0" fontId="17" fillId="0" borderId="32" xfId="0" applyFont="1" applyBorder="1" applyAlignment="1">
      <alignment horizontal="center" vertical="top"/>
    </xf>
    <xf numFmtId="0" fontId="12" fillId="0" borderId="27" xfId="0" applyFont="1" applyBorder="1" applyAlignment="1">
      <alignment vertical="center"/>
    </xf>
    <xf numFmtId="0" fontId="12" fillId="0" borderId="35" xfId="0" applyFont="1" applyBorder="1" applyAlignment="1">
      <alignment horizontal="center" vertical="top"/>
    </xf>
    <xf numFmtId="0" fontId="12" fillId="0" borderId="35" xfId="0" applyFont="1" applyBorder="1" applyAlignment="1">
      <alignment vertical="center"/>
    </xf>
    <xf numFmtId="0" fontId="12" fillId="0" borderId="35" xfId="0" applyFont="1" applyBorder="1" applyAlignment="1">
      <alignment horizontal="center" vertical="top" shrinkToFit="1"/>
    </xf>
    <xf numFmtId="0" fontId="13" fillId="0" borderId="37" xfId="0" applyFont="1" applyBorder="1" applyAlignment="1">
      <alignment horizontal="center" vertical="top"/>
    </xf>
    <xf numFmtId="0" fontId="12" fillId="0" borderId="43" xfId="0" applyFont="1" applyBorder="1" applyAlignment="1">
      <alignment vertical="center" shrinkToFit="1"/>
    </xf>
    <xf numFmtId="0" fontId="9" fillId="0" borderId="4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shrinkToFit="1"/>
    </xf>
    <xf numFmtId="49" fontId="15" fillId="0" borderId="35" xfId="0" applyNumberFormat="1" applyFont="1" applyBorder="1" applyAlignment="1">
      <alignment horizontal="center"/>
    </xf>
    <xf numFmtId="49" fontId="15" fillId="0" borderId="35" xfId="0" applyNumberFormat="1" applyFont="1" applyBorder="1" applyAlignment="1">
      <alignment horizontal="center" shrinkToFit="1"/>
    </xf>
    <xf numFmtId="49" fontId="15" fillId="0" borderId="46" xfId="0" applyNumberFormat="1" applyFont="1" applyBorder="1" applyAlignment="1">
      <alignment horizontal="center"/>
    </xf>
    <xf numFmtId="0" fontId="9" fillId="0" borderId="45" xfId="0" applyFont="1" applyBorder="1"/>
    <xf numFmtId="0" fontId="16" fillId="0" borderId="35" xfId="0" applyFont="1" applyBorder="1" applyAlignment="1">
      <alignment horizontal="center" vertical="center"/>
    </xf>
    <xf numFmtId="0" fontId="9" fillId="0" borderId="49" xfId="0" applyFont="1" applyBorder="1"/>
    <xf numFmtId="0" fontId="16" fillId="0" borderId="35" xfId="0" applyFont="1" applyBorder="1" applyAlignment="1">
      <alignment vertical="center" wrapText="1"/>
    </xf>
    <xf numFmtId="0" fontId="9" fillId="0" borderId="51" xfId="0" applyFont="1" applyBorder="1"/>
    <xf numFmtId="0" fontId="16" fillId="0" borderId="43" xfId="0" applyFont="1" applyBorder="1" applyAlignment="1">
      <alignment horizontal="center" vertical="center"/>
    </xf>
    <xf numFmtId="0" fontId="9" fillId="0" borderId="54" xfId="0" applyFont="1" applyBorder="1"/>
    <xf numFmtId="0" fontId="1" fillId="0" borderId="0" xfId="0" applyFont="1" applyAlignment="1">
      <alignment horizontal="center" vertical="center"/>
    </xf>
    <xf numFmtId="0" fontId="14" fillId="0" borderId="12" xfId="0" applyFont="1" applyBorder="1"/>
    <xf numFmtId="0" fontId="22" fillId="0" borderId="9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1" fillId="0" borderId="60" xfId="0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0" fontId="6" fillId="0" borderId="61" xfId="0" applyFont="1" applyBorder="1" applyAlignment="1">
      <alignment vertical="top"/>
    </xf>
    <xf numFmtId="0" fontId="14" fillId="0" borderId="21" xfId="0" applyFont="1" applyBorder="1"/>
    <xf numFmtId="0" fontId="22" fillId="0" borderId="22" xfId="0" applyFont="1" applyBorder="1" applyAlignment="1">
      <alignment vertical="center"/>
    </xf>
    <xf numFmtId="0" fontId="27" fillId="0" borderId="21" xfId="0" applyFont="1" applyBorder="1" applyAlignment="1">
      <alignment horizontal="center" vertical="center"/>
    </xf>
    <xf numFmtId="0" fontId="22" fillId="0" borderId="19" xfId="0" applyFont="1" applyBorder="1" applyAlignment="1">
      <alignment vertical="center"/>
    </xf>
    <xf numFmtId="0" fontId="2" fillId="0" borderId="15" xfId="0" applyFont="1" applyBorder="1" applyAlignment="1">
      <alignment vertical="center" wrapText="1"/>
    </xf>
    <xf numFmtId="0" fontId="28" fillId="0" borderId="16" xfId="0" applyFont="1" applyBorder="1" applyAlignment="1">
      <alignment horizontal="center" vertical="top"/>
    </xf>
    <xf numFmtId="0" fontId="12" fillId="0" borderId="12" xfId="0" applyFont="1" applyBorder="1" applyAlignment="1">
      <alignment vertical="center"/>
    </xf>
    <xf numFmtId="0" fontId="12" fillId="0" borderId="9" xfId="0" applyFont="1" applyBorder="1" applyAlignment="1">
      <alignment horizontal="center"/>
    </xf>
    <xf numFmtId="0" fontId="12" fillId="4" borderId="63" xfId="0" applyFont="1" applyFill="1" applyBorder="1" applyAlignment="1">
      <alignment horizontal="center" shrinkToFit="1"/>
    </xf>
    <xf numFmtId="0" fontId="12" fillId="4" borderId="63" xfId="0" applyFont="1" applyFill="1" applyBorder="1" applyAlignment="1">
      <alignment horizontal="center"/>
    </xf>
    <xf numFmtId="0" fontId="12" fillId="4" borderId="64" xfId="0" applyFont="1" applyFill="1" applyBorder="1" applyAlignment="1">
      <alignment horizontal="center"/>
    </xf>
    <xf numFmtId="0" fontId="12" fillId="4" borderId="65" xfId="0" applyFont="1" applyFill="1" applyBorder="1" applyAlignment="1">
      <alignment horizontal="center"/>
    </xf>
    <xf numFmtId="0" fontId="14" fillId="0" borderId="26" xfId="0" applyFont="1" applyBorder="1"/>
    <xf numFmtId="0" fontId="12" fillId="0" borderId="0" xfId="0" applyFont="1" applyAlignment="1">
      <alignment horizontal="center" vertical="top"/>
    </xf>
    <xf numFmtId="0" fontId="12" fillId="0" borderId="32" xfId="0" applyFont="1" applyBorder="1" applyAlignment="1">
      <alignment horizontal="center" vertical="top"/>
    </xf>
    <xf numFmtId="0" fontId="12" fillId="0" borderId="66" xfId="0" applyFont="1" applyBorder="1" applyAlignment="1">
      <alignment horizontal="center" vertical="top"/>
    </xf>
    <xf numFmtId="0" fontId="12" fillId="0" borderId="37" xfId="0" applyFont="1" applyBorder="1" applyAlignment="1">
      <alignment horizontal="center" vertical="top"/>
    </xf>
    <xf numFmtId="0" fontId="15" fillId="0" borderId="35" xfId="0" applyFont="1" applyBorder="1" applyAlignment="1">
      <alignment horizontal="center" vertical="center" shrinkToFit="1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shrinkToFit="1"/>
    </xf>
    <xf numFmtId="0" fontId="9" fillId="0" borderId="49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 shrinkToFit="1"/>
    </xf>
    <xf numFmtId="0" fontId="13" fillId="0" borderId="38" xfId="0" applyFont="1" applyBorder="1" applyAlignment="1">
      <alignment horizontal="center" vertical="center" shrinkToFit="1"/>
    </xf>
    <xf numFmtId="49" fontId="15" fillId="2" borderId="68" xfId="0" applyNumberFormat="1" applyFont="1" applyFill="1" applyBorder="1" applyAlignment="1">
      <alignment horizontal="center" shrinkToFit="1"/>
    </xf>
    <xf numFmtId="0" fontId="9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shrinkToFit="1"/>
    </xf>
    <xf numFmtId="49" fontId="15" fillId="0" borderId="22" xfId="0" applyNumberFormat="1" applyFont="1" applyBorder="1" applyAlignment="1">
      <alignment horizontal="center"/>
    </xf>
    <xf numFmtId="49" fontId="15" fillId="0" borderId="22" xfId="0" applyNumberFormat="1" applyFont="1" applyBorder="1" applyAlignment="1">
      <alignment horizontal="center" shrinkToFit="1"/>
    </xf>
    <xf numFmtId="49" fontId="15" fillId="0" borderId="24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13" fillId="0" borderId="0" xfId="0" applyFont="1" applyAlignment="1">
      <alignment shrinkToFit="1"/>
    </xf>
    <xf numFmtId="0" fontId="15" fillId="0" borderId="0" xfId="0" applyFont="1"/>
    <xf numFmtId="0" fontId="29" fillId="0" borderId="0" xfId="0" applyFont="1" applyAlignment="1">
      <alignment horizontal="left"/>
    </xf>
    <xf numFmtId="49" fontId="15" fillId="0" borderId="0" xfId="0" applyNumberFormat="1" applyFont="1" applyAlignment="1">
      <alignment horizontal="center"/>
    </xf>
    <xf numFmtId="0" fontId="30" fillId="0" borderId="0" xfId="0" applyFont="1"/>
    <xf numFmtId="0" fontId="15" fillId="2" borderId="69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3" borderId="72" xfId="0" applyFont="1" applyFill="1" applyBorder="1"/>
    <xf numFmtId="0" fontId="13" fillId="3" borderId="73" xfId="0" applyFont="1" applyFill="1" applyBorder="1"/>
    <xf numFmtId="0" fontId="16" fillId="7" borderId="72" xfId="0" applyFont="1" applyFill="1" applyBorder="1"/>
    <xf numFmtId="0" fontId="16" fillId="7" borderId="73" xfId="0" applyFont="1" applyFill="1" applyBorder="1"/>
    <xf numFmtId="0" fontId="15" fillId="8" borderId="74" xfId="0" applyFont="1" applyFill="1" applyBorder="1"/>
    <xf numFmtId="0" fontId="13" fillId="8" borderId="74" xfId="0" applyFont="1" applyFill="1" applyBorder="1"/>
    <xf numFmtId="0" fontId="15" fillId="0" borderId="0" xfId="0" applyFont="1" applyAlignment="1">
      <alignment horizontal="left"/>
    </xf>
    <xf numFmtId="0" fontId="15" fillId="0" borderId="48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/>
    </xf>
    <xf numFmtId="0" fontId="12" fillId="0" borderId="26" xfId="0" applyFont="1" applyBorder="1"/>
    <xf numFmtId="0" fontId="16" fillId="0" borderId="48" xfId="0" applyFont="1" applyBorder="1" applyAlignment="1">
      <alignment horizontal="center"/>
    </xf>
    <xf numFmtId="0" fontId="16" fillId="0" borderId="26" xfId="0" applyFont="1" applyBorder="1"/>
    <xf numFmtId="0" fontId="15" fillId="0" borderId="47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5" fillId="0" borderId="47" xfId="0" applyFont="1" applyBorder="1"/>
    <xf numFmtId="0" fontId="15" fillId="0" borderId="41" xfId="0" applyFont="1" applyBorder="1"/>
    <xf numFmtId="0" fontId="31" fillId="0" borderId="0" xfId="0" quotePrefix="1" applyFont="1" applyAlignment="1">
      <alignment horizontal="center"/>
    </xf>
    <xf numFmtId="49" fontId="31" fillId="0" borderId="0" xfId="0" quotePrefix="1" applyNumberFormat="1" applyFont="1" applyAlignment="1">
      <alignment horizontal="left"/>
    </xf>
    <xf numFmtId="0" fontId="15" fillId="0" borderId="26" xfId="0" applyFont="1" applyBorder="1"/>
    <xf numFmtId="0" fontId="15" fillId="0" borderId="26" xfId="0" applyFont="1" applyBorder="1" applyAlignment="1">
      <alignment horizontal="center"/>
    </xf>
    <xf numFmtId="0" fontId="15" fillId="0" borderId="48" xfId="0" applyFont="1" applyBorder="1"/>
    <xf numFmtId="0" fontId="13" fillId="0" borderId="48" xfId="0" applyFont="1" applyBorder="1"/>
    <xf numFmtId="0" fontId="13" fillId="0" borderId="26" xfId="0" applyFont="1" applyBorder="1"/>
    <xf numFmtId="0" fontId="15" fillId="0" borderId="46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3" fillId="0" borderId="46" xfId="0" applyFont="1" applyBorder="1"/>
    <xf numFmtId="0" fontId="13" fillId="0" borderId="38" xfId="0" applyFont="1" applyBorder="1"/>
    <xf numFmtId="0" fontId="16" fillId="0" borderId="46" xfId="0" applyFont="1" applyBorder="1" applyAlignment="1">
      <alignment horizontal="center"/>
    </xf>
    <xf numFmtId="0" fontId="16" fillId="0" borderId="38" xfId="0" applyFont="1" applyBorder="1"/>
    <xf numFmtId="0" fontId="15" fillId="0" borderId="46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46" xfId="0" applyFont="1" applyBorder="1"/>
    <xf numFmtId="0" fontId="15" fillId="0" borderId="38" xfId="0" applyFont="1" applyBorder="1"/>
    <xf numFmtId="0" fontId="31" fillId="0" borderId="0" xfId="0" quotePrefix="1" applyFont="1" applyAlignment="1">
      <alignment horizontal="left"/>
    </xf>
    <xf numFmtId="0" fontId="32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49" fontId="31" fillId="0" borderId="0" xfId="0" applyNumberFormat="1" applyFont="1" applyAlignment="1">
      <alignment horizontal="left"/>
    </xf>
    <xf numFmtId="0" fontId="29" fillId="0" borderId="0" xfId="0" quotePrefix="1" applyFont="1" applyAlignment="1">
      <alignment horizontal="center"/>
    </xf>
    <xf numFmtId="0" fontId="29" fillId="0" borderId="0" xfId="0" quotePrefix="1" applyFont="1" applyAlignment="1">
      <alignment horizontal="left"/>
    </xf>
    <xf numFmtId="0" fontId="15" fillId="9" borderId="74" xfId="0" applyFont="1" applyFill="1" applyBorder="1" applyAlignment="1">
      <alignment horizontal="center" vertical="center"/>
    </xf>
    <xf numFmtId="0" fontId="15" fillId="9" borderId="74" xfId="0" applyFont="1" applyFill="1" applyBorder="1"/>
    <xf numFmtId="0" fontId="15" fillId="3" borderId="74" xfId="0" applyFont="1" applyFill="1" applyBorder="1" applyAlignment="1">
      <alignment horizontal="center" vertical="center"/>
    </xf>
    <xf numFmtId="0" fontId="15" fillId="2" borderId="74" xfId="0" applyFont="1" applyFill="1" applyBorder="1" applyAlignment="1">
      <alignment horizontal="center" vertical="center"/>
    </xf>
    <xf numFmtId="0" fontId="15" fillId="2" borderId="74" xfId="0" applyFont="1" applyFill="1" applyBorder="1"/>
    <xf numFmtId="0" fontId="15" fillId="10" borderId="74" xfId="0" applyFont="1" applyFill="1" applyBorder="1" applyAlignment="1">
      <alignment horizontal="center" vertical="center"/>
    </xf>
    <xf numFmtId="0" fontId="15" fillId="11" borderId="74" xfId="0" applyFont="1" applyFill="1" applyBorder="1" applyAlignment="1">
      <alignment horizontal="center" vertical="center"/>
    </xf>
    <xf numFmtId="0" fontId="15" fillId="11" borderId="74" xfId="0" applyFont="1" applyFill="1" applyBorder="1"/>
    <xf numFmtId="0" fontId="15" fillId="12" borderId="74" xfId="0" applyFont="1" applyFill="1" applyBorder="1" applyAlignment="1">
      <alignment horizontal="center" vertical="center"/>
    </xf>
    <xf numFmtId="0" fontId="15" fillId="3" borderId="74" xfId="0" applyFont="1" applyFill="1" applyBorder="1"/>
    <xf numFmtId="0" fontId="15" fillId="13" borderId="7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49" fontId="13" fillId="0" borderId="0" xfId="0" applyNumberFormat="1" applyFont="1"/>
    <xf numFmtId="0" fontId="12" fillId="14" borderId="74" xfId="0" applyFont="1" applyFill="1" applyBorder="1" applyAlignment="1">
      <alignment horizontal="center"/>
    </xf>
    <xf numFmtId="0" fontId="12" fillId="15" borderId="74" xfId="0" applyFont="1" applyFill="1" applyBorder="1" applyAlignment="1">
      <alignment horizontal="center"/>
    </xf>
    <xf numFmtId="0" fontId="12" fillId="15" borderId="74" xfId="0" applyFont="1" applyFill="1" applyBorder="1"/>
    <xf numFmtId="0" fontId="13" fillId="15" borderId="74" xfId="0" applyFont="1" applyFill="1" applyBorder="1"/>
    <xf numFmtId="49" fontId="13" fillId="15" borderId="74" xfId="0" applyNumberFormat="1" applyFont="1" applyFill="1" applyBorder="1"/>
    <xf numFmtId="0" fontId="12" fillId="3" borderId="74" xfId="0" applyFont="1" applyFill="1" applyBorder="1" applyAlignment="1">
      <alignment horizontal="center"/>
    </xf>
    <xf numFmtId="0" fontId="12" fillId="3" borderId="74" xfId="0" applyFont="1" applyFill="1" applyBorder="1"/>
    <xf numFmtId="0" fontId="13" fillId="3" borderId="74" xfId="0" applyFont="1" applyFill="1" applyBorder="1"/>
    <xf numFmtId="49" fontId="13" fillId="3" borderId="74" xfId="0" applyNumberFormat="1" applyFont="1" applyFill="1" applyBorder="1"/>
    <xf numFmtId="0" fontId="12" fillId="2" borderId="74" xfId="0" applyFont="1" applyFill="1" applyBorder="1" applyAlignment="1">
      <alignment horizontal="center"/>
    </xf>
    <xf numFmtId="0" fontId="12" fillId="2" borderId="74" xfId="0" applyFont="1" applyFill="1" applyBorder="1"/>
    <xf numFmtId="0" fontId="13" fillId="2" borderId="74" xfId="0" applyFont="1" applyFill="1" applyBorder="1"/>
    <xf numFmtId="49" fontId="13" fillId="2" borderId="74" xfId="0" applyNumberFormat="1" applyFont="1" applyFill="1" applyBorder="1"/>
    <xf numFmtId="0" fontId="12" fillId="4" borderId="74" xfId="0" applyFont="1" applyFill="1" applyBorder="1"/>
    <xf numFmtId="0" fontId="12" fillId="16" borderId="74" xfId="0" applyFont="1" applyFill="1" applyBorder="1" applyAlignment="1">
      <alignment horizontal="center"/>
    </xf>
    <xf numFmtId="0" fontId="13" fillId="16" borderId="74" xfId="0" applyFont="1" applyFill="1" applyBorder="1"/>
    <xf numFmtId="12" fontId="13" fillId="0" borderId="0" xfId="0" applyNumberFormat="1" applyFont="1"/>
    <xf numFmtId="12" fontId="13" fillId="2" borderId="74" xfId="0" applyNumberFormat="1" applyFont="1" applyFill="1" applyBorder="1"/>
    <xf numFmtId="12" fontId="13" fillId="15" borderId="74" xfId="0" applyNumberFormat="1" applyFont="1" applyFill="1" applyBorder="1"/>
    <xf numFmtId="0" fontId="33" fillId="15" borderId="74" xfId="0" applyFont="1" applyFill="1" applyBorder="1"/>
    <xf numFmtId="0" fontId="12" fillId="17" borderId="74" xfId="0" applyFont="1" applyFill="1" applyBorder="1" applyAlignment="1">
      <alignment horizontal="center"/>
    </xf>
    <xf numFmtId="0" fontId="12" fillId="17" borderId="74" xfId="0" applyFont="1" applyFill="1" applyBorder="1"/>
    <xf numFmtId="0" fontId="13" fillId="17" borderId="74" xfId="0" applyFont="1" applyFill="1" applyBorder="1"/>
    <xf numFmtId="0" fontId="12" fillId="18" borderId="74" xfId="0" applyFont="1" applyFill="1" applyBorder="1" applyAlignment="1">
      <alignment horizontal="center"/>
    </xf>
    <xf numFmtId="0" fontId="12" fillId="18" borderId="74" xfId="0" applyFont="1" applyFill="1" applyBorder="1"/>
    <xf numFmtId="0" fontId="13" fillId="18" borderId="74" xfId="0" applyFont="1" applyFill="1" applyBorder="1"/>
    <xf numFmtId="0" fontId="13" fillId="4" borderId="74" xfId="0" applyFont="1" applyFill="1" applyBorder="1"/>
    <xf numFmtId="0" fontId="16" fillId="0" borderId="0" xfId="0" applyFont="1" applyAlignment="1">
      <alignment horizontal="center" vertical="center"/>
    </xf>
    <xf numFmtId="0" fontId="12" fillId="11" borderId="74" xfId="0" applyFont="1" applyFill="1" applyBorder="1" applyAlignment="1">
      <alignment horizontal="center"/>
    </xf>
    <xf numFmtId="0" fontId="12" fillId="11" borderId="74" xfId="0" applyFont="1" applyFill="1" applyBorder="1"/>
    <xf numFmtId="0" fontId="13" fillId="11" borderId="74" xfId="0" applyFont="1" applyFill="1" applyBorder="1"/>
    <xf numFmtId="0" fontId="12" fillId="19" borderId="74" xfId="0" applyFont="1" applyFill="1" applyBorder="1" applyAlignment="1">
      <alignment horizontal="center"/>
    </xf>
    <xf numFmtId="0" fontId="12" fillId="19" borderId="74" xfId="0" applyFont="1" applyFill="1" applyBorder="1"/>
    <xf numFmtId="0" fontId="13" fillId="19" borderId="74" xfId="0" applyFont="1" applyFill="1" applyBorder="1"/>
    <xf numFmtId="0" fontId="30" fillId="0" borderId="0" xfId="0" applyFont="1" applyAlignment="1"/>
    <xf numFmtId="0" fontId="12" fillId="5" borderId="74" xfId="0" applyFont="1" applyFill="1" applyBorder="1" applyAlignment="1">
      <alignment horizontal="center"/>
    </xf>
    <xf numFmtId="0" fontId="12" fillId="5" borderId="74" xfId="0" applyFont="1" applyFill="1" applyBorder="1"/>
    <xf numFmtId="0" fontId="16" fillId="0" borderId="0" xfId="0" applyFont="1" applyAlignment="1">
      <alignment horizontal="center" vertical="top"/>
    </xf>
    <xf numFmtId="12" fontId="16" fillId="0" borderId="0" xfId="0" applyNumberFormat="1" applyFont="1" applyAlignment="1">
      <alignment horizontal="right" vertical="top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 vertical="top"/>
    </xf>
    <xf numFmtId="0" fontId="13" fillId="0" borderId="0" xfId="0" applyFont="1" applyAlignment="1"/>
    <xf numFmtId="0" fontId="34" fillId="0" borderId="75" xfId="0" applyFont="1" applyBorder="1" applyAlignment="1">
      <alignment vertical="top" wrapText="1"/>
    </xf>
    <xf numFmtId="0" fontId="34" fillId="0" borderId="76" xfId="0" applyFont="1" applyBorder="1" applyAlignment="1">
      <alignment vertical="top" wrapText="1"/>
    </xf>
    <xf numFmtId="0" fontId="12" fillId="14" borderId="74" xfId="0" applyFont="1" applyFill="1" applyBorder="1"/>
    <xf numFmtId="0" fontId="13" fillId="14" borderId="74" xfId="0" applyFont="1" applyFill="1" applyBorder="1"/>
    <xf numFmtId="12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77" xfId="0" applyFont="1" applyBorder="1" applyAlignment="1">
      <alignment vertical="center"/>
    </xf>
    <xf numFmtId="0" fontId="13" fillId="0" borderId="67" xfId="0" applyFont="1" applyBorder="1" applyAlignment="1">
      <alignment vertical="center"/>
    </xf>
    <xf numFmtId="0" fontId="13" fillId="5" borderId="74" xfId="0" applyFont="1" applyFill="1" applyBorder="1"/>
    <xf numFmtId="0" fontId="12" fillId="7" borderId="74" xfId="0" applyFont="1" applyFill="1" applyBorder="1" applyAlignment="1">
      <alignment horizontal="center"/>
    </xf>
    <xf numFmtId="0" fontId="12" fillId="7" borderId="74" xfId="0" applyFont="1" applyFill="1" applyBorder="1"/>
    <xf numFmtId="0" fontId="13" fillId="7" borderId="74" xfId="0" applyFont="1" applyFill="1" applyBorder="1"/>
    <xf numFmtId="0" fontId="12" fillId="13" borderId="74" xfId="0" applyFont="1" applyFill="1" applyBorder="1" applyAlignment="1">
      <alignment horizontal="center"/>
    </xf>
    <xf numFmtId="0" fontId="12" fillId="13" borderId="74" xfId="0" applyFont="1" applyFill="1" applyBorder="1"/>
    <xf numFmtId="0" fontId="13" fillId="13" borderId="74" xfId="0" applyFont="1" applyFill="1" applyBorder="1"/>
    <xf numFmtId="0" fontId="12" fillId="20" borderId="74" xfId="0" applyFont="1" applyFill="1" applyBorder="1" applyAlignment="1">
      <alignment horizontal="center"/>
    </xf>
    <xf numFmtId="0" fontId="12" fillId="20" borderId="74" xfId="0" applyFont="1" applyFill="1" applyBorder="1"/>
    <xf numFmtId="0" fontId="13" fillId="20" borderId="74" xfId="0" applyFont="1" applyFill="1" applyBorder="1"/>
    <xf numFmtId="0" fontId="12" fillId="21" borderId="74" xfId="0" applyFont="1" applyFill="1" applyBorder="1" applyAlignment="1">
      <alignment horizontal="center"/>
    </xf>
    <xf numFmtId="0" fontId="12" fillId="21" borderId="74" xfId="0" applyFont="1" applyFill="1" applyBorder="1"/>
    <xf numFmtId="0" fontId="12" fillId="12" borderId="74" xfId="0" applyFont="1" applyFill="1" applyBorder="1" applyAlignment="1">
      <alignment horizontal="center"/>
    </xf>
    <xf numFmtId="0" fontId="12" fillId="12" borderId="74" xfId="0" applyFont="1" applyFill="1" applyBorder="1"/>
    <xf numFmtId="0" fontId="12" fillId="22" borderId="74" xfId="0" applyFont="1" applyFill="1" applyBorder="1" applyAlignment="1">
      <alignment horizontal="center"/>
    </xf>
    <xf numFmtId="0" fontId="12" fillId="22" borderId="74" xfId="0" applyFont="1" applyFill="1" applyBorder="1"/>
    <xf numFmtId="0" fontId="13" fillId="22" borderId="74" xfId="0" applyFont="1" applyFill="1" applyBorder="1"/>
    <xf numFmtId="0" fontId="12" fillId="23" borderId="74" xfId="0" applyFont="1" applyFill="1" applyBorder="1" applyAlignment="1">
      <alignment horizontal="center"/>
    </xf>
    <xf numFmtId="0" fontId="12" fillId="23" borderId="74" xfId="0" applyFont="1" applyFill="1" applyBorder="1"/>
    <xf numFmtId="0" fontId="35" fillId="3" borderId="74" xfId="0" applyFont="1" applyFill="1" applyBorder="1"/>
    <xf numFmtId="0" fontId="12" fillId="16" borderId="74" xfId="0" applyFont="1" applyFill="1" applyBorder="1" applyAlignment="1">
      <alignment horizontal="center" vertical="top"/>
    </xf>
    <xf numFmtId="0" fontId="36" fillId="16" borderId="74" xfId="0" applyFont="1" applyFill="1" applyBorder="1" applyAlignment="1">
      <alignment vertical="top" shrinkToFit="1"/>
    </xf>
    <xf numFmtId="0" fontId="35" fillId="24" borderId="74" xfId="0" applyFont="1" applyFill="1" applyBorder="1"/>
    <xf numFmtId="0" fontId="35" fillId="20" borderId="74" xfId="0" applyFont="1" applyFill="1" applyBorder="1"/>
    <xf numFmtId="0" fontId="12" fillId="25" borderId="74" xfId="0" applyFont="1" applyFill="1" applyBorder="1"/>
    <xf numFmtId="0" fontId="35" fillId="26" borderId="74" xfId="0" applyFont="1" applyFill="1" applyBorder="1"/>
    <xf numFmtId="0" fontId="12" fillId="0" borderId="43" xfId="0" applyFont="1" applyBorder="1"/>
    <xf numFmtId="0" fontId="35" fillId="5" borderId="74" xfId="0" applyFont="1" applyFill="1" applyBorder="1"/>
    <xf numFmtId="0" fontId="12" fillId="27" borderId="74" xfId="0" applyFont="1" applyFill="1" applyBorder="1"/>
    <xf numFmtId="0" fontId="12" fillId="0" borderId="0" xfId="0" applyFont="1" applyAlignment="1">
      <alignment horizontal="left"/>
    </xf>
    <xf numFmtId="0" fontId="35" fillId="27" borderId="74" xfId="0" applyFont="1" applyFill="1" applyBorder="1"/>
    <xf numFmtId="0" fontId="12" fillId="28" borderId="74" xfId="0" applyFont="1" applyFill="1" applyBorder="1"/>
    <xf numFmtId="0" fontId="13" fillId="28" borderId="74" xfId="0" applyFont="1" applyFill="1" applyBorder="1"/>
    <xf numFmtId="0" fontId="35" fillId="0" borderId="0" xfId="0" applyFont="1"/>
    <xf numFmtId="0" fontId="13" fillId="21" borderId="74" xfId="0" applyFont="1" applyFill="1" applyBorder="1"/>
    <xf numFmtId="0" fontId="13" fillId="6" borderId="74" xfId="0" applyFont="1" applyFill="1" applyBorder="1"/>
    <xf numFmtId="0" fontId="35" fillId="9" borderId="74" xfId="0" applyFont="1" applyFill="1" applyBorder="1"/>
    <xf numFmtId="0" fontId="12" fillId="2" borderId="74" xfId="0" applyFont="1" applyFill="1" applyBorder="1" applyAlignment="1">
      <alignment horizontal="right"/>
    </xf>
    <xf numFmtId="0" fontId="3" fillId="2" borderId="0" xfId="0" applyFont="1" applyFill="1" applyAlignment="1"/>
    <xf numFmtId="0" fontId="30" fillId="2" borderId="0" xfId="0" applyFont="1" applyFill="1" applyAlignment="1"/>
    <xf numFmtId="0" fontId="30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7" fillId="0" borderId="0" xfId="0" applyFont="1" applyAlignment="1"/>
    <xf numFmtId="0" fontId="30" fillId="0" borderId="0" xfId="0" applyFont="1" applyAlignment="1">
      <alignment horizontal="center"/>
    </xf>
    <xf numFmtId="0" fontId="15" fillId="0" borderId="40" xfId="0" applyFont="1" applyBorder="1" applyAlignment="1">
      <alignment horizontal="center" vertical="center" wrapText="1"/>
    </xf>
    <xf numFmtId="0" fontId="3" fillId="0" borderId="41" xfId="0" applyFont="1" applyBorder="1"/>
    <xf numFmtId="0" fontId="3" fillId="0" borderId="39" xfId="0" applyFont="1" applyBorder="1"/>
    <xf numFmtId="0" fontId="3" fillId="0" borderId="38" xfId="0" applyFont="1" applyBorder="1"/>
    <xf numFmtId="168" fontId="12" fillId="0" borderId="42" xfId="0" applyNumberFormat="1" applyFont="1" applyBorder="1" applyAlignment="1">
      <alignment horizontal="center" vertical="center"/>
    </xf>
    <xf numFmtId="0" fontId="3" fillId="0" borderId="27" xfId="0" applyFont="1" applyBorder="1"/>
    <xf numFmtId="0" fontId="3" fillId="0" borderId="35" xfId="0" applyFont="1" applyBorder="1"/>
    <xf numFmtId="0" fontId="15" fillId="0" borderId="42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167" fontId="12" fillId="0" borderId="42" xfId="0" applyNumberFormat="1" applyFont="1" applyBorder="1" applyAlignment="1">
      <alignment horizontal="center" vertical="center"/>
    </xf>
    <xf numFmtId="1" fontId="12" fillId="0" borderId="42" xfId="0" applyNumberFormat="1" applyFont="1" applyBorder="1" applyAlignment="1">
      <alignment horizontal="center" vertical="center"/>
    </xf>
    <xf numFmtId="1" fontId="12" fillId="0" borderId="44" xfId="0" applyNumberFormat="1" applyFont="1" applyBorder="1" applyAlignment="1">
      <alignment horizontal="center" vertical="center"/>
    </xf>
    <xf numFmtId="0" fontId="3" fillId="0" borderId="32" xfId="0" applyFont="1" applyBorder="1"/>
    <xf numFmtId="0" fontId="3" fillId="0" borderId="37" xfId="0" applyFont="1" applyBorder="1"/>
    <xf numFmtId="1" fontId="12" fillId="0" borderId="42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22" fillId="0" borderId="58" xfId="0" applyFont="1" applyBorder="1" applyAlignment="1">
      <alignment horizontal="center" vertical="center"/>
    </xf>
    <xf numFmtId="0" fontId="0" fillId="0" borderId="0" xfId="0" applyFont="1" applyAlignment="1"/>
    <xf numFmtId="0" fontId="3" fillId="0" borderId="66" xfId="0" applyFont="1" applyBorder="1"/>
    <xf numFmtId="0" fontId="1" fillId="0" borderId="27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16" fontId="15" fillId="0" borderId="42" xfId="0" applyNumberFormat="1" applyFont="1" applyBorder="1" applyAlignment="1">
      <alignment horizontal="center" vertical="center" shrinkToFit="1"/>
    </xf>
    <xf numFmtId="0" fontId="15" fillId="0" borderId="47" xfId="0" applyFont="1" applyBorder="1" applyAlignment="1">
      <alignment horizontal="center" vertical="center"/>
    </xf>
    <xf numFmtId="0" fontId="3" fillId="0" borderId="48" xfId="0" applyFont="1" applyBorder="1"/>
    <xf numFmtId="0" fontId="17" fillId="0" borderId="42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3" fillId="0" borderId="33" xfId="0" applyFont="1" applyBorder="1"/>
    <xf numFmtId="0" fontId="13" fillId="0" borderId="26" xfId="0" applyFont="1" applyBorder="1" applyAlignment="1">
      <alignment horizontal="center"/>
    </xf>
    <xf numFmtId="0" fontId="3" fillId="0" borderId="26" xfId="0" applyFont="1" applyBorder="1"/>
    <xf numFmtId="0" fontId="19" fillId="2" borderId="28" xfId="0" applyFont="1" applyFill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3" fillId="4" borderId="42" xfId="0" applyFont="1" applyFill="1" applyBorder="1" applyAlignment="1">
      <alignment horizontal="center" vertical="center" shrinkToFit="1"/>
    </xf>
    <xf numFmtId="0" fontId="12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 shrinkToFit="1"/>
    </xf>
    <xf numFmtId="0" fontId="13" fillId="0" borderId="27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 shrinkToFit="1"/>
    </xf>
    <xf numFmtId="0" fontId="13" fillId="0" borderId="42" xfId="0" applyFont="1" applyBorder="1" applyAlignment="1">
      <alignment horizontal="center" vertical="center" shrinkToFit="1"/>
    </xf>
    <xf numFmtId="0" fontId="17" fillId="0" borderId="42" xfId="0" applyFont="1" applyBorder="1" applyAlignment="1">
      <alignment horizontal="center" vertical="center" shrinkToFit="1"/>
    </xf>
    <xf numFmtId="0" fontId="13" fillId="0" borderId="26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1" fontId="13" fillId="0" borderId="44" xfId="0" applyNumberFormat="1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25" xfId="0" applyFont="1" applyBorder="1"/>
    <xf numFmtId="0" fontId="1" fillId="0" borderId="42" xfId="0" applyFont="1" applyBorder="1" applyAlignment="1">
      <alignment horizontal="center" vertical="center" shrinkToFit="1"/>
    </xf>
    <xf numFmtId="0" fontId="15" fillId="0" borderId="32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1" fontId="12" fillId="0" borderId="9" xfId="0" applyNumberFormat="1" applyFont="1" applyBorder="1" applyAlignment="1">
      <alignment horizontal="center" vertical="center" wrapText="1"/>
    </xf>
    <xf numFmtId="167" fontId="12" fillId="0" borderId="9" xfId="0" applyNumberFormat="1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shrinkToFit="1"/>
    </xf>
    <xf numFmtId="0" fontId="15" fillId="0" borderId="2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shrinkToFit="1"/>
    </xf>
    <xf numFmtId="0" fontId="15" fillId="0" borderId="9" xfId="0" applyFont="1" applyBorder="1" applyAlignment="1">
      <alignment horizontal="center" vertical="center" wrapText="1"/>
    </xf>
    <xf numFmtId="1" fontId="15" fillId="0" borderId="27" xfId="0" applyNumberFormat="1" applyFont="1" applyBorder="1" applyAlignment="1">
      <alignment horizontal="center" vertical="center" shrinkToFit="1"/>
    </xf>
    <xf numFmtId="0" fontId="15" fillId="0" borderId="32" xfId="0" applyFont="1" applyBorder="1" applyAlignment="1">
      <alignment horizontal="center" vertical="center" wrapText="1"/>
    </xf>
    <xf numFmtId="16" fontId="15" fillId="0" borderId="9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50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6" xfId="0" applyFont="1" applyBorder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shrinkToFit="1"/>
    </xf>
    <xf numFmtId="0" fontId="24" fillId="0" borderId="11" xfId="0" applyFont="1" applyBorder="1" applyAlignment="1">
      <alignment horizontal="center" vertical="center"/>
    </xf>
    <xf numFmtId="0" fontId="3" fillId="0" borderId="7" xfId="0" applyFont="1" applyBorder="1"/>
    <xf numFmtId="0" fontId="3" fillId="0" borderId="24" xfId="0" applyFont="1" applyBorder="1"/>
    <xf numFmtId="0" fontId="3" fillId="0" borderId="17" xfId="0" applyFont="1" applyBorder="1"/>
    <xf numFmtId="0" fontId="26" fillId="0" borderId="58" xfId="0" applyFont="1" applyBorder="1" applyAlignment="1">
      <alignment horizontal="center" vertical="center"/>
    </xf>
    <xf numFmtId="0" fontId="3" fillId="0" borderId="58" xfId="0" applyFont="1" applyBorder="1"/>
    <xf numFmtId="166" fontId="5" fillId="0" borderId="11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top"/>
    </xf>
    <xf numFmtId="0" fontId="12" fillId="0" borderId="42" xfId="0" applyFont="1" applyBorder="1" applyAlignment="1">
      <alignment horizontal="center" vertical="center"/>
    </xf>
    <xf numFmtId="0" fontId="19" fillId="2" borderId="50" xfId="0" applyFont="1" applyFill="1" applyBorder="1" applyAlignment="1">
      <alignment horizontal="center" vertical="center"/>
    </xf>
    <xf numFmtId="0" fontId="3" fillId="0" borderId="52" xfId="0" applyFont="1" applyBorder="1"/>
    <xf numFmtId="0" fontId="25" fillId="0" borderId="0" xfId="0" applyFont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3" fillId="0" borderId="21" xfId="0" applyFont="1" applyBorder="1"/>
    <xf numFmtId="0" fontId="23" fillId="0" borderId="32" xfId="0" applyFont="1" applyBorder="1" applyAlignment="1">
      <alignment horizontal="left" vertical="center"/>
    </xf>
    <xf numFmtId="0" fontId="3" fillId="0" borderId="53" xfId="0" applyFont="1" applyBorder="1"/>
    <xf numFmtId="0" fontId="1" fillId="0" borderId="25" xfId="0" applyFont="1" applyBorder="1" applyAlignment="1">
      <alignment horizontal="center" vertical="center"/>
    </xf>
    <xf numFmtId="0" fontId="3" fillId="0" borderId="15" xfId="0" applyFont="1" applyBorder="1"/>
    <xf numFmtId="164" fontId="15" fillId="2" borderId="55" xfId="0" applyNumberFormat="1" applyFont="1" applyFill="1" applyBorder="1" applyAlignment="1">
      <alignment horizontal="left" vertical="center"/>
    </xf>
    <xf numFmtId="0" fontId="3" fillId="0" borderId="56" xfId="0" applyFont="1" applyBorder="1"/>
    <xf numFmtId="0" fontId="3" fillId="0" borderId="20" xfId="0" applyFont="1" applyBorder="1"/>
    <xf numFmtId="0" fontId="3" fillId="0" borderId="62" xfId="0" applyFont="1" applyBorder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3" borderId="57" xfId="0" applyFont="1" applyFill="1" applyBorder="1" applyAlignment="1">
      <alignment horizontal="center" vertical="center"/>
    </xf>
    <xf numFmtId="0" fontId="3" fillId="0" borderId="59" xfId="0" applyFont="1" applyBorder="1"/>
    <xf numFmtId="0" fontId="23" fillId="0" borderId="0" xfId="0" applyFont="1" applyAlignment="1">
      <alignment horizontal="right" vertical="center" shrinkToFit="1"/>
    </xf>
    <xf numFmtId="0" fontId="24" fillId="0" borderId="0" xfId="0" applyFont="1" applyAlignment="1">
      <alignment horizontal="center" vertical="center"/>
    </xf>
    <xf numFmtId="0" fontId="3" fillId="0" borderId="22" xfId="0" applyFont="1" applyBorder="1"/>
    <xf numFmtId="0" fontId="13" fillId="0" borderId="40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16" fontId="15" fillId="2" borderId="42" xfId="0" applyNumberFormat="1" applyFont="1" applyFill="1" applyBorder="1" applyAlignment="1">
      <alignment horizontal="center" vertical="center" shrinkToFit="1"/>
    </xf>
    <xf numFmtId="0" fontId="13" fillId="0" borderId="27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1" fontId="20" fillId="0" borderId="44" xfId="0" applyNumberFormat="1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shrinkToFit="1"/>
    </xf>
    <xf numFmtId="0" fontId="12" fillId="0" borderId="25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wrapText="1"/>
    </xf>
    <xf numFmtId="1" fontId="15" fillId="0" borderId="32" xfId="0" applyNumberFormat="1" applyFont="1" applyBorder="1" applyAlignment="1">
      <alignment horizontal="center" vertical="center" shrinkToFit="1"/>
    </xf>
    <xf numFmtId="16" fontId="13" fillId="0" borderId="9" xfId="0" applyNumberFormat="1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shrinkToFit="1"/>
    </xf>
    <xf numFmtId="164" fontId="2" fillId="2" borderId="3" xfId="0" applyNumberFormat="1" applyFont="1" applyFill="1" applyBorder="1" applyAlignment="1">
      <alignment horizontal="center" vertical="center"/>
    </xf>
    <xf numFmtId="0" fontId="3" fillId="0" borderId="4" xfId="0" applyFont="1" applyBorder="1"/>
    <xf numFmtId="0" fontId="1" fillId="0" borderId="5" xfId="0" applyFont="1" applyBorder="1" applyAlignment="1">
      <alignment horizontal="center" vertical="center"/>
    </xf>
    <xf numFmtId="0" fontId="3" fillId="0" borderId="18" xfId="0" applyFont="1" applyBorder="1"/>
    <xf numFmtId="0" fontId="4" fillId="0" borderId="1" xfId="0" applyFont="1" applyBorder="1" applyAlignment="1">
      <alignment horizontal="left" vertical="center"/>
    </xf>
    <xf numFmtId="0" fontId="3" fillId="0" borderId="2" xfId="0" applyFont="1" applyBorder="1"/>
    <xf numFmtId="0" fontId="3" fillId="0" borderId="19" xfId="0" applyFont="1" applyBorder="1"/>
    <xf numFmtId="0" fontId="5" fillId="3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12" fillId="4" borderId="30" xfId="0" applyFont="1" applyFill="1" applyBorder="1" applyAlignment="1">
      <alignment horizontal="center" vertical="center" wrapText="1"/>
    </xf>
    <xf numFmtId="166" fontId="1" fillId="0" borderId="1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12" fillId="2" borderId="42" xfId="0" applyNumberFormat="1" applyFont="1" applyFill="1" applyBorder="1" applyAlignment="1">
      <alignment horizontal="center" vertical="center"/>
    </xf>
    <xf numFmtId="1" fontId="12" fillId="2" borderId="42" xfId="0" applyNumberFormat="1" applyFont="1" applyFill="1" applyBorder="1" applyAlignment="1">
      <alignment horizontal="center" vertical="center" wrapText="1"/>
    </xf>
    <xf numFmtId="1" fontId="12" fillId="2" borderId="44" xfId="0" applyNumberFormat="1" applyFont="1" applyFill="1" applyBorder="1" applyAlignment="1">
      <alignment horizontal="center" vertical="center"/>
    </xf>
    <xf numFmtId="167" fontId="12" fillId="2" borderId="42" xfId="0" applyNumberFormat="1" applyFont="1" applyFill="1" applyBorder="1" applyAlignment="1">
      <alignment horizontal="center" vertical="center"/>
    </xf>
    <xf numFmtId="9" fontId="15" fillId="0" borderId="44" xfId="0" applyNumberFormat="1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16" fontId="17" fillId="0" borderId="42" xfId="0" applyNumberFormat="1" applyFont="1" applyBorder="1" applyAlignment="1">
      <alignment horizontal="center" vertical="center" shrinkToFit="1"/>
    </xf>
    <xf numFmtId="0" fontId="12" fillId="0" borderId="42" xfId="0" applyFont="1" applyBorder="1" applyAlignment="1">
      <alignment horizontal="center" vertical="center" shrinkToFit="1"/>
    </xf>
    <xf numFmtId="0" fontId="2" fillId="4" borderId="42" xfId="0" applyFont="1" applyFill="1" applyBorder="1" applyAlignment="1">
      <alignment horizontal="center" vertical="center" wrapText="1"/>
    </xf>
    <xf numFmtId="0" fontId="15" fillId="5" borderId="70" xfId="0" applyFont="1" applyFill="1" applyBorder="1" applyAlignment="1">
      <alignment horizontal="center" vertical="center"/>
    </xf>
    <xf numFmtId="0" fontId="3" fillId="0" borderId="71" xfId="0" applyFont="1" applyBorder="1"/>
    <xf numFmtId="0" fontId="16" fillId="6" borderId="70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419100</xdr:colOff>
      <xdr:row>0</xdr:row>
      <xdr:rowOff>19050</xdr:rowOff>
    </xdr:from>
    <xdr:ext cx="1028700" cy="314325"/>
    <xdr:sp macro="" textlink="">
      <xdr:nvSpPr>
        <xdr:cNvPr id="3" name="Shape 3"/>
        <xdr:cNvSpPr txBox="1"/>
      </xdr:nvSpPr>
      <xdr:spPr>
        <a:xfrm>
          <a:off x="4836413" y="3627600"/>
          <a:ext cx="1019175" cy="3048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PAGE NO.</a:t>
          </a:r>
          <a:endParaRPr sz="1400"/>
        </a:p>
      </xdr:txBody>
    </xdr:sp>
    <xdr:clientData fLocksWithSheet="0"/>
  </xdr:oneCellAnchor>
  <xdr:oneCellAnchor>
    <xdr:from>
      <xdr:col>9</xdr:col>
      <xdr:colOff>666750</xdr:colOff>
      <xdr:row>30</xdr:row>
      <xdr:rowOff>9525</xdr:rowOff>
    </xdr:from>
    <xdr:ext cx="981075" cy="304800"/>
    <xdr:sp macro="" textlink="">
      <xdr:nvSpPr>
        <xdr:cNvPr id="4" name="Shape 4"/>
        <xdr:cNvSpPr txBox="1"/>
      </xdr:nvSpPr>
      <xdr:spPr>
        <a:xfrm>
          <a:off x="4860225" y="3632363"/>
          <a:ext cx="971550" cy="2952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PAGE NO.</a:t>
          </a:r>
          <a:endParaRPr sz="1400"/>
        </a:p>
      </xdr:txBody>
    </xdr:sp>
    <xdr:clientData fLocksWithSheet="0"/>
  </xdr:oneCellAnchor>
  <xdr:oneCellAnchor>
    <xdr:from>
      <xdr:col>0</xdr:col>
      <xdr:colOff>19050</xdr:colOff>
      <xdr:row>1</xdr:row>
      <xdr:rowOff>9525</xdr:rowOff>
    </xdr:from>
    <xdr:ext cx="1514475" cy="295275"/>
    <xdr:sp macro="" textlink="">
      <xdr:nvSpPr>
        <xdr:cNvPr id="5" name="Shape 5"/>
        <xdr:cNvSpPr txBox="1"/>
      </xdr:nvSpPr>
      <xdr:spPr>
        <a:xfrm>
          <a:off x="4593525" y="3637125"/>
          <a:ext cx="1504950" cy="2857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ISSUE: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</xdr:row>
      <xdr:rowOff>314325</xdr:rowOff>
    </xdr:from>
    <xdr:ext cx="1600200" cy="323850"/>
    <xdr:sp macro="" textlink="">
      <xdr:nvSpPr>
        <xdr:cNvPr id="6" name="Shape 6"/>
        <xdr:cNvSpPr txBox="1"/>
      </xdr:nvSpPr>
      <xdr:spPr>
        <a:xfrm>
          <a:off x="4550663" y="3622838"/>
          <a:ext cx="1590675" cy="314325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u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DUE:</a:t>
          </a:r>
          <a:endParaRPr sz="1400"/>
        </a:p>
      </xdr:txBody>
    </xdr:sp>
    <xdr:clientData fLocksWithSheet="0"/>
  </xdr:oneCellAnchor>
  <xdr:oneCellAnchor>
    <xdr:from>
      <xdr:col>2</xdr:col>
      <xdr:colOff>-9525</xdr:colOff>
      <xdr:row>1</xdr:row>
      <xdr:rowOff>285750</xdr:rowOff>
    </xdr:from>
    <xdr:ext cx="1676400" cy="295275"/>
    <xdr:sp macro="" textlink="">
      <xdr:nvSpPr>
        <xdr:cNvPr id="7" name="Shape 7"/>
        <xdr:cNvSpPr txBox="1"/>
      </xdr:nvSpPr>
      <xdr:spPr>
        <a:xfrm>
          <a:off x="4522088" y="3646650"/>
          <a:ext cx="1647825" cy="266700"/>
        </a:xfrm>
        <a:prstGeom prst="rect">
          <a:avLst/>
        </a:prstGeom>
        <a:noFill/>
        <a:ln w="2857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37</xdr:col>
      <xdr:colOff>342900</xdr:colOff>
      <xdr:row>1</xdr:row>
      <xdr:rowOff>238125</xdr:rowOff>
    </xdr:from>
    <xdr:ext cx="981075" cy="323850"/>
    <xdr:sp macro="" textlink="">
      <xdr:nvSpPr>
        <xdr:cNvPr id="8" name="Shape 8"/>
        <xdr:cNvSpPr txBox="1"/>
      </xdr:nvSpPr>
      <xdr:spPr>
        <a:xfrm>
          <a:off x="4860225" y="3622838"/>
          <a:ext cx="971550" cy="3143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PAGE NO.</a:t>
          </a:r>
          <a:endParaRPr sz="1400"/>
        </a:p>
      </xdr:txBody>
    </xdr:sp>
    <xdr:clientData fLocksWithSheet="0"/>
  </xdr:oneCellAnchor>
  <xdr:oneCellAnchor>
    <xdr:from>
      <xdr:col>36</xdr:col>
      <xdr:colOff>171450</xdr:colOff>
      <xdr:row>30</xdr:row>
      <xdr:rowOff>238125</xdr:rowOff>
    </xdr:from>
    <xdr:ext cx="1990725" cy="266700"/>
    <xdr:sp macro="" textlink="">
      <xdr:nvSpPr>
        <xdr:cNvPr id="9" name="Shape 9"/>
        <xdr:cNvSpPr txBox="1"/>
      </xdr:nvSpPr>
      <xdr:spPr>
        <a:xfrm>
          <a:off x="4355400" y="3651413"/>
          <a:ext cx="1981200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PAGE NO.</a:t>
          </a:r>
          <a:endParaRPr sz="1400"/>
        </a:p>
      </xdr:txBody>
    </xdr:sp>
    <xdr:clientData fLocksWithSheet="0"/>
  </xdr:oneCellAnchor>
  <xdr:oneCellAnchor>
    <xdr:from>
      <xdr:col>2</xdr:col>
      <xdr:colOff>-9525</xdr:colOff>
      <xdr:row>1</xdr:row>
      <xdr:rowOff>-9525</xdr:rowOff>
    </xdr:from>
    <xdr:ext cx="1676400" cy="295275"/>
    <xdr:sp macro="" textlink="">
      <xdr:nvSpPr>
        <xdr:cNvPr id="10" name="Shape 10"/>
        <xdr:cNvSpPr txBox="1"/>
      </xdr:nvSpPr>
      <xdr:spPr>
        <a:xfrm>
          <a:off x="4522088" y="3646650"/>
          <a:ext cx="1647825" cy="266700"/>
        </a:xfrm>
        <a:prstGeom prst="rect">
          <a:avLst/>
        </a:prstGeom>
        <a:noFill/>
        <a:ln w="2857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-9525</xdr:colOff>
      <xdr:row>1</xdr:row>
      <xdr:rowOff>257175</xdr:rowOff>
    </xdr:from>
    <xdr:ext cx="1676400" cy="295275"/>
    <xdr:sp macro="" textlink="">
      <xdr:nvSpPr>
        <xdr:cNvPr id="11" name="Shape 11"/>
        <xdr:cNvSpPr txBox="1"/>
      </xdr:nvSpPr>
      <xdr:spPr>
        <a:xfrm>
          <a:off x="4522088" y="3646650"/>
          <a:ext cx="1647825" cy="266700"/>
        </a:xfrm>
        <a:prstGeom prst="rect">
          <a:avLst/>
        </a:prstGeom>
        <a:noFill/>
        <a:ln w="2857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76200</xdr:colOff>
      <xdr:row>1</xdr:row>
      <xdr:rowOff>161925</xdr:rowOff>
    </xdr:from>
    <xdr:ext cx="771525" cy="400050"/>
    <xdr:sp macro="" textlink="">
      <xdr:nvSpPr>
        <xdr:cNvPr id="12" name="Shape 12"/>
        <xdr:cNvSpPr txBox="1"/>
      </xdr:nvSpPr>
      <xdr:spPr>
        <a:xfrm>
          <a:off x="4965000" y="3584738"/>
          <a:ext cx="762000" cy="3905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VAVI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704850</xdr:colOff>
      <xdr:row>109</xdr:row>
      <xdr:rowOff>57150</xdr:rowOff>
    </xdr:from>
    <xdr:ext cx="152400" cy="361950"/>
    <xdr:sp macro="" textlink="">
      <xdr:nvSpPr>
        <xdr:cNvPr id="13" name="Shape 13"/>
        <xdr:cNvSpPr/>
      </xdr:nvSpPr>
      <xdr:spPr>
        <a:xfrm>
          <a:off x="5279325" y="3608550"/>
          <a:ext cx="133350" cy="342900"/>
        </a:xfrm>
        <a:prstGeom prst="rightBrace">
          <a:avLst>
            <a:gd name="adj1" fmla="val 8333"/>
            <a:gd name="adj2" fmla="val 50000"/>
          </a:avLst>
        </a:prstGeom>
        <a:noFill/>
        <a:ln w="19050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38100</xdr:colOff>
      <xdr:row>304</xdr:row>
      <xdr:rowOff>38100</xdr:rowOff>
    </xdr:from>
    <xdr:ext cx="7858125" cy="1333500"/>
    <xdr:grpSp>
      <xdr:nvGrpSpPr>
        <xdr:cNvPr id="2" name="Shape 2" title="Drawing"/>
        <xdr:cNvGrpSpPr/>
      </xdr:nvGrpSpPr>
      <xdr:grpSpPr>
        <a:xfrm>
          <a:off x="38100" y="61388625"/>
          <a:ext cx="7858125" cy="1333500"/>
          <a:chOff x="1445513" y="3137063"/>
          <a:chExt cx="7800975" cy="1285875"/>
        </a:xfrm>
      </xdr:grpSpPr>
      <xdr:cxnSp macro="">
        <xdr:nvCxnSpPr>
          <xdr:cNvPr id="14" name="Shape 14"/>
          <xdr:cNvCxnSpPr/>
        </xdr:nvCxnSpPr>
        <xdr:spPr>
          <a:xfrm>
            <a:off x="1445513" y="3137063"/>
            <a:ext cx="7800975" cy="1285875"/>
          </a:xfrm>
          <a:prstGeom prst="straightConnector1">
            <a:avLst/>
          </a:prstGeom>
          <a:noFill/>
          <a:ln w="57150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N1000"/>
  <sheetViews>
    <sheetView topLeftCell="A15" workbookViewId="0">
      <selection activeCell="I15" sqref="I15:I17"/>
    </sheetView>
  </sheetViews>
  <sheetFormatPr defaultColWidth="12.625" defaultRowHeight="15" customHeight="1" x14ac:dyDescent="0.2"/>
  <cols>
    <col min="1" max="1" width="4.5" customWidth="1"/>
    <col min="2" max="2" width="15.75" customWidth="1"/>
    <col min="3" max="3" width="10.75" customWidth="1"/>
    <col min="4" max="4" width="10.25" customWidth="1"/>
    <col min="5" max="5" width="10.375" customWidth="1"/>
    <col min="6" max="6" width="10.625" customWidth="1"/>
    <col min="7" max="7" width="11.125" customWidth="1"/>
    <col min="8" max="8" width="9.25" customWidth="1"/>
    <col min="9" max="9" width="11.25" customWidth="1"/>
    <col min="10" max="10" width="10.25" customWidth="1"/>
    <col min="11" max="11" width="9.125" customWidth="1"/>
    <col min="12" max="13" width="10" customWidth="1"/>
    <col min="14" max="14" width="12" customWidth="1"/>
    <col min="15" max="15" width="5.875" customWidth="1"/>
    <col min="16" max="16" width="16.125" hidden="1" customWidth="1"/>
    <col min="17" max="17" width="9.625" customWidth="1"/>
    <col min="18" max="18" width="11.375" customWidth="1"/>
    <col min="19" max="20" width="14.125" hidden="1" customWidth="1"/>
    <col min="21" max="21" width="11.125" customWidth="1"/>
    <col min="22" max="22" width="12" customWidth="1"/>
    <col min="23" max="23" width="12.625" customWidth="1"/>
    <col min="24" max="25" width="12.875" customWidth="1"/>
    <col min="26" max="26" width="15.625" customWidth="1"/>
    <col min="27" max="27" width="50" customWidth="1"/>
    <col min="28" max="28" width="8" customWidth="1"/>
    <col min="29" max="29" width="17" customWidth="1"/>
    <col min="30" max="30" width="11.375" customWidth="1"/>
    <col min="31" max="31" width="9.625" customWidth="1"/>
    <col min="32" max="32" width="15.75" customWidth="1"/>
    <col min="33" max="33" width="12.25" customWidth="1"/>
    <col min="34" max="34" width="14" customWidth="1"/>
    <col min="35" max="35" width="11.625" customWidth="1"/>
    <col min="36" max="37" width="9.625" customWidth="1"/>
    <col min="38" max="38" width="9.375" customWidth="1"/>
    <col min="39" max="39" width="9.75" customWidth="1"/>
    <col min="40" max="40" width="12.625" customWidth="1"/>
  </cols>
  <sheetData>
    <row r="1" spans="1:40" ht="19.5" customHeight="1" x14ac:dyDescent="0.2">
      <c r="A1" s="1" t="s">
        <v>0</v>
      </c>
      <c r="B1" s="2"/>
      <c r="C1" s="363">
        <v>44452</v>
      </c>
      <c r="D1" s="364"/>
      <c r="E1" s="365"/>
      <c r="F1" s="367" t="s">
        <v>1</v>
      </c>
      <c r="G1" s="368"/>
      <c r="H1" s="370" t="s">
        <v>2</v>
      </c>
      <c r="I1" s="368"/>
      <c r="J1" s="371" t="s">
        <v>3</v>
      </c>
      <c r="K1" s="317"/>
      <c r="L1" s="372">
        <v>32</v>
      </c>
      <c r="M1" s="373">
        <v>1</v>
      </c>
      <c r="N1" s="378" t="s">
        <v>4</v>
      </c>
      <c r="O1" s="379">
        <v>6</v>
      </c>
      <c r="P1" s="3"/>
      <c r="Q1" s="380"/>
      <c r="R1" s="376"/>
      <c r="S1" s="4"/>
      <c r="T1" s="4"/>
      <c r="U1" s="376"/>
      <c r="V1" s="381" t="str">
        <f>F1</f>
        <v>WEEK NO-</v>
      </c>
      <c r="W1" s="294"/>
      <c r="X1" s="382" t="str">
        <f>H1</f>
        <v>37-M</v>
      </c>
      <c r="Y1" s="294"/>
      <c r="Z1" s="376"/>
      <c r="AA1" s="376"/>
      <c r="AB1" s="5" t="s">
        <v>5</v>
      </c>
      <c r="AC1" s="6">
        <f>C1</f>
        <v>44452</v>
      </c>
      <c r="AD1" s="322" t="str">
        <f>F1</f>
        <v>WEEK NO-</v>
      </c>
      <c r="AE1" s="317"/>
      <c r="AF1" s="317"/>
      <c r="AG1" s="323" t="str">
        <f>H1</f>
        <v>37-M</v>
      </c>
      <c r="AH1" s="317"/>
      <c r="AI1" s="317"/>
      <c r="AJ1" s="377" t="s">
        <v>6</v>
      </c>
      <c r="AK1" s="317"/>
      <c r="AL1" s="317"/>
      <c r="AM1" s="317"/>
      <c r="AN1" s="7"/>
    </row>
    <row r="2" spans="1:40" ht="48" customHeight="1" x14ac:dyDescent="0.35">
      <c r="A2" s="8"/>
      <c r="B2" s="9"/>
      <c r="C2" s="375"/>
      <c r="D2" s="319"/>
      <c r="E2" s="366"/>
      <c r="F2" s="334"/>
      <c r="G2" s="369"/>
      <c r="H2" s="337"/>
      <c r="I2" s="369"/>
      <c r="J2" s="319"/>
      <c r="K2" s="319"/>
      <c r="L2" s="366"/>
      <c r="M2" s="319"/>
      <c r="N2" s="366"/>
      <c r="O2" s="369"/>
      <c r="P2" s="10"/>
      <c r="Q2" s="345"/>
      <c r="R2" s="345"/>
      <c r="S2" s="11"/>
      <c r="T2" s="11"/>
      <c r="U2" s="345"/>
      <c r="V2" s="318"/>
      <c r="W2" s="330"/>
      <c r="X2" s="318"/>
      <c r="Y2" s="330"/>
      <c r="Z2" s="345"/>
      <c r="AA2" s="345"/>
      <c r="AB2" s="12" t="s">
        <v>7</v>
      </c>
      <c r="AC2" s="13" t="e">
        <f>+#REF!</f>
        <v>#REF!</v>
      </c>
      <c r="AD2" s="318"/>
      <c r="AE2" s="319"/>
      <c r="AF2" s="319"/>
      <c r="AG2" s="319"/>
      <c r="AH2" s="319"/>
      <c r="AI2" s="319"/>
      <c r="AJ2" s="319"/>
      <c r="AK2" s="319"/>
      <c r="AL2" s="319"/>
      <c r="AM2" s="319"/>
      <c r="AN2" s="14" t="s">
        <v>8</v>
      </c>
    </row>
    <row r="3" spans="1:40" ht="19.5" customHeight="1" x14ac:dyDescent="0.25">
      <c r="A3" s="355" t="s">
        <v>9</v>
      </c>
      <c r="B3" s="275"/>
      <c r="C3" s="15"/>
      <c r="D3" s="16" t="s">
        <v>10</v>
      </c>
      <c r="E3" s="16" t="s">
        <v>11</v>
      </c>
      <c r="F3" s="15"/>
      <c r="G3" s="356" t="s">
        <v>12</v>
      </c>
      <c r="H3" s="356" t="s">
        <v>13</v>
      </c>
      <c r="I3" s="357" t="s">
        <v>14</v>
      </c>
      <c r="J3" s="358" t="s">
        <v>15</v>
      </c>
      <c r="K3" s="18" t="s">
        <v>16</v>
      </c>
      <c r="L3" s="19" t="s">
        <v>17</v>
      </c>
      <c r="M3" s="359" t="s">
        <v>18</v>
      </c>
      <c r="N3" s="374" t="s">
        <v>19</v>
      </c>
      <c r="O3" s="20" t="s">
        <v>20</v>
      </c>
      <c r="P3" s="21"/>
      <c r="Q3" s="314" t="s">
        <v>21</v>
      </c>
      <c r="R3" s="315" t="s">
        <v>22</v>
      </c>
      <c r="S3" s="23"/>
      <c r="T3" s="23"/>
      <c r="U3" s="303" t="s">
        <v>23</v>
      </c>
      <c r="V3" s="303" t="s">
        <v>24</v>
      </c>
      <c r="W3" s="303" t="s">
        <v>25</v>
      </c>
      <c r="X3" s="362" t="s">
        <v>26</v>
      </c>
      <c r="Y3" s="303" t="s">
        <v>27</v>
      </c>
      <c r="Z3" s="306" t="s">
        <v>28</v>
      </c>
      <c r="AA3" s="307" t="s">
        <v>19</v>
      </c>
      <c r="AB3" s="293" t="s">
        <v>9</v>
      </c>
      <c r="AC3" s="294"/>
      <c r="AD3" s="300" t="s">
        <v>29</v>
      </c>
      <c r="AE3" s="301" t="s">
        <v>30</v>
      </c>
      <c r="AF3" s="302" t="s">
        <v>31</v>
      </c>
      <c r="AG3" s="298" t="s">
        <v>32</v>
      </c>
      <c r="AH3" s="298" t="s">
        <v>33</v>
      </c>
      <c r="AI3" s="298" t="s">
        <v>34</v>
      </c>
      <c r="AJ3" s="298" t="s">
        <v>35</v>
      </c>
      <c r="AK3" s="298" t="s">
        <v>36</v>
      </c>
      <c r="AL3" s="361" t="s">
        <v>37</v>
      </c>
      <c r="AM3" s="298" t="s">
        <v>38</v>
      </c>
      <c r="AN3" s="299" t="s">
        <v>39</v>
      </c>
    </row>
    <row r="4" spans="1:40" ht="18.75" customHeight="1" x14ac:dyDescent="0.25">
      <c r="A4" s="295"/>
      <c r="B4" s="275"/>
      <c r="C4" s="17" t="s">
        <v>40</v>
      </c>
      <c r="D4" s="24" t="s">
        <v>41</v>
      </c>
      <c r="E4" s="24" t="s">
        <v>42</v>
      </c>
      <c r="F4" s="17" t="s">
        <v>43</v>
      </c>
      <c r="G4" s="248"/>
      <c r="H4" s="248"/>
      <c r="I4" s="248"/>
      <c r="J4" s="248"/>
      <c r="K4" s="25" t="s">
        <v>42</v>
      </c>
      <c r="L4" s="24" t="s">
        <v>42</v>
      </c>
      <c r="M4" s="273"/>
      <c r="N4" s="312"/>
      <c r="O4" s="26" t="s">
        <v>44</v>
      </c>
      <c r="P4" s="21"/>
      <c r="Q4" s="275"/>
      <c r="R4" s="248"/>
      <c r="S4" s="23"/>
      <c r="T4" s="23"/>
      <c r="U4" s="248"/>
      <c r="V4" s="248"/>
      <c r="W4" s="248"/>
      <c r="X4" s="248"/>
      <c r="Y4" s="248"/>
      <c r="Z4" s="248"/>
      <c r="AA4" s="256"/>
      <c r="AB4" s="295"/>
      <c r="AC4" s="275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56"/>
    </row>
    <row r="5" spans="1:40" ht="18.75" customHeight="1" x14ac:dyDescent="0.25">
      <c r="A5" s="295"/>
      <c r="B5" s="275"/>
      <c r="C5" s="27"/>
      <c r="D5" s="28" t="s">
        <v>45</v>
      </c>
      <c r="E5" s="28" t="s">
        <v>46</v>
      </c>
      <c r="F5" s="29"/>
      <c r="G5" s="249"/>
      <c r="H5" s="249"/>
      <c r="I5" s="249"/>
      <c r="J5" s="249"/>
      <c r="K5" s="30" t="s">
        <v>46</v>
      </c>
      <c r="L5" s="28" t="s">
        <v>46</v>
      </c>
      <c r="M5" s="28" t="s">
        <v>46</v>
      </c>
      <c r="N5" s="313"/>
      <c r="O5" s="31" t="s">
        <v>46</v>
      </c>
      <c r="P5" s="21"/>
      <c r="Q5" s="246"/>
      <c r="R5" s="249"/>
      <c r="S5" s="23"/>
      <c r="T5" s="23"/>
      <c r="U5" s="249"/>
      <c r="V5" s="249"/>
      <c r="W5" s="249"/>
      <c r="X5" s="249"/>
      <c r="Y5" s="249"/>
      <c r="Z5" s="249"/>
      <c r="AA5" s="257"/>
      <c r="AB5" s="245"/>
      <c r="AC5" s="246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57"/>
    </row>
    <row r="6" spans="1:40" ht="18.75" customHeight="1" x14ac:dyDescent="0.2">
      <c r="A6" s="243" t="s">
        <v>47</v>
      </c>
      <c r="B6" s="244"/>
      <c r="C6" s="281">
        <v>5675</v>
      </c>
      <c r="D6" s="247">
        <v>44463</v>
      </c>
      <c r="E6" s="250">
        <v>305</v>
      </c>
      <c r="F6" s="251" t="s">
        <v>48</v>
      </c>
      <c r="G6" s="252" t="s">
        <v>49</v>
      </c>
      <c r="H6" s="281" t="s">
        <v>50</v>
      </c>
      <c r="I6" s="280" t="s">
        <v>51</v>
      </c>
      <c r="J6" s="267"/>
      <c r="K6" s="267" t="s">
        <v>52</v>
      </c>
      <c r="L6" s="32" t="s">
        <v>53</v>
      </c>
      <c r="M6" s="250"/>
      <c r="N6" s="353"/>
      <c r="O6" s="271"/>
      <c r="P6" s="272" t="str">
        <f>IF(ISNUMBER(FIND("D/B",AF6)),"D/B",IF(V6&gt;0,VLOOKUP('Main Sheet'!V6,'INFO SHEET'!M2:N39,2,FALSE),""))</f>
        <v/>
      </c>
      <c r="Q6" s="287"/>
      <c r="R6" s="350"/>
      <c r="S6" s="272" t="str">
        <f>IF(ISNUMBER(FIND("SINGLE",AF6)),"SINGLE",IF(V6&gt;0,VLOOKUP('Main Sheet'!V6,'INFO SHEET'!M2:N31,2,FALSE),""))</f>
        <v/>
      </c>
      <c r="T6" s="276" t="str">
        <f>IF(P6="D/B",P6,S6)</f>
        <v/>
      </c>
      <c r="U6" s="259"/>
      <c r="V6" s="259"/>
      <c r="W6" s="264"/>
      <c r="X6" s="284"/>
      <c r="Y6" s="264"/>
      <c r="Z6" s="281"/>
      <c r="AA6" s="360"/>
      <c r="AB6" s="354" t="str">
        <f>IF(O6&gt;0,A6,"")</f>
        <v/>
      </c>
      <c r="AC6" s="244"/>
      <c r="AD6" s="254" t="str">
        <f>IF(O6&gt;0,C6,"")</f>
        <v/>
      </c>
      <c r="AE6" s="253"/>
      <c r="AF6" s="254" t="str">
        <f>IF(Q6&gt;0,VLOOKUP(Q6,'INFO SHEET'!I2:J1022,2,FALSE),"")</f>
        <v/>
      </c>
      <c r="AG6" s="258" t="str">
        <f>IF(R6&gt;0,VLOOKUP('Main Sheet'!R6,'INFO SHEET'!K1:L25,2,FALSE),"")</f>
        <v/>
      </c>
      <c r="AH6" s="258" t="str">
        <f>IF(U6&gt;0,VLOOKUP('Main Sheet'!U6,'INFO SHEET'!O2:P25,2,FALSE),"")</f>
        <v/>
      </c>
      <c r="AI6" s="254" t="str">
        <f>IF(T6&gt;0,T6,V6)</f>
        <v/>
      </c>
      <c r="AJ6" s="254" t="str">
        <f>IF(W6&gt;0,VLOOKUP('Main Sheet'!W6,'INFO SHEET'!Q2:R25,2,FALSE),"")</f>
        <v/>
      </c>
      <c r="AK6" s="258" t="str">
        <f>IF(X6&gt;0,VLOOKUP('Main Sheet'!X6,'INFO SHEET'!S2:T25,2,FALSE),"")</f>
        <v/>
      </c>
      <c r="AL6" s="254" t="str">
        <f>VLOOKUP('Main Sheet'!Y6,'INFO SHEET'!U2:V10,2,FALSE)</f>
        <v>..</v>
      </c>
      <c r="AM6" s="254" t="str">
        <f>IF(Z6&gt;0,VLOOKUP('Main Sheet'!Z6,'INFO SHEET'!W2:X1005,2,FALSE),"")</f>
        <v/>
      </c>
      <c r="AN6" s="352" t="str">
        <f>IF('Main Sheet'!AA6=0,"",'Main Sheet'!AA6)</f>
        <v/>
      </c>
    </row>
    <row r="7" spans="1:40" ht="18.75" customHeight="1" x14ac:dyDescent="0.2">
      <c r="A7" s="245"/>
      <c r="B7" s="246"/>
      <c r="C7" s="248"/>
      <c r="D7" s="248"/>
      <c r="E7" s="248"/>
      <c r="F7" s="248"/>
      <c r="G7" s="248"/>
      <c r="H7" s="248"/>
      <c r="I7" s="248"/>
      <c r="J7" s="248"/>
      <c r="K7" s="248"/>
      <c r="L7" s="32" t="s">
        <v>54</v>
      </c>
      <c r="M7" s="248"/>
      <c r="N7" s="248"/>
      <c r="O7" s="256"/>
      <c r="P7" s="248"/>
      <c r="Q7" s="275"/>
      <c r="R7" s="248"/>
      <c r="S7" s="248"/>
      <c r="T7" s="248"/>
      <c r="U7" s="248"/>
      <c r="V7" s="248"/>
      <c r="W7" s="248"/>
      <c r="X7" s="248"/>
      <c r="Y7" s="248"/>
      <c r="Z7" s="248"/>
      <c r="AA7" s="256"/>
      <c r="AB7" s="245"/>
      <c r="AC7" s="246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56"/>
    </row>
    <row r="8" spans="1:40" ht="18.75" customHeight="1" x14ac:dyDescent="0.35">
      <c r="A8" s="33" t="s">
        <v>55</v>
      </c>
      <c r="B8" s="34">
        <v>16190</v>
      </c>
      <c r="C8" s="249"/>
      <c r="D8" s="249"/>
      <c r="E8" s="249"/>
      <c r="F8" s="249"/>
      <c r="G8" s="249"/>
      <c r="H8" s="249"/>
      <c r="I8" s="249"/>
      <c r="J8" s="35"/>
      <c r="K8" s="36" t="s">
        <v>56</v>
      </c>
      <c r="L8" s="35" t="s">
        <v>57</v>
      </c>
      <c r="M8" s="37"/>
      <c r="N8" s="249"/>
      <c r="O8" s="257"/>
      <c r="P8" s="273"/>
      <c r="Q8" s="246"/>
      <c r="R8" s="249"/>
      <c r="S8" s="249"/>
      <c r="T8" s="249"/>
      <c r="U8" s="249"/>
      <c r="V8" s="249"/>
      <c r="W8" s="249"/>
      <c r="X8" s="249"/>
      <c r="Y8" s="249"/>
      <c r="Z8" s="249"/>
      <c r="AA8" s="257"/>
      <c r="AB8" s="38" t="s">
        <v>55</v>
      </c>
      <c r="AC8" s="39" t="str">
        <f>IF(O6&gt;0,B8,"")</f>
        <v/>
      </c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56"/>
    </row>
    <row r="9" spans="1:40" ht="18.75" customHeight="1" x14ac:dyDescent="0.2">
      <c r="A9" s="243" t="s">
        <v>58</v>
      </c>
      <c r="B9" s="244"/>
      <c r="C9" s="281" t="s">
        <v>59</v>
      </c>
      <c r="D9" s="247">
        <v>44463</v>
      </c>
      <c r="E9" s="250">
        <v>301</v>
      </c>
      <c r="F9" s="290" t="s">
        <v>60</v>
      </c>
      <c r="G9" s="252" t="s">
        <v>61</v>
      </c>
      <c r="H9" s="281" t="s">
        <v>50</v>
      </c>
      <c r="I9" s="280" t="s">
        <v>62</v>
      </c>
      <c r="J9" s="267"/>
      <c r="K9" s="267" t="s">
        <v>52</v>
      </c>
      <c r="L9" s="32" t="s">
        <v>63</v>
      </c>
      <c r="M9" s="268"/>
      <c r="N9" s="391"/>
      <c r="O9" s="271" t="s">
        <v>64</v>
      </c>
      <c r="P9" s="272" t="str">
        <f>IF(ISNUMBER(FIND("D/B",AF9)),"D/B",IF(V9&gt;0,VLOOKUP('Main Sheet'!V9,'INFO SHEET'!M2:N39,2,FALSE),""))</f>
        <v xml:space="preserve">CENTER </v>
      </c>
      <c r="Q9" s="287">
        <v>5002</v>
      </c>
      <c r="R9" s="350" t="s">
        <v>65</v>
      </c>
      <c r="S9" s="272" t="str">
        <f>IF(ISNUMBER(FIND("SINGLE",AF9)),"SINGLE",IF(V9&gt;0,VLOOKUP('Main Sheet'!V9,'INFO SHEET'!M2:N31,2,FALSE),""))</f>
        <v xml:space="preserve">CENTER </v>
      </c>
      <c r="T9" s="276" t="str">
        <f>IF(P9="D/B",P9,S9)</f>
        <v xml:space="preserve">CENTER </v>
      </c>
      <c r="U9" s="259" t="s">
        <v>66</v>
      </c>
      <c r="V9" s="351" t="s">
        <v>67</v>
      </c>
      <c r="W9" s="264" t="s">
        <v>68</v>
      </c>
      <c r="X9" s="284" t="s">
        <v>68</v>
      </c>
      <c r="Y9" s="264">
        <v>1</v>
      </c>
      <c r="Z9" s="281"/>
      <c r="AA9" s="282"/>
      <c r="AB9" s="354" t="str">
        <f>IF(O9&gt;0,A9,"")</f>
        <v>COMPANY_5</v>
      </c>
      <c r="AC9" s="244"/>
      <c r="AD9" s="254" t="str">
        <f>IF(O9&gt;0,C9,"")</f>
        <v>5676.1-3</v>
      </c>
      <c r="AE9" s="253"/>
      <c r="AF9" s="254" t="str">
        <f>IF(Q9&gt;0,VLOOKUP(Q9,'INFO SHEET'!I2:J1025,2,FALSE),"")</f>
        <v>31" X 22 1/2"</v>
      </c>
      <c r="AG9" s="258" t="str">
        <f>IF(R9&gt;0,VLOOKUP('Main Sheet'!R9,'INFO SHEET'!K1:L28,2,FALSE),"")</f>
        <v>ALEUTIAN WHITE</v>
      </c>
      <c r="AH9" s="258" t="str">
        <f>IF(U9&gt;0,VLOOKUP('Main Sheet'!U9,'INFO SHEET'!O2:P25,2,FALSE),"")</f>
        <v xml:space="preserve">RECTANGULAR  </v>
      </c>
      <c r="AI9" s="254" t="str">
        <f>IF(T9&gt;0,T9,V9)</f>
        <v xml:space="preserve">CENTER </v>
      </c>
      <c r="AJ9" s="254" t="str">
        <f>IF(W9&gt;0,VLOOKUP('Main Sheet'!W9,'INFO SHEET'!Q1:R28,2,FALSE),"")</f>
        <v>STRIGHT</v>
      </c>
      <c r="AK9" s="258" t="str">
        <f>IF(X9&gt;0,VLOOKUP('Main Sheet'!X9,'INFO SHEET'!S1:T28,2,FALSE),"")</f>
        <v>SINGLE HOLE</v>
      </c>
      <c r="AL9" s="254" t="str">
        <f>VLOOKUP('Main Sheet'!Y9,'INFO SHEET'!U1:V13,2,FALSE)</f>
        <v>YES</v>
      </c>
      <c r="AM9" s="254" t="str">
        <f>IF(Z9&gt;0,VLOOKUP('Main Sheet'!Z9,'INFO SHEET'!W1:X1008,2,FALSE),"")</f>
        <v/>
      </c>
      <c r="AN9" s="352" t="str">
        <f>IF('Main Sheet'!AA9=0,"",'Main Sheet'!AA9)</f>
        <v/>
      </c>
    </row>
    <row r="10" spans="1:40" ht="18.75" customHeight="1" x14ac:dyDescent="0.2">
      <c r="A10" s="245"/>
      <c r="B10" s="246"/>
      <c r="C10" s="248"/>
      <c r="D10" s="248"/>
      <c r="E10" s="248"/>
      <c r="F10" s="248"/>
      <c r="G10" s="248"/>
      <c r="H10" s="248"/>
      <c r="I10" s="248"/>
      <c r="J10" s="248"/>
      <c r="K10" s="248"/>
      <c r="L10" s="32"/>
      <c r="M10" s="269"/>
      <c r="N10" s="248"/>
      <c r="O10" s="256"/>
      <c r="P10" s="248"/>
      <c r="Q10" s="275"/>
      <c r="R10" s="248"/>
      <c r="S10" s="248"/>
      <c r="T10" s="248"/>
      <c r="U10" s="248"/>
      <c r="V10" s="248"/>
      <c r="W10" s="248"/>
      <c r="X10" s="248"/>
      <c r="Y10" s="248"/>
      <c r="Z10" s="248"/>
      <c r="AA10" s="256"/>
      <c r="AB10" s="245"/>
      <c r="AC10" s="246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56"/>
    </row>
    <row r="11" spans="1:40" ht="20.25" customHeight="1" x14ac:dyDescent="0.35">
      <c r="A11" s="33" t="s">
        <v>55</v>
      </c>
      <c r="B11" s="34">
        <v>3723</v>
      </c>
      <c r="C11" s="249"/>
      <c r="D11" s="249"/>
      <c r="E11" s="249"/>
      <c r="F11" s="249"/>
      <c r="G11" s="249"/>
      <c r="H11" s="249"/>
      <c r="I11" s="249"/>
      <c r="J11" s="35"/>
      <c r="K11" s="36" t="s">
        <v>56</v>
      </c>
      <c r="L11" s="35" t="s">
        <v>69</v>
      </c>
      <c r="M11" s="37"/>
      <c r="N11" s="249"/>
      <c r="O11" s="257"/>
      <c r="P11" s="273"/>
      <c r="Q11" s="246"/>
      <c r="R11" s="249"/>
      <c r="S11" s="249"/>
      <c r="T11" s="249"/>
      <c r="U11" s="249"/>
      <c r="V11" s="249"/>
      <c r="W11" s="249"/>
      <c r="X11" s="249"/>
      <c r="Y11" s="249"/>
      <c r="Z11" s="249"/>
      <c r="AA11" s="257"/>
      <c r="AB11" s="38" t="s">
        <v>55</v>
      </c>
      <c r="AC11" s="39">
        <f>IF(O9&gt;0,B11,"")</f>
        <v>3723</v>
      </c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56"/>
    </row>
    <row r="12" spans="1:40" ht="18.75" customHeight="1" x14ac:dyDescent="0.2">
      <c r="A12" s="243" t="s">
        <v>58</v>
      </c>
      <c r="B12" s="244"/>
      <c r="C12" s="277" t="s">
        <v>70</v>
      </c>
      <c r="D12" s="247">
        <v>44463</v>
      </c>
      <c r="E12" s="277">
        <v>333</v>
      </c>
      <c r="F12" s="280" t="s">
        <v>71</v>
      </c>
      <c r="G12" s="252" t="s">
        <v>61</v>
      </c>
      <c r="H12" s="281" t="s">
        <v>50</v>
      </c>
      <c r="I12" s="390" t="s">
        <v>72</v>
      </c>
      <c r="J12" s="290"/>
      <c r="K12" s="267" t="s">
        <v>52</v>
      </c>
      <c r="L12" s="32" t="s">
        <v>73</v>
      </c>
      <c r="M12" s="268"/>
      <c r="N12" s="353" t="s">
        <v>74</v>
      </c>
      <c r="O12" s="271" t="s">
        <v>64</v>
      </c>
      <c r="P12" s="272" t="str">
        <f>IF(ISNUMBER(FIND("D/B",AF12)),"D/B",IF(V12&gt;0,VLOOKUP('Main Sheet'!V12,'INFO SHEET'!M2:N31,2,FALSE),""))</f>
        <v>D/B</v>
      </c>
      <c r="Q12" s="287">
        <v>5014</v>
      </c>
      <c r="R12" s="350" t="s">
        <v>75</v>
      </c>
      <c r="S12" s="272" t="str">
        <f>IF(ISNUMBER(FIND("SINGLE",AF12)),"SINGLE",IF(V12&gt;0,VLOOKUP('Main Sheet'!V12,'INFO SHEET'!M2:N31,2,FALSE),""))</f>
        <v/>
      </c>
      <c r="T12" s="276" t="str">
        <f>IF(P12="D/B",P12,S12)</f>
        <v>D/B</v>
      </c>
      <c r="U12" s="259" t="s">
        <v>66</v>
      </c>
      <c r="V12" s="351"/>
      <c r="W12" s="264" t="s">
        <v>68</v>
      </c>
      <c r="X12" s="284" t="s">
        <v>68</v>
      </c>
      <c r="Y12" s="264">
        <v>1</v>
      </c>
      <c r="Z12" s="281"/>
      <c r="AA12" s="282"/>
      <c r="AB12" s="354" t="str">
        <f>IF(O12&gt;0,A12,"")</f>
        <v>COMPANY_5</v>
      </c>
      <c r="AC12" s="244"/>
      <c r="AD12" s="254" t="str">
        <f>IF(O12&gt;0,C12,"")</f>
        <v>5676.2-3</v>
      </c>
      <c r="AE12" s="253"/>
      <c r="AF12" s="254" t="str">
        <f>IF(Q12&gt;0,VLOOKUP(Q12,'INFO SHEET'!I2:J1011,2,FALSE),"")</f>
        <v>61" X 22 1/2" D/B</v>
      </c>
      <c r="AG12" s="258" t="str">
        <f>IF(R12&gt;0,VLOOKUP('Main Sheet'!R12,'INFO SHEET'!K1:L31,2,FALSE),"")</f>
        <v>DIAMOND WHITE</v>
      </c>
      <c r="AH12" s="258" t="str">
        <f>IF(U12&gt;0,VLOOKUP('Main Sheet'!U12,'INFO SHEET'!O2:P31,2,FALSE),"")</f>
        <v xml:space="preserve">RECTANGULAR  </v>
      </c>
      <c r="AI12" s="254" t="str">
        <f>IF(T12&gt;0,T12,V12)</f>
        <v>D/B</v>
      </c>
      <c r="AJ12" s="254" t="str">
        <f>IF(W12&gt;0,VLOOKUP('Main Sheet'!W12,'INFO SHEET'!Q1:R31,2,FALSE),"")</f>
        <v>STRIGHT</v>
      </c>
      <c r="AK12" s="258" t="str">
        <f>IF(X12&gt;0,VLOOKUP('Main Sheet'!X12,'INFO SHEET'!S1:T31,2,FALSE),"")</f>
        <v>SINGLE HOLE</v>
      </c>
      <c r="AL12" s="254" t="str">
        <f>VLOOKUP('Main Sheet'!Y12,'INFO SHEET'!U1:V16,2,FALSE)</f>
        <v>YES</v>
      </c>
      <c r="AM12" s="254" t="str">
        <f>IF(Z12&gt;0,VLOOKUP('Main Sheet'!Z12,'INFO SHEET'!W1:X1011,2,FALSE),"")</f>
        <v/>
      </c>
      <c r="AN12" s="255" t="str">
        <f>IF('Main Sheet'!AA12=0,"",'Main Sheet'!AA12)</f>
        <v/>
      </c>
    </row>
    <row r="13" spans="1:40" ht="18.75" customHeight="1" x14ac:dyDescent="0.2">
      <c r="A13" s="245"/>
      <c r="B13" s="246"/>
      <c r="C13" s="248"/>
      <c r="D13" s="248"/>
      <c r="E13" s="248"/>
      <c r="F13" s="248"/>
      <c r="G13" s="248"/>
      <c r="H13" s="248"/>
      <c r="I13" s="248"/>
      <c r="J13" s="248"/>
      <c r="K13" s="248"/>
      <c r="L13" s="32" t="s">
        <v>76</v>
      </c>
      <c r="M13" s="269"/>
      <c r="N13" s="248"/>
      <c r="O13" s="256"/>
      <c r="P13" s="248"/>
      <c r="Q13" s="275"/>
      <c r="R13" s="248"/>
      <c r="S13" s="248"/>
      <c r="T13" s="248"/>
      <c r="U13" s="248"/>
      <c r="V13" s="248"/>
      <c r="W13" s="248"/>
      <c r="X13" s="248"/>
      <c r="Y13" s="248"/>
      <c r="Z13" s="248"/>
      <c r="AA13" s="256"/>
      <c r="AB13" s="245"/>
      <c r="AC13" s="246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56"/>
    </row>
    <row r="14" spans="1:40" ht="24" customHeight="1" x14ac:dyDescent="0.35">
      <c r="A14" s="40" t="s">
        <v>55</v>
      </c>
      <c r="B14" s="34">
        <v>3723</v>
      </c>
      <c r="C14" s="249"/>
      <c r="D14" s="249"/>
      <c r="E14" s="249"/>
      <c r="F14" s="249"/>
      <c r="G14" s="249"/>
      <c r="H14" s="249"/>
      <c r="I14" s="249"/>
      <c r="J14" s="35"/>
      <c r="K14" s="36" t="s">
        <v>56</v>
      </c>
      <c r="L14" s="35"/>
      <c r="M14" s="37"/>
      <c r="N14" s="249"/>
      <c r="O14" s="257"/>
      <c r="P14" s="273"/>
      <c r="Q14" s="246"/>
      <c r="R14" s="249"/>
      <c r="S14" s="249"/>
      <c r="T14" s="249"/>
      <c r="U14" s="249"/>
      <c r="V14" s="249"/>
      <c r="W14" s="249"/>
      <c r="X14" s="249"/>
      <c r="Y14" s="249"/>
      <c r="Z14" s="249"/>
      <c r="AA14" s="257"/>
      <c r="AB14" s="38" t="s">
        <v>55</v>
      </c>
      <c r="AC14" s="39">
        <f>IF(O12&gt;0,B14,"")</f>
        <v>3723</v>
      </c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57"/>
    </row>
    <row r="15" spans="1:40" ht="18.75" customHeight="1" x14ac:dyDescent="0.2">
      <c r="A15" s="243" t="s">
        <v>58</v>
      </c>
      <c r="B15" s="244"/>
      <c r="C15" s="277" t="s">
        <v>77</v>
      </c>
      <c r="D15" s="247">
        <v>44463</v>
      </c>
      <c r="E15" s="277">
        <v>3057</v>
      </c>
      <c r="F15" s="290" t="s">
        <v>78</v>
      </c>
      <c r="G15" s="252" t="s">
        <v>61</v>
      </c>
      <c r="H15" s="281" t="s">
        <v>50</v>
      </c>
      <c r="I15" s="390" t="s">
        <v>121</v>
      </c>
      <c r="J15" s="388"/>
      <c r="K15" s="389" t="s">
        <v>79</v>
      </c>
      <c r="L15" s="32" t="s">
        <v>73</v>
      </c>
      <c r="M15" s="268"/>
      <c r="N15" s="251" t="s">
        <v>74</v>
      </c>
      <c r="O15" s="387"/>
      <c r="P15" s="272" t="str">
        <f>IF(ISNUMBER(FIND("D/B",AF15)),"D/B",IF(V15&gt;0,VLOOKUP('Main Sheet'!V15,'INFO SHEET'!M2:N34,2,FALSE),""))</f>
        <v/>
      </c>
      <c r="Q15" s="287"/>
      <c r="R15" s="350"/>
      <c r="S15" s="272" t="str">
        <f>IF(ISNUMBER(FIND("SINGLE",AF15)),"SINGLE",IF(V15&gt;0,VLOOKUP('Main Sheet'!V15,'INFO SHEET'!M2:N34,2,FALSE),""))</f>
        <v/>
      </c>
      <c r="T15" s="276" t="str">
        <f>IF(P15="D/B",P15,S15)</f>
        <v/>
      </c>
      <c r="U15" s="259"/>
      <c r="V15" s="351"/>
      <c r="W15" s="264"/>
      <c r="X15" s="284"/>
      <c r="Y15" s="264"/>
      <c r="Z15" s="281"/>
      <c r="AA15" s="265"/>
      <c r="AB15" s="354" t="str">
        <f>IF(O15&gt;0,A15,"")</f>
        <v/>
      </c>
      <c r="AC15" s="244"/>
      <c r="AD15" s="254" t="str">
        <f>IF(O15&gt;0,C15,"")</f>
        <v/>
      </c>
      <c r="AE15" s="253"/>
      <c r="AF15" s="254" t="str">
        <f>IF(Q15&gt;0,VLOOKUP(Q15,'INFO SHEET'!I2:J1014,2,FALSE),"")</f>
        <v/>
      </c>
      <c r="AG15" s="258" t="str">
        <f>IF(R15&gt;0,VLOOKUP('Main Sheet'!R15,'INFO SHEET'!K1:L34,2,FALSE),"")</f>
        <v/>
      </c>
      <c r="AH15" s="254" t="str">
        <f>IF(U15&gt;0,VLOOKUP('Main Sheet'!U15,'INFO SHEET'!O2:P34,2,FALSE),"")</f>
        <v/>
      </c>
      <c r="AI15" s="254" t="str">
        <f>IF(T15&gt;0,T15,V15)</f>
        <v/>
      </c>
      <c r="AJ15" s="254" t="str">
        <f>IF(W15&gt;0,VLOOKUP('Main Sheet'!W15,'INFO SHEET'!Q1:R34,2,FALSE),"")</f>
        <v/>
      </c>
      <c r="AK15" s="258" t="str">
        <f>IF(X15&gt;0,VLOOKUP('Main Sheet'!X15,'INFO SHEET'!S1:T34,2,FALSE),"")</f>
        <v/>
      </c>
      <c r="AL15" s="254" t="str">
        <f>VLOOKUP('Main Sheet'!Y15,'INFO SHEET'!U1:V19,2,FALSE)</f>
        <v>..</v>
      </c>
      <c r="AM15" s="254" t="str">
        <f>IF(Z15&gt;0,VLOOKUP('Main Sheet'!Z15,'INFO SHEET'!W1:X1014,2,FALSE),"")</f>
        <v/>
      </c>
      <c r="AN15" s="255" t="str">
        <f>IF('Main Sheet'!AA15=0,"",'Main Sheet'!AA15)</f>
        <v/>
      </c>
    </row>
    <row r="16" spans="1:40" ht="18.75" customHeight="1" x14ac:dyDescent="0.2">
      <c r="A16" s="245"/>
      <c r="B16" s="246"/>
      <c r="C16" s="248"/>
      <c r="D16" s="248"/>
      <c r="E16" s="248"/>
      <c r="F16" s="248"/>
      <c r="G16" s="248"/>
      <c r="H16" s="248"/>
      <c r="I16" s="248"/>
      <c r="J16" s="248"/>
      <c r="K16" s="248"/>
      <c r="L16" s="32" t="s">
        <v>76</v>
      </c>
      <c r="M16" s="269"/>
      <c r="N16" s="248"/>
      <c r="O16" s="256"/>
      <c r="P16" s="248"/>
      <c r="Q16" s="275"/>
      <c r="R16" s="248"/>
      <c r="S16" s="248"/>
      <c r="T16" s="248"/>
      <c r="U16" s="248"/>
      <c r="V16" s="248"/>
      <c r="W16" s="248"/>
      <c r="X16" s="248"/>
      <c r="Y16" s="248"/>
      <c r="Z16" s="248"/>
      <c r="AA16" s="256"/>
      <c r="AB16" s="245"/>
      <c r="AC16" s="246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56"/>
    </row>
    <row r="17" spans="1:40" ht="18.75" customHeight="1" x14ac:dyDescent="0.35">
      <c r="A17" s="40" t="s">
        <v>55</v>
      </c>
      <c r="B17" s="34">
        <v>3723</v>
      </c>
      <c r="C17" s="249"/>
      <c r="D17" s="249"/>
      <c r="E17" s="249"/>
      <c r="F17" s="41" t="s">
        <v>80</v>
      </c>
      <c r="G17" s="249"/>
      <c r="H17" s="249"/>
      <c r="I17" s="249"/>
      <c r="J17" s="35"/>
      <c r="K17" s="36" t="s">
        <v>56</v>
      </c>
      <c r="L17" s="35"/>
      <c r="M17" s="37"/>
      <c r="N17" s="249"/>
      <c r="O17" s="257"/>
      <c r="P17" s="273"/>
      <c r="Q17" s="246"/>
      <c r="R17" s="249"/>
      <c r="S17" s="249"/>
      <c r="T17" s="249"/>
      <c r="U17" s="249"/>
      <c r="V17" s="249"/>
      <c r="W17" s="249"/>
      <c r="X17" s="249"/>
      <c r="Y17" s="249"/>
      <c r="Z17" s="249"/>
      <c r="AA17" s="257"/>
      <c r="AB17" s="38" t="s">
        <v>55</v>
      </c>
      <c r="AC17" s="39" t="str">
        <f>IF(O15&gt;0,B17,"")</f>
        <v/>
      </c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57"/>
    </row>
    <row r="18" spans="1:40" ht="18.75" customHeight="1" x14ac:dyDescent="0.2">
      <c r="A18" s="289" t="s">
        <v>81</v>
      </c>
      <c r="B18" s="244"/>
      <c r="C18" s="277">
        <v>5677</v>
      </c>
      <c r="D18" s="247">
        <v>44463</v>
      </c>
      <c r="E18" s="325">
        <v>309</v>
      </c>
      <c r="F18" s="290" t="s">
        <v>82</v>
      </c>
      <c r="G18" s="252" t="s">
        <v>61</v>
      </c>
      <c r="H18" s="281" t="s">
        <v>50</v>
      </c>
      <c r="I18" s="285" t="s">
        <v>83</v>
      </c>
      <c r="J18" s="388"/>
      <c r="K18" s="389" t="s">
        <v>52</v>
      </c>
      <c r="L18" s="32" t="s">
        <v>84</v>
      </c>
      <c r="M18" s="268" t="s">
        <v>85</v>
      </c>
      <c r="N18" s="250"/>
      <c r="O18" s="271" t="s">
        <v>64</v>
      </c>
      <c r="P18" s="272" t="str">
        <f>IF(ISNUMBER(FIND("D/B",AF18)),"D/B",IF(V18&gt;0,VLOOKUP('Main Sheet'!V18,'INFO SHEET'!M2:N37,2,FALSE),""))</f>
        <v xml:space="preserve">CENTER </v>
      </c>
      <c r="Q18" s="287">
        <v>5006</v>
      </c>
      <c r="R18" s="350" t="s">
        <v>86</v>
      </c>
      <c r="S18" s="272"/>
      <c r="T18" s="276"/>
      <c r="U18" s="259" t="s">
        <v>66</v>
      </c>
      <c r="V18" s="351" t="s">
        <v>67</v>
      </c>
      <c r="W18" s="264" t="s">
        <v>68</v>
      </c>
      <c r="X18" s="284" t="s">
        <v>68</v>
      </c>
      <c r="Y18" s="264">
        <v>1</v>
      </c>
      <c r="Z18" s="281"/>
      <c r="AA18" s="265"/>
      <c r="AB18" s="354" t="str">
        <f>IF(O18&gt;0,A18,"")</f>
        <v>COMPANY_7</v>
      </c>
      <c r="AC18" s="244"/>
      <c r="AD18" s="254">
        <f>IF(O18&gt;0,C18,"")</f>
        <v>5677</v>
      </c>
      <c r="AE18" s="253"/>
      <c r="AF18" s="254" t="str">
        <f>IF(Q18&gt;0,VLOOKUP(Q18,'INFO SHEET'!I2:J1017,2,FALSE),"")</f>
        <v xml:space="preserve">43" X 22 1/2" </v>
      </c>
      <c r="AG18" s="258" t="str">
        <f>IF(R18&gt;0,VLOOKUP('Main Sheet'!R18,'INFO SHEET'!K1:L37,2,FALSE),"")</f>
        <v>BLANCA BESCATO</v>
      </c>
      <c r="AH18" s="258" t="str">
        <f>IF(U18&gt;0,VLOOKUP('Main Sheet'!U18,'INFO SHEET'!O2:P37,2,FALSE),"")</f>
        <v xml:space="preserve">RECTANGULAR  </v>
      </c>
      <c r="AI18" s="254" t="s">
        <v>87</v>
      </c>
      <c r="AJ18" s="254" t="str">
        <f>IF(W18&gt;0,VLOOKUP('Main Sheet'!W18,'INFO SHEET'!Q1:R37,2,FALSE),"")</f>
        <v>STRIGHT</v>
      </c>
      <c r="AK18" s="258" t="str">
        <f>IF(X18&gt;0,VLOOKUP('Main Sheet'!X18,'INFO SHEET'!S1:T37,2,FALSE),"")</f>
        <v>SINGLE HOLE</v>
      </c>
      <c r="AL18" s="254" t="str">
        <f>VLOOKUP('Main Sheet'!Y18,'INFO SHEET'!U1:V22,2,FALSE)</f>
        <v>YES</v>
      </c>
      <c r="AM18" s="254" t="str">
        <f>IF(Z18&gt;0,VLOOKUP('Main Sheet'!Z18,'INFO SHEET'!W1:X1017,2,FALSE),"")</f>
        <v/>
      </c>
      <c r="AN18" s="255" t="str">
        <f>IF('Main Sheet'!AA18=0,"",'Main Sheet'!AA18)</f>
        <v/>
      </c>
    </row>
    <row r="19" spans="1:40" ht="18.75" customHeight="1" x14ac:dyDescent="0.2">
      <c r="A19" s="245"/>
      <c r="B19" s="246"/>
      <c r="C19" s="248"/>
      <c r="D19" s="248"/>
      <c r="E19" s="248"/>
      <c r="F19" s="248"/>
      <c r="G19" s="248"/>
      <c r="H19" s="248"/>
      <c r="I19" s="248"/>
      <c r="J19" s="248"/>
      <c r="K19" s="248"/>
      <c r="L19" s="32" t="s">
        <v>88</v>
      </c>
      <c r="M19" s="269"/>
      <c r="N19" s="248"/>
      <c r="O19" s="256"/>
      <c r="P19" s="248"/>
      <c r="Q19" s="275"/>
      <c r="R19" s="248"/>
      <c r="S19" s="248"/>
      <c r="T19" s="248"/>
      <c r="U19" s="248"/>
      <c r="V19" s="248"/>
      <c r="W19" s="248"/>
      <c r="X19" s="248"/>
      <c r="Y19" s="248"/>
      <c r="Z19" s="248"/>
      <c r="AA19" s="256"/>
      <c r="AB19" s="245"/>
      <c r="AC19" s="246"/>
      <c r="AD19" s="248"/>
      <c r="AE19" s="248"/>
      <c r="AF19" s="248"/>
      <c r="AG19" s="248"/>
      <c r="AH19" s="248"/>
      <c r="AI19" s="248"/>
      <c r="AJ19" s="248"/>
      <c r="AK19" s="248"/>
      <c r="AL19" s="248"/>
      <c r="AM19" s="248"/>
      <c r="AN19" s="256"/>
    </row>
    <row r="20" spans="1:40" ht="18.75" customHeight="1" x14ac:dyDescent="0.35">
      <c r="A20" s="38" t="s">
        <v>55</v>
      </c>
      <c r="B20" s="39">
        <v>1094757</v>
      </c>
      <c r="C20" s="249"/>
      <c r="D20" s="249"/>
      <c r="E20" s="249"/>
      <c r="F20" s="249"/>
      <c r="G20" s="249"/>
      <c r="H20" s="249"/>
      <c r="I20" s="249"/>
      <c r="J20" s="35"/>
      <c r="K20" s="36" t="s">
        <v>56</v>
      </c>
      <c r="L20" s="35" t="s">
        <v>89</v>
      </c>
      <c r="M20" s="37" t="s">
        <v>90</v>
      </c>
      <c r="N20" s="249"/>
      <c r="O20" s="257"/>
      <c r="P20" s="273"/>
      <c r="Q20" s="246"/>
      <c r="R20" s="249"/>
      <c r="S20" s="249"/>
      <c r="T20" s="249"/>
      <c r="U20" s="249"/>
      <c r="V20" s="249"/>
      <c r="W20" s="249"/>
      <c r="X20" s="249"/>
      <c r="Y20" s="249"/>
      <c r="Z20" s="249"/>
      <c r="AA20" s="257"/>
      <c r="AB20" s="38" t="s">
        <v>55</v>
      </c>
      <c r="AC20" s="39">
        <f>IF(O18&gt;0,B20,"")</f>
        <v>1094757</v>
      </c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57"/>
    </row>
    <row r="21" spans="1:40" ht="18.75" customHeight="1" x14ac:dyDescent="0.2">
      <c r="A21" s="346" t="s">
        <v>91</v>
      </c>
      <c r="B21" s="244"/>
      <c r="C21" s="277" t="s">
        <v>92</v>
      </c>
      <c r="D21" s="247">
        <v>44463</v>
      </c>
      <c r="E21" s="325">
        <v>310</v>
      </c>
      <c r="F21" s="290" t="s">
        <v>93</v>
      </c>
      <c r="G21" s="252" t="s">
        <v>49</v>
      </c>
      <c r="H21" s="281" t="s">
        <v>94</v>
      </c>
      <c r="I21" s="285" t="s">
        <v>95</v>
      </c>
      <c r="J21" s="325"/>
      <c r="K21" s="267" t="s">
        <v>52</v>
      </c>
      <c r="L21" s="32" t="s">
        <v>84</v>
      </c>
      <c r="M21" s="268"/>
      <c r="N21" s="290"/>
      <c r="O21" s="271" t="s">
        <v>64</v>
      </c>
      <c r="P21" s="272" t="str">
        <f>IF(ISNUMBER(FIND("D/B",AF21)),"D/B",IF(V21&gt;0,VLOOKUP('Main Sheet'!V21,'INFO SHEET'!M2:N40,2,FALSE),""))</f>
        <v xml:space="preserve">CENTER </v>
      </c>
      <c r="Q21" s="287">
        <v>5008</v>
      </c>
      <c r="R21" s="350" t="s">
        <v>86</v>
      </c>
      <c r="S21" s="272"/>
      <c r="T21" s="276"/>
      <c r="U21" s="259" t="s">
        <v>96</v>
      </c>
      <c r="V21" s="351" t="s">
        <v>97</v>
      </c>
      <c r="W21" s="264" t="s">
        <v>98</v>
      </c>
      <c r="X21" s="284" t="s">
        <v>68</v>
      </c>
      <c r="Y21" s="264">
        <v>1</v>
      </c>
      <c r="Z21" s="281"/>
      <c r="AA21" s="265"/>
      <c r="AB21" s="354" t="str">
        <f>IF(O21&gt;0,A21,"")</f>
        <v>COMPANY_6</v>
      </c>
      <c r="AC21" s="244"/>
      <c r="AD21" s="383" t="str">
        <f>IF(O21&gt;0,C21,"")</f>
        <v>5678.1-5</v>
      </c>
      <c r="AE21" s="386"/>
      <c r="AF21" s="383" t="str">
        <f>IF(Q21&gt;0,VLOOKUP(Q21,'INFO SHEET'!I2:J1020,2,FALSE),"")</f>
        <v>49" X 22 1/2"</v>
      </c>
      <c r="AG21" s="384" t="str">
        <f>IF(R21&gt;0,VLOOKUP('Main Sheet'!R21,'INFO SHEET'!K1:L40,2,FALSE),"")</f>
        <v>BLANCA BESCATO</v>
      </c>
      <c r="AH21" s="383" t="str">
        <f>IF(U21&gt;0,VLOOKUP('Main Sheet'!U21,'INFO SHEET'!O2:P40,2,FALSE),"")</f>
        <v xml:space="preserve">RECTANGULAR  </v>
      </c>
      <c r="AI21" s="383" t="str">
        <f>IF(T21&gt;0,T21,V21)</f>
        <v>c</v>
      </c>
      <c r="AJ21" s="383" t="str">
        <f>IF(W21&gt;0,VLOOKUP('Main Sheet'!W21,'INFO SHEET'!Q1:R40,2,FALSE),"")</f>
        <v>STRIGHT</v>
      </c>
      <c r="AK21" s="384" t="str">
        <f>IF(X21&gt;0,VLOOKUP('Main Sheet'!X21,'INFO SHEET'!S1:T40,2,FALSE),"")</f>
        <v>SINGLE HOLE</v>
      </c>
      <c r="AL21" s="383" t="str">
        <f>VLOOKUP('Main Sheet'!Y21,'INFO SHEET'!U1:V25,2,FALSE)</f>
        <v>YES</v>
      </c>
      <c r="AM21" s="383" t="str">
        <f>IF(Z21&gt;0,VLOOKUP('Main Sheet'!Z21,'INFO SHEET'!W1:X1020,2,FALSE),"")</f>
        <v/>
      </c>
      <c r="AN21" s="385" t="str">
        <f>IF('Main Sheet'!AA21=0,"",'Main Sheet'!AA21)</f>
        <v/>
      </c>
    </row>
    <row r="22" spans="1:40" ht="18.75" customHeight="1" x14ac:dyDescent="0.2">
      <c r="A22" s="245"/>
      <c r="B22" s="246"/>
      <c r="C22" s="248"/>
      <c r="D22" s="248"/>
      <c r="E22" s="248"/>
      <c r="F22" s="248"/>
      <c r="G22" s="248"/>
      <c r="H22" s="248"/>
      <c r="I22" s="248"/>
      <c r="J22" s="248"/>
      <c r="K22" s="248"/>
      <c r="L22" s="32" t="s">
        <v>88</v>
      </c>
      <c r="M22" s="269"/>
      <c r="N22" s="248"/>
      <c r="O22" s="256"/>
      <c r="P22" s="248"/>
      <c r="Q22" s="275"/>
      <c r="R22" s="248"/>
      <c r="S22" s="248"/>
      <c r="T22" s="248"/>
      <c r="U22" s="248"/>
      <c r="V22" s="248"/>
      <c r="W22" s="248"/>
      <c r="X22" s="248"/>
      <c r="Y22" s="248"/>
      <c r="Z22" s="248"/>
      <c r="AA22" s="256"/>
      <c r="AB22" s="245"/>
      <c r="AC22" s="246"/>
      <c r="AD22" s="248"/>
      <c r="AE22" s="248"/>
      <c r="AF22" s="248"/>
      <c r="AG22" s="248"/>
      <c r="AH22" s="248"/>
      <c r="AI22" s="248"/>
      <c r="AJ22" s="248"/>
      <c r="AK22" s="248"/>
      <c r="AL22" s="248"/>
      <c r="AM22" s="248"/>
      <c r="AN22" s="256"/>
    </row>
    <row r="23" spans="1:40" ht="18.75" customHeight="1" x14ac:dyDescent="0.35">
      <c r="A23" s="40" t="s">
        <v>55</v>
      </c>
      <c r="B23" s="39">
        <v>2736</v>
      </c>
      <c r="C23" s="249"/>
      <c r="D23" s="249"/>
      <c r="E23" s="249"/>
      <c r="F23" s="249"/>
      <c r="G23" s="249"/>
      <c r="H23" s="249"/>
      <c r="I23" s="249"/>
      <c r="J23" s="35"/>
      <c r="K23" s="36" t="s">
        <v>56</v>
      </c>
      <c r="L23" s="35" t="s">
        <v>89</v>
      </c>
      <c r="M23" s="37"/>
      <c r="N23" s="249"/>
      <c r="O23" s="257"/>
      <c r="P23" s="273"/>
      <c r="Q23" s="246"/>
      <c r="R23" s="249"/>
      <c r="S23" s="249"/>
      <c r="T23" s="249"/>
      <c r="U23" s="249"/>
      <c r="V23" s="249"/>
      <c r="W23" s="249"/>
      <c r="X23" s="249"/>
      <c r="Y23" s="249"/>
      <c r="Z23" s="249"/>
      <c r="AA23" s="257"/>
      <c r="AB23" s="38" t="s">
        <v>55</v>
      </c>
      <c r="AC23" s="39">
        <f>IF(O21&gt;0,B23,"")</f>
        <v>2736</v>
      </c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57"/>
    </row>
    <row r="24" spans="1:40" ht="18.75" customHeight="1" x14ac:dyDescent="0.2">
      <c r="A24" s="346" t="s">
        <v>91</v>
      </c>
      <c r="B24" s="244"/>
      <c r="C24" s="277" t="s">
        <v>99</v>
      </c>
      <c r="D24" s="247">
        <v>44463</v>
      </c>
      <c r="E24" s="250">
        <v>310</v>
      </c>
      <c r="F24" s="290" t="s">
        <v>93</v>
      </c>
      <c r="G24" s="252" t="s">
        <v>49</v>
      </c>
      <c r="H24" s="281" t="s">
        <v>100</v>
      </c>
      <c r="I24" s="285" t="s">
        <v>95</v>
      </c>
      <c r="J24" s="325"/>
      <c r="K24" s="267" t="s">
        <v>52</v>
      </c>
      <c r="L24" s="32" t="s">
        <v>84</v>
      </c>
      <c r="M24" s="268"/>
      <c r="N24" s="250"/>
      <c r="O24" s="271" t="s">
        <v>64</v>
      </c>
      <c r="P24" s="272" t="str">
        <f>IF(ISNUMBER(FIND("D/B",AF24)),"D/B",IF(V24&gt;0,VLOOKUP('Main Sheet'!V24,'INFO SHEET'!M2:N43,2,FALSE),""))</f>
        <v xml:space="preserve">CENTER </v>
      </c>
      <c r="Q24" s="287">
        <v>5008</v>
      </c>
      <c r="R24" s="350" t="s">
        <v>86</v>
      </c>
      <c r="S24" s="272" t="str">
        <f>IF(ISNUMBER(FIND("SINGLE",AF24)),"SINGLE",IF(V24&gt;0,VLOOKUP('Main Sheet'!V24,'INFO SHEET'!M2:N43,2,FALSE),""))</f>
        <v xml:space="preserve">CENTER </v>
      </c>
      <c r="T24" s="276" t="str">
        <f>IF(P24="D/B",P24,S24)</f>
        <v xml:space="preserve">CENTER </v>
      </c>
      <c r="U24" s="259" t="s">
        <v>66</v>
      </c>
      <c r="V24" s="351" t="s">
        <v>67</v>
      </c>
      <c r="W24" s="264" t="s">
        <v>68</v>
      </c>
      <c r="X24" s="284" t="s">
        <v>68</v>
      </c>
      <c r="Y24" s="264">
        <v>1</v>
      </c>
      <c r="Z24" s="281"/>
      <c r="AA24" s="265"/>
      <c r="AB24" s="354" t="str">
        <f>IF(O24&gt;0,A24,"")</f>
        <v>COMPANY_6</v>
      </c>
      <c r="AC24" s="244"/>
      <c r="AD24" s="254" t="str">
        <f>IF(O24&gt;0,C24,"")</f>
        <v>5678.2-5</v>
      </c>
      <c r="AE24" s="253"/>
      <c r="AF24" s="254" t="str">
        <f>IF(Q24&gt;0,VLOOKUP(Q24,'INFO SHEET'!I2:J1023,2,FALSE),"")</f>
        <v>49" X 22 1/2"</v>
      </c>
      <c r="AG24" s="258" t="str">
        <f>IF(R24&gt;0,VLOOKUP('Main Sheet'!R24,'INFO SHEET'!K1:L43,2,FALSE),"")</f>
        <v>BLANCA BESCATO</v>
      </c>
      <c r="AH24" s="258" t="str">
        <f>IF(U24&gt;0,VLOOKUP('Main Sheet'!U24,'INFO SHEET'!O1:P43,2,FALSE),"")</f>
        <v xml:space="preserve">RECTANGULAR  </v>
      </c>
      <c r="AI24" s="254" t="str">
        <f>IF(T24&gt;0,T24,V24)</f>
        <v xml:space="preserve">CENTER </v>
      </c>
      <c r="AJ24" s="254" t="str">
        <f>IF(W24&gt;0,VLOOKUP('Main Sheet'!W24,'INFO SHEET'!Q1:R43,2,FALSE),"")</f>
        <v>STRIGHT</v>
      </c>
      <c r="AK24" s="258" t="str">
        <f>IF(X24&gt;0,VLOOKUP('Main Sheet'!X24,'INFO SHEET'!S1:T43,2,FALSE),"")</f>
        <v>SINGLE HOLE</v>
      </c>
      <c r="AL24" s="254" t="str">
        <f>VLOOKUP('Main Sheet'!Y24,'INFO SHEET'!U1:V28,2,FALSE)</f>
        <v>YES</v>
      </c>
      <c r="AM24" s="254" t="str">
        <f>IF(Z24&gt;0,VLOOKUP('Main Sheet'!Z24,'INFO SHEET'!W1:X1023,2,FALSE),"")</f>
        <v/>
      </c>
      <c r="AN24" s="255" t="str">
        <f>IF('Main Sheet'!AA24=0,"",'Main Sheet'!AA24)</f>
        <v/>
      </c>
    </row>
    <row r="25" spans="1:40" ht="18.75" customHeight="1" x14ac:dyDescent="0.2">
      <c r="A25" s="245"/>
      <c r="B25" s="246"/>
      <c r="C25" s="248"/>
      <c r="D25" s="248"/>
      <c r="E25" s="248"/>
      <c r="F25" s="248"/>
      <c r="G25" s="248"/>
      <c r="H25" s="248"/>
      <c r="I25" s="248"/>
      <c r="J25" s="248"/>
      <c r="K25" s="248"/>
      <c r="L25" s="32" t="s">
        <v>88</v>
      </c>
      <c r="M25" s="269"/>
      <c r="N25" s="248"/>
      <c r="O25" s="256"/>
      <c r="P25" s="248"/>
      <c r="Q25" s="275"/>
      <c r="R25" s="248"/>
      <c r="S25" s="248"/>
      <c r="T25" s="248"/>
      <c r="U25" s="248"/>
      <c r="V25" s="248"/>
      <c r="W25" s="248"/>
      <c r="X25" s="248"/>
      <c r="Y25" s="248"/>
      <c r="Z25" s="248"/>
      <c r="AA25" s="256"/>
      <c r="AB25" s="245"/>
      <c r="AC25" s="246"/>
      <c r="AD25" s="248"/>
      <c r="AE25" s="248"/>
      <c r="AF25" s="248"/>
      <c r="AG25" s="248"/>
      <c r="AH25" s="248"/>
      <c r="AI25" s="248"/>
      <c r="AJ25" s="248"/>
      <c r="AK25" s="248"/>
      <c r="AL25" s="248"/>
      <c r="AM25" s="248"/>
      <c r="AN25" s="256"/>
    </row>
    <row r="26" spans="1:40" ht="18.75" customHeight="1" x14ac:dyDescent="0.35">
      <c r="A26" s="40" t="s">
        <v>55</v>
      </c>
      <c r="B26" s="39">
        <v>2736</v>
      </c>
      <c r="C26" s="249"/>
      <c r="D26" s="249"/>
      <c r="E26" s="249"/>
      <c r="F26" s="249"/>
      <c r="G26" s="249"/>
      <c r="H26" s="249"/>
      <c r="I26" s="249"/>
      <c r="J26" s="35"/>
      <c r="K26" s="36" t="s">
        <v>56</v>
      </c>
      <c r="L26" s="35" t="s">
        <v>89</v>
      </c>
      <c r="M26" s="37"/>
      <c r="N26" s="249"/>
      <c r="O26" s="257"/>
      <c r="P26" s="273"/>
      <c r="Q26" s="246"/>
      <c r="R26" s="249"/>
      <c r="S26" s="249"/>
      <c r="T26" s="249"/>
      <c r="U26" s="249"/>
      <c r="V26" s="249"/>
      <c r="W26" s="249"/>
      <c r="X26" s="249"/>
      <c r="Y26" s="249"/>
      <c r="Z26" s="249"/>
      <c r="AA26" s="257"/>
      <c r="AB26" s="38" t="s">
        <v>55</v>
      </c>
      <c r="AC26" s="39">
        <f>IF(O24&gt;0,B26,"")</f>
        <v>2736</v>
      </c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57"/>
    </row>
    <row r="27" spans="1:40" ht="18.75" customHeight="1" x14ac:dyDescent="0.2">
      <c r="A27" s="289" t="s">
        <v>91</v>
      </c>
      <c r="B27" s="244"/>
      <c r="C27" s="277" t="s">
        <v>101</v>
      </c>
      <c r="D27" s="247">
        <v>44463</v>
      </c>
      <c r="E27" s="250">
        <v>313</v>
      </c>
      <c r="F27" s="290" t="s">
        <v>102</v>
      </c>
      <c r="G27" s="252" t="s">
        <v>49</v>
      </c>
      <c r="H27" s="281" t="s">
        <v>100</v>
      </c>
      <c r="I27" s="285" t="s">
        <v>95</v>
      </c>
      <c r="J27" s="325"/>
      <c r="K27" s="267"/>
      <c r="L27" s="32" t="s">
        <v>84</v>
      </c>
      <c r="M27" s="268" t="s">
        <v>103</v>
      </c>
      <c r="N27" s="250"/>
      <c r="O27" s="271" t="s">
        <v>64</v>
      </c>
      <c r="P27" s="326" t="str">
        <f>IF(ISNUMBER(FIND("D/B",AF27)),"D/B",IF(V27&gt;0,VLOOKUP('Main Sheet'!V27,'INFO SHEET'!M2:N46,2,FALSE),""))</f>
        <v>D/B</v>
      </c>
      <c r="Q27" s="287">
        <v>5014</v>
      </c>
      <c r="R27" s="350" t="s">
        <v>86</v>
      </c>
      <c r="S27" s="272" t="str">
        <f>IF(ISNUMBER(FIND("SINGLE",AF27)),"SINGLE",IF(V27&gt;0,VLOOKUP('Main Sheet'!V27,'INFO SHEET'!M2:N46,2,FALSE),""))</f>
        <v/>
      </c>
      <c r="T27" s="276" t="str">
        <f>IF(P27="D/B",P27,S27)</f>
        <v>D/B</v>
      </c>
      <c r="U27" s="259" t="s">
        <v>66</v>
      </c>
      <c r="V27" s="351"/>
      <c r="W27" s="264" t="s">
        <v>68</v>
      </c>
      <c r="X27" s="284" t="s">
        <v>68</v>
      </c>
      <c r="Y27" s="264">
        <v>1</v>
      </c>
      <c r="Z27" s="281"/>
      <c r="AA27" s="265"/>
      <c r="AB27" s="266" t="str">
        <f>IF(O27&gt;0,A27,"")</f>
        <v>COMPANY_6</v>
      </c>
      <c r="AC27" s="244"/>
      <c r="AD27" s="254" t="str">
        <f>IF(O27&gt;0,C27,"")</f>
        <v>5678.3-5</v>
      </c>
      <c r="AE27" s="253"/>
      <c r="AF27" s="254" t="str">
        <f>IF(Q27&gt;0,VLOOKUP(Q27,'INFO SHEET'!I2:J1026,2,FALSE),"")</f>
        <v>61" X 22 1/2" D/B</v>
      </c>
      <c r="AG27" s="258" t="str">
        <f>IF(R27&gt;0,VLOOKUP('Main Sheet'!R27,'INFO SHEET'!K1:L46,2,FALSE),"")</f>
        <v>BLANCA BESCATO</v>
      </c>
      <c r="AH27" s="254" t="str">
        <f>IF(U27&gt;0,VLOOKUP('Main Sheet'!U27,'INFO SHEET'!O2:P46,2,FALSE),"")</f>
        <v xml:space="preserve">RECTANGULAR  </v>
      </c>
      <c r="AI27" s="254" t="str">
        <f>IF(T27&gt;0,T27,V27)</f>
        <v>D/B</v>
      </c>
      <c r="AJ27" s="254" t="str">
        <f>IF(W27&gt;0,VLOOKUP('Main Sheet'!W27,'INFO SHEET'!Q1:R46,2,FALSE),"")</f>
        <v>STRIGHT</v>
      </c>
      <c r="AK27" s="258" t="str">
        <f>IF(X27&gt;0,VLOOKUP('Main Sheet'!X27,'INFO SHEET'!S1:T46,2,FALSE),"")</f>
        <v>SINGLE HOLE</v>
      </c>
      <c r="AL27" s="254" t="str">
        <f>VLOOKUP('Main Sheet'!Y27,'INFO SHEET'!U1:V31,2,FALSE)</f>
        <v>YES</v>
      </c>
      <c r="AM27" s="254" t="str">
        <f>IF(Z27&gt;0,VLOOKUP('Main Sheet'!Z27,'INFO SHEET'!W1:X1026,2,FALSE),"")</f>
        <v/>
      </c>
      <c r="AN27" s="255" t="str">
        <f>IF('Main Sheet'!AA27=0,"",'Main Sheet'!AA27)</f>
        <v/>
      </c>
    </row>
    <row r="28" spans="1:40" ht="19.5" customHeight="1" x14ac:dyDescent="0.2">
      <c r="A28" s="245"/>
      <c r="B28" s="246"/>
      <c r="C28" s="248"/>
      <c r="D28" s="248"/>
      <c r="E28" s="248"/>
      <c r="F28" s="248"/>
      <c r="G28" s="248"/>
      <c r="H28" s="248"/>
      <c r="I28" s="248"/>
      <c r="J28" s="248"/>
      <c r="K28" s="248"/>
      <c r="L28" s="32" t="s">
        <v>88</v>
      </c>
      <c r="M28" s="269"/>
      <c r="N28" s="248"/>
      <c r="O28" s="256"/>
      <c r="P28" s="312"/>
      <c r="Q28" s="275"/>
      <c r="R28" s="248"/>
      <c r="S28" s="248"/>
      <c r="T28" s="248"/>
      <c r="U28" s="248"/>
      <c r="V28" s="248"/>
      <c r="W28" s="248"/>
      <c r="X28" s="248"/>
      <c r="Y28" s="248"/>
      <c r="Z28" s="248"/>
      <c r="AA28" s="256"/>
      <c r="AB28" s="245"/>
      <c r="AC28" s="246"/>
      <c r="AD28" s="248"/>
      <c r="AE28" s="248"/>
      <c r="AF28" s="248"/>
      <c r="AG28" s="248"/>
      <c r="AH28" s="248"/>
      <c r="AI28" s="248"/>
      <c r="AJ28" s="248"/>
      <c r="AK28" s="248"/>
      <c r="AL28" s="248"/>
      <c r="AM28" s="248"/>
      <c r="AN28" s="256"/>
    </row>
    <row r="29" spans="1:40" ht="24" customHeight="1" x14ac:dyDescent="0.35">
      <c r="A29" s="42" t="s">
        <v>55</v>
      </c>
      <c r="B29" s="43">
        <v>2736</v>
      </c>
      <c r="C29" s="249"/>
      <c r="D29" s="249"/>
      <c r="E29" s="249"/>
      <c r="F29" s="249"/>
      <c r="G29" s="249"/>
      <c r="H29" s="249"/>
      <c r="I29" s="249"/>
      <c r="J29" s="35"/>
      <c r="K29" s="36"/>
      <c r="L29" s="35" t="s">
        <v>104</v>
      </c>
      <c r="M29" s="37" t="s">
        <v>105</v>
      </c>
      <c r="N29" s="249"/>
      <c r="O29" s="257"/>
      <c r="P29" s="327"/>
      <c r="Q29" s="246"/>
      <c r="R29" s="249"/>
      <c r="S29" s="249"/>
      <c r="T29" s="249"/>
      <c r="U29" s="249"/>
      <c r="V29" s="345"/>
      <c r="W29" s="249"/>
      <c r="X29" s="249"/>
      <c r="Y29" s="249"/>
      <c r="Z29" s="249"/>
      <c r="AA29" s="332"/>
      <c r="AB29" s="44" t="s">
        <v>55</v>
      </c>
      <c r="AC29" s="39">
        <f>IF(O27&gt;0,B29,"")</f>
        <v>2736</v>
      </c>
      <c r="AD29" s="345"/>
      <c r="AE29" s="345"/>
      <c r="AF29" s="249"/>
      <c r="AG29" s="345"/>
      <c r="AH29" s="345"/>
      <c r="AI29" s="249"/>
      <c r="AJ29" s="345"/>
      <c r="AK29" s="345"/>
      <c r="AL29" s="345"/>
      <c r="AM29" s="345"/>
      <c r="AN29" s="332"/>
    </row>
    <row r="30" spans="1:40" ht="21" customHeight="1" x14ac:dyDescent="0.25">
      <c r="A30" s="333" t="s">
        <v>0</v>
      </c>
      <c r="B30" s="262"/>
      <c r="C30" s="335">
        <f>C1</f>
        <v>44452</v>
      </c>
      <c r="D30" s="336"/>
      <c r="E30" s="339"/>
      <c r="F30" s="340" t="str">
        <f>F1</f>
        <v>WEEK NO-</v>
      </c>
      <c r="G30" s="262"/>
      <c r="H30" s="341" t="str">
        <f>+H1</f>
        <v>37-M</v>
      </c>
      <c r="I30" s="321"/>
      <c r="J30" s="342"/>
      <c r="K30" s="343"/>
      <c r="L30" s="344">
        <v>2</v>
      </c>
      <c r="M30" s="328" t="s">
        <v>4</v>
      </c>
      <c r="N30" s="329">
        <v>6</v>
      </c>
      <c r="O30" s="331"/>
      <c r="P30" s="46"/>
      <c r="Q30" s="47"/>
      <c r="R30" s="47"/>
      <c r="S30" s="47"/>
      <c r="T30" s="47"/>
      <c r="U30" s="47"/>
      <c r="V30" s="316" t="s">
        <v>106</v>
      </c>
      <c r="W30" s="317"/>
      <c r="X30" s="320" t="str">
        <f>H1</f>
        <v>37-M</v>
      </c>
      <c r="Y30" s="321"/>
      <c r="Z30" s="48"/>
      <c r="AA30" s="49"/>
      <c r="AB30" s="50" t="s">
        <v>5</v>
      </c>
      <c r="AC30" s="51">
        <f>C1</f>
        <v>44452</v>
      </c>
      <c r="AD30" s="322" t="str">
        <f>V1</f>
        <v>WEEK NO-</v>
      </c>
      <c r="AE30" s="317"/>
      <c r="AF30" s="317"/>
      <c r="AG30" s="323" t="str">
        <f>H1</f>
        <v>37-M</v>
      </c>
      <c r="AH30" s="317"/>
      <c r="AI30" s="317"/>
      <c r="AJ30" s="324" t="s">
        <v>6</v>
      </c>
      <c r="AK30" s="317"/>
      <c r="AL30" s="317"/>
      <c r="AM30" s="317"/>
      <c r="AN30" s="52"/>
    </row>
    <row r="31" spans="1:40" ht="42.75" customHeight="1" x14ac:dyDescent="0.25">
      <c r="A31" s="334"/>
      <c r="B31" s="319"/>
      <c r="C31" s="337"/>
      <c r="D31" s="338"/>
      <c r="E31" s="319"/>
      <c r="F31" s="319"/>
      <c r="G31" s="319"/>
      <c r="H31" s="337"/>
      <c r="I31" s="319"/>
      <c r="J31" s="338"/>
      <c r="K31" s="319"/>
      <c r="L31" s="319"/>
      <c r="M31" s="319"/>
      <c r="N31" s="330"/>
      <c r="O31" s="332"/>
      <c r="P31" s="53"/>
      <c r="Q31" s="54"/>
      <c r="R31" s="54"/>
      <c r="S31" s="54"/>
      <c r="T31" s="54"/>
      <c r="U31" s="54"/>
      <c r="V31" s="318"/>
      <c r="W31" s="319"/>
      <c r="X31" s="262"/>
      <c r="Y31" s="262"/>
      <c r="Z31" s="55"/>
      <c r="AA31" s="56"/>
      <c r="AB31" s="57" t="str">
        <f t="shared" ref="AB31:AC31" si="0">+AB2</f>
        <v xml:space="preserve">DUE DATE: </v>
      </c>
      <c r="AC31" s="13" t="e">
        <f t="shared" si="0"/>
        <v>#REF!</v>
      </c>
      <c r="AD31" s="318"/>
      <c r="AE31" s="319"/>
      <c r="AF31" s="319"/>
      <c r="AG31" s="319"/>
      <c r="AH31" s="319"/>
      <c r="AI31" s="319"/>
      <c r="AJ31" s="319"/>
      <c r="AK31" s="319"/>
      <c r="AL31" s="319"/>
      <c r="AM31" s="319"/>
      <c r="AN31" s="58" t="s">
        <v>107</v>
      </c>
    </row>
    <row r="32" spans="1:40" ht="19.5" customHeight="1" x14ac:dyDescent="0.25">
      <c r="A32" s="293" t="s">
        <v>9</v>
      </c>
      <c r="B32" s="294"/>
      <c r="C32" s="59"/>
      <c r="D32" s="60" t="s">
        <v>10</v>
      </c>
      <c r="E32" s="60" t="s">
        <v>11</v>
      </c>
      <c r="F32" s="59"/>
      <c r="G32" s="298" t="s">
        <v>12</v>
      </c>
      <c r="H32" s="298" t="str">
        <f>+H3</f>
        <v>MAPLE  OAK / MDF</v>
      </c>
      <c r="I32" s="309" t="s">
        <v>14</v>
      </c>
      <c r="J32" s="310" t="s">
        <v>108</v>
      </c>
      <c r="K32" s="61" t="s">
        <v>16</v>
      </c>
      <c r="L32" s="62" t="s">
        <v>17</v>
      </c>
      <c r="M32" s="63" t="s">
        <v>109</v>
      </c>
      <c r="N32" s="311" t="str">
        <f>+N3</f>
        <v>SPECIAL NOTE</v>
      </c>
      <c r="O32" s="64" t="s">
        <v>20</v>
      </c>
      <c r="P32" s="65"/>
      <c r="Q32" s="314" t="s">
        <v>21</v>
      </c>
      <c r="R32" s="315" t="s">
        <v>22</v>
      </c>
      <c r="S32" s="22"/>
      <c r="T32" s="22"/>
      <c r="U32" s="303" t="s">
        <v>23</v>
      </c>
      <c r="V32" s="303" t="s">
        <v>24</v>
      </c>
      <c r="W32" s="303" t="s">
        <v>25</v>
      </c>
      <c r="X32" s="304" t="s">
        <v>26</v>
      </c>
      <c r="Y32" s="305" t="s">
        <v>27</v>
      </c>
      <c r="Z32" s="306" t="s">
        <v>28</v>
      </c>
      <c r="AA32" s="307" t="s">
        <v>19</v>
      </c>
      <c r="AB32" s="293" t="s">
        <v>9</v>
      </c>
      <c r="AC32" s="294"/>
      <c r="AD32" s="300" t="s">
        <v>29</v>
      </c>
      <c r="AE32" s="301" t="s">
        <v>30</v>
      </c>
      <c r="AF32" s="302" t="s">
        <v>31</v>
      </c>
      <c r="AG32" s="298" t="s">
        <v>32</v>
      </c>
      <c r="AH32" s="298" t="s">
        <v>33</v>
      </c>
      <c r="AI32" s="298" t="s">
        <v>34</v>
      </c>
      <c r="AJ32" s="298" t="s">
        <v>35</v>
      </c>
      <c r="AK32" s="298" t="s">
        <v>26</v>
      </c>
      <c r="AL32" s="308" t="s">
        <v>37</v>
      </c>
      <c r="AM32" s="298" t="s">
        <v>38</v>
      </c>
      <c r="AN32" s="299" t="s">
        <v>39</v>
      </c>
    </row>
    <row r="33" spans="1:40" ht="19.5" customHeight="1" x14ac:dyDescent="0.25">
      <c r="A33" s="295"/>
      <c r="B33" s="275"/>
      <c r="C33" s="17" t="s">
        <v>40</v>
      </c>
      <c r="D33" s="24" t="s">
        <v>41</v>
      </c>
      <c r="E33" s="24" t="s">
        <v>42</v>
      </c>
      <c r="F33" s="17" t="s">
        <v>43</v>
      </c>
      <c r="G33" s="248"/>
      <c r="H33" s="248"/>
      <c r="I33" s="248"/>
      <c r="J33" s="248"/>
      <c r="K33" s="25" t="s">
        <v>42</v>
      </c>
      <c r="L33" s="24" t="s">
        <v>42</v>
      </c>
      <c r="M33" s="66" t="s">
        <v>110</v>
      </c>
      <c r="N33" s="312"/>
      <c r="O33" s="67" t="s">
        <v>44</v>
      </c>
      <c r="P33" s="65"/>
      <c r="Q33" s="275"/>
      <c r="R33" s="248"/>
      <c r="S33" s="22"/>
      <c r="T33" s="22"/>
      <c r="U33" s="248"/>
      <c r="V33" s="248"/>
      <c r="W33" s="248"/>
      <c r="X33" s="248"/>
      <c r="Y33" s="248"/>
      <c r="Z33" s="248"/>
      <c r="AA33" s="256"/>
      <c r="AB33" s="295"/>
      <c r="AC33" s="275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56"/>
    </row>
    <row r="34" spans="1:40" ht="19.5" customHeight="1" x14ac:dyDescent="0.25">
      <c r="A34" s="245"/>
      <c r="B34" s="246"/>
      <c r="C34" s="27"/>
      <c r="D34" s="28" t="s">
        <v>111</v>
      </c>
      <c r="E34" s="28" t="s">
        <v>46</v>
      </c>
      <c r="F34" s="29"/>
      <c r="G34" s="249"/>
      <c r="H34" s="249"/>
      <c r="I34" s="249"/>
      <c r="J34" s="249"/>
      <c r="K34" s="30" t="s">
        <v>46</v>
      </c>
      <c r="L34" s="28" t="s">
        <v>46</v>
      </c>
      <c r="M34" s="68" t="s">
        <v>46</v>
      </c>
      <c r="N34" s="313"/>
      <c r="O34" s="69" t="s">
        <v>46</v>
      </c>
      <c r="P34" s="65"/>
      <c r="Q34" s="246"/>
      <c r="R34" s="249"/>
      <c r="S34" s="70"/>
      <c r="T34" s="70"/>
      <c r="U34" s="249"/>
      <c r="V34" s="249"/>
      <c r="W34" s="249"/>
      <c r="X34" s="249"/>
      <c r="Y34" s="249"/>
      <c r="Z34" s="249"/>
      <c r="AA34" s="257"/>
      <c r="AB34" s="245"/>
      <c r="AC34" s="246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57"/>
    </row>
    <row r="35" spans="1:40" ht="18.75" customHeight="1" x14ac:dyDescent="0.2">
      <c r="A35" s="289" t="s">
        <v>91</v>
      </c>
      <c r="B35" s="244"/>
      <c r="C35" s="277" t="s">
        <v>112</v>
      </c>
      <c r="D35" s="247">
        <v>44463</v>
      </c>
      <c r="E35" s="250">
        <v>3081</v>
      </c>
      <c r="F35" s="290" t="s">
        <v>113</v>
      </c>
      <c r="G35" s="252" t="s">
        <v>49</v>
      </c>
      <c r="H35" s="278" t="s">
        <v>100</v>
      </c>
      <c r="I35" s="285" t="s">
        <v>95</v>
      </c>
      <c r="J35" s="292"/>
      <c r="K35" s="267" t="s">
        <v>114</v>
      </c>
      <c r="L35" s="32" t="s">
        <v>84</v>
      </c>
      <c r="M35" s="280"/>
      <c r="N35" s="280"/>
      <c r="O35" s="271"/>
      <c r="P35" s="272" t="str">
        <f>IF(ISNUMBER(FIND("D/B",AF35)),"D/B",IF(V35&gt;0,VLOOKUP('Main Sheet'!V35,'INFO SHEET'!M2:N54,2,FALSE),""))</f>
        <v/>
      </c>
      <c r="Q35" s="287"/>
      <c r="R35" s="288"/>
      <c r="S35" s="272" t="str">
        <f>IF(ISNUMBER(FIND("SINGLE",AF35)),"SINGLE",IF(V35&gt;0,VLOOKUP('Main Sheet'!V35,'INFO SHEET'!M2:N54,2,FALSE),""))</f>
        <v/>
      </c>
      <c r="T35" s="276" t="str">
        <f>IF(P35="D/B",P35,S35)</f>
        <v/>
      </c>
      <c r="U35" s="259"/>
      <c r="V35" s="259"/>
      <c r="W35" s="264"/>
      <c r="X35" s="284"/>
      <c r="Y35" s="264"/>
      <c r="Z35" s="281"/>
      <c r="AA35" s="265"/>
      <c r="AB35" s="266" t="str">
        <f>IF(O35&gt;0,A35,"")</f>
        <v/>
      </c>
      <c r="AC35" s="244"/>
      <c r="AD35" s="254" t="str">
        <f>IF(O35&gt;0,C35,"")</f>
        <v/>
      </c>
      <c r="AE35" s="253"/>
      <c r="AF35" s="254" t="str">
        <f>IF(Q35&gt;0,VLOOKUP('Main Sheet'!Q35,'INFO SHEET'!I1:J1034,2,FALSE),"")</f>
        <v/>
      </c>
      <c r="AG35" s="258" t="str">
        <f>IF(R35&gt;0,VLOOKUP('Main Sheet'!R35,'INFO SHEET'!K1:L54,2,FALSE),"")</f>
        <v/>
      </c>
      <c r="AH35" s="254" t="str">
        <f>IF(U35&gt;0,VLOOKUP('Main Sheet'!U35,'INFO SHEET'!O2:P57,2,FALSE),"")</f>
        <v/>
      </c>
      <c r="AI35" s="254" t="str">
        <f>IF(T35&gt;0,T35,V35)</f>
        <v/>
      </c>
      <c r="AJ35" s="254" t="str">
        <f>IF(W35&gt;0,VLOOKUP('Main Sheet'!W35,'INFO SHEET'!Q1:R54,2,FALSE),"")</f>
        <v/>
      </c>
      <c r="AK35" s="258" t="str">
        <f>IF(X35&gt;0,VLOOKUP('Main Sheet'!X35,'INFO SHEET'!S1:T54,2,FALSE),"")</f>
        <v/>
      </c>
      <c r="AL35" s="254" t="str">
        <f>VLOOKUP('Main Sheet'!Y35,'INFO SHEET'!U1:V39,2,FALSE)</f>
        <v>..</v>
      </c>
      <c r="AM35" s="254" t="str">
        <f>IF(Z35&gt;0,VLOOKUP('Main Sheet'!Z35,'INFO SHEET'!W1:X1034,2,FALSE),"")</f>
        <v/>
      </c>
      <c r="AN35" s="291" t="str">
        <f>IF('Main Sheet'!AA35=0,"",'Main Sheet'!AA35)</f>
        <v/>
      </c>
    </row>
    <row r="36" spans="1:40" ht="18.75" customHeight="1" x14ac:dyDescent="0.2">
      <c r="A36" s="245"/>
      <c r="B36" s="246"/>
      <c r="C36" s="248"/>
      <c r="D36" s="248"/>
      <c r="E36" s="248"/>
      <c r="F36" s="248"/>
      <c r="G36" s="248"/>
      <c r="H36" s="248"/>
      <c r="I36" s="248"/>
      <c r="J36" s="248"/>
      <c r="K36" s="248"/>
      <c r="L36" s="32"/>
      <c r="M36" s="248"/>
      <c r="N36" s="248"/>
      <c r="O36" s="256"/>
      <c r="P36" s="248"/>
      <c r="Q36" s="275"/>
      <c r="R36" s="248"/>
      <c r="S36" s="248"/>
      <c r="T36" s="248"/>
      <c r="U36" s="248"/>
      <c r="V36" s="248"/>
      <c r="W36" s="248"/>
      <c r="X36" s="248"/>
      <c r="Y36" s="248"/>
      <c r="Z36" s="248"/>
      <c r="AA36" s="256"/>
      <c r="AB36" s="245"/>
      <c r="AC36" s="246"/>
      <c r="AD36" s="248"/>
      <c r="AE36" s="248"/>
      <c r="AF36" s="248"/>
      <c r="AG36" s="248"/>
      <c r="AH36" s="248"/>
      <c r="AI36" s="248"/>
      <c r="AJ36" s="248"/>
      <c r="AK36" s="248"/>
      <c r="AL36" s="248"/>
      <c r="AM36" s="248"/>
      <c r="AN36" s="256"/>
    </row>
    <row r="37" spans="1:40" ht="18.75" customHeight="1" x14ac:dyDescent="0.35">
      <c r="A37" s="33" t="s">
        <v>55</v>
      </c>
      <c r="B37" s="34">
        <v>2736</v>
      </c>
      <c r="C37" s="249"/>
      <c r="D37" s="249"/>
      <c r="E37" s="249"/>
      <c r="F37" s="41" t="s">
        <v>115</v>
      </c>
      <c r="G37" s="249"/>
      <c r="H37" s="249"/>
      <c r="I37" s="249"/>
      <c r="J37" s="71"/>
      <c r="K37" s="36" t="s">
        <v>56</v>
      </c>
      <c r="L37" s="35" t="s">
        <v>116</v>
      </c>
      <c r="M37" s="37"/>
      <c r="N37" s="249"/>
      <c r="O37" s="257"/>
      <c r="P37" s="273"/>
      <c r="Q37" s="246"/>
      <c r="R37" s="249"/>
      <c r="S37" s="249"/>
      <c r="T37" s="249"/>
      <c r="U37" s="249"/>
      <c r="V37" s="249"/>
      <c r="W37" s="249"/>
      <c r="X37" s="249"/>
      <c r="Y37" s="249"/>
      <c r="Z37" s="249"/>
      <c r="AA37" s="257"/>
      <c r="AB37" s="38" t="s">
        <v>55</v>
      </c>
      <c r="AC37" s="39" t="str">
        <f>IF(O35&gt;0,B37,"")</f>
        <v/>
      </c>
      <c r="AD37" s="249"/>
      <c r="AE37" s="249"/>
      <c r="AF37" s="249"/>
      <c r="AG37" s="249"/>
      <c r="AH37" s="249"/>
      <c r="AI37" s="249"/>
      <c r="AJ37" s="249"/>
      <c r="AK37" s="249"/>
      <c r="AL37" s="249"/>
      <c r="AM37" s="249"/>
      <c r="AN37" s="257"/>
    </row>
    <row r="38" spans="1:40" ht="18.75" customHeight="1" x14ac:dyDescent="0.2">
      <c r="A38" s="289" t="s">
        <v>91</v>
      </c>
      <c r="B38" s="244"/>
      <c r="C38" s="277" t="s">
        <v>117</v>
      </c>
      <c r="D38" s="247">
        <v>44463</v>
      </c>
      <c r="E38" s="250">
        <v>3081</v>
      </c>
      <c r="F38" s="290" t="s">
        <v>118</v>
      </c>
      <c r="G38" s="252" t="s">
        <v>49</v>
      </c>
      <c r="H38" s="278" t="s">
        <v>94</v>
      </c>
      <c r="I38" s="285" t="s">
        <v>95</v>
      </c>
      <c r="J38" s="250"/>
      <c r="K38" s="267" t="s">
        <v>114</v>
      </c>
      <c r="L38" s="32" t="s">
        <v>84</v>
      </c>
      <c r="M38" s="280"/>
      <c r="N38" s="280"/>
      <c r="O38" s="271"/>
      <c r="P38" s="272" t="str">
        <f>IF(ISNUMBER(FIND("D/B",AF38)),"D/B",IF(V38&gt;0,VLOOKUP('Main Sheet'!V38,'INFO SHEET'!M2:N57,2,FALSE),""))</f>
        <v/>
      </c>
      <c r="Q38" s="287"/>
      <c r="R38" s="288"/>
      <c r="S38" s="272" t="str">
        <f>IF(ISNUMBER(FIND("SINGLE",AF38)),"SINGLE",IF(V38&gt;0,VLOOKUP('Main Sheet'!V38,'INFO SHEET'!M2:N57,2,FALSE),""))</f>
        <v/>
      </c>
      <c r="T38" s="276" t="str">
        <f>IF(P38="D/B",P38,S38)</f>
        <v/>
      </c>
      <c r="U38" s="259"/>
      <c r="V38" s="259"/>
      <c r="W38" s="281"/>
      <c r="X38" s="296"/>
      <c r="Y38" s="264"/>
      <c r="Z38" s="281"/>
      <c r="AA38" s="297"/>
      <c r="AB38" s="266" t="str">
        <f>IF(O38&gt;0,A38,"")</f>
        <v/>
      </c>
      <c r="AC38" s="244"/>
      <c r="AD38" s="254" t="str">
        <f>IF(O38&gt;0,C38,"")</f>
        <v/>
      </c>
      <c r="AE38" s="253"/>
      <c r="AF38" s="254" t="str">
        <f>IF(Q38&gt;0,VLOOKUP('Main Sheet'!Q38,'INFO SHEET'!I1:J1037,2,FALSE),"")</f>
        <v/>
      </c>
      <c r="AG38" s="258" t="str">
        <f>IF(R38&gt;0,VLOOKUP('Main Sheet'!R38,'INFO SHEET'!K1:L57,2,FALSE),"")</f>
        <v/>
      </c>
      <c r="AH38" s="254" t="str">
        <f>IF(U38&gt;0,VLOOKUP('Main Sheet'!U38,'INFO SHEET'!O2:P57,2,FALSE),"")</f>
        <v/>
      </c>
      <c r="AI38" s="254" t="str">
        <f>IF(T38&gt;0,T38,V38)</f>
        <v/>
      </c>
      <c r="AJ38" s="254" t="str">
        <f>IF(W38&gt;0,VLOOKUP('Main Sheet'!W38,'INFO SHEET'!Q1:R57,2,FALSE),"")</f>
        <v/>
      </c>
      <c r="AK38" s="258" t="str">
        <f>IF(X38&gt;0,VLOOKUP('Main Sheet'!X38,'INFO SHEET'!S1:T57,2,FALSE),"")</f>
        <v/>
      </c>
      <c r="AL38" s="254" t="str">
        <f>VLOOKUP('Main Sheet'!Y38,'INFO SHEET'!U1:V42,2,FALSE)</f>
        <v>..</v>
      </c>
      <c r="AM38" s="254" t="str">
        <f>IF(Z38&gt;0,VLOOKUP('Main Sheet'!Z38,'INFO SHEET'!W1:X1037,2,FALSE),"")</f>
        <v/>
      </c>
      <c r="AN38" s="255" t="str">
        <f>IF('Main Sheet'!AA38=0,"",'Main Sheet'!AA38)</f>
        <v/>
      </c>
    </row>
    <row r="39" spans="1:40" ht="18.75" customHeight="1" x14ac:dyDescent="0.2">
      <c r="A39" s="245"/>
      <c r="B39" s="246"/>
      <c r="C39" s="248"/>
      <c r="D39" s="248"/>
      <c r="E39" s="248"/>
      <c r="F39" s="248"/>
      <c r="G39" s="248"/>
      <c r="H39" s="248"/>
      <c r="I39" s="248"/>
      <c r="J39" s="248"/>
      <c r="K39" s="248"/>
      <c r="L39" s="32"/>
      <c r="M39" s="248"/>
      <c r="N39" s="248"/>
      <c r="O39" s="256"/>
      <c r="P39" s="248"/>
      <c r="Q39" s="275"/>
      <c r="R39" s="248"/>
      <c r="S39" s="248"/>
      <c r="T39" s="248"/>
      <c r="U39" s="248"/>
      <c r="V39" s="248"/>
      <c r="W39" s="248"/>
      <c r="X39" s="248"/>
      <c r="Y39" s="248"/>
      <c r="Z39" s="248"/>
      <c r="AA39" s="256"/>
      <c r="AB39" s="245"/>
      <c r="AC39" s="246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56"/>
    </row>
    <row r="40" spans="1:40" ht="21" customHeight="1" x14ac:dyDescent="0.35">
      <c r="A40" s="33" t="s">
        <v>55</v>
      </c>
      <c r="B40" s="72">
        <v>2736</v>
      </c>
      <c r="C40" s="249"/>
      <c r="D40" s="249"/>
      <c r="E40" s="249"/>
      <c r="F40" s="41" t="s">
        <v>115</v>
      </c>
      <c r="G40" s="249"/>
      <c r="H40" s="249"/>
      <c r="I40" s="249"/>
      <c r="J40" s="35"/>
      <c r="K40" s="36" t="s">
        <v>56</v>
      </c>
      <c r="L40" s="35" t="s">
        <v>116</v>
      </c>
      <c r="M40" s="37"/>
      <c r="N40" s="249"/>
      <c r="O40" s="257"/>
      <c r="P40" s="273"/>
      <c r="Q40" s="246"/>
      <c r="R40" s="249"/>
      <c r="S40" s="249"/>
      <c r="T40" s="249"/>
      <c r="U40" s="249"/>
      <c r="V40" s="249"/>
      <c r="W40" s="249"/>
      <c r="X40" s="249"/>
      <c r="Y40" s="249"/>
      <c r="Z40" s="249"/>
      <c r="AA40" s="257"/>
      <c r="AB40" s="38" t="s">
        <v>55</v>
      </c>
      <c r="AC40" s="39" t="str">
        <f>IF(O38&gt;0,B40,"")</f>
        <v/>
      </c>
      <c r="AD40" s="249"/>
      <c r="AE40" s="249"/>
      <c r="AF40" s="249"/>
      <c r="AG40" s="249"/>
      <c r="AH40" s="249"/>
      <c r="AI40" s="249"/>
      <c r="AJ40" s="249"/>
      <c r="AK40" s="249"/>
      <c r="AL40" s="249"/>
      <c r="AM40" s="249"/>
      <c r="AN40" s="257"/>
    </row>
    <row r="41" spans="1:40" ht="18.75" customHeight="1" x14ac:dyDescent="0.2">
      <c r="A41" s="243" t="s">
        <v>47</v>
      </c>
      <c r="B41" s="244"/>
      <c r="C41" s="277" t="s">
        <v>119</v>
      </c>
      <c r="D41" s="247">
        <v>44463</v>
      </c>
      <c r="E41" s="250">
        <v>334</v>
      </c>
      <c r="F41" s="251" t="s">
        <v>120</v>
      </c>
      <c r="G41" s="252" t="s">
        <v>61</v>
      </c>
      <c r="H41" s="278" t="s">
        <v>50</v>
      </c>
      <c r="I41" s="286" t="s">
        <v>121</v>
      </c>
      <c r="J41" s="250"/>
      <c r="K41" s="267" t="s">
        <v>52</v>
      </c>
      <c r="L41" s="32" t="s">
        <v>122</v>
      </c>
      <c r="M41" s="270"/>
      <c r="N41" s="270" t="s">
        <v>123</v>
      </c>
      <c r="O41" s="271"/>
      <c r="P41" s="272" t="str">
        <f>IF(ISNUMBER(FIND("D/B",AF41)),"D/B",IF(V41&gt;0,VLOOKUP('Main Sheet'!V41,'INFO SHEET'!M2:N61,2,FALSE),""))</f>
        <v/>
      </c>
      <c r="Q41" s="274"/>
      <c r="R41" s="283"/>
      <c r="S41" s="272" t="str">
        <f>IF(ISNUMBER(FIND("SINGLE",AF41)),"SINGLE",IF(V41&gt;0,VLOOKUP('Main Sheet'!V41,'INFO SHEET'!M2:N61,2,FALSE),""))</f>
        <v/>
      </c>
      <c r="T41" s="276" t="str">
        <f>IF(P41="D/B",P41,S41)</f>
        <v/>
      </c>
      <c r="U41" s="259"/>
      <c r="V41" s="259"/>
      <c r="W41" s="264"/>
      <c r="X41" s="284"/>
      <c r="Y41" s="264"/>
      <c r="Z41" s="281"/>
      <c r="AA41" s="282"/>
      <c r="AB41" s="266" t="str">
        <f>IF(O41&gt;0,A41,"")</f>
        <v/>
      </c>
      <c r="AC41" s="244"/>
      <c r="AD41" s="254" t="str">
        <f>IF(O41&gt;0,C41,"")</f>
        <v/>
      </c>
      <c r="AE41" s="253"/>
      <c r="AF41" s="254" t="str">
        <f>IF(Q41&gt;0,VLOOKUP('Main Sheet'!Q41,'INFO SHEET'!I1:J1040,2,FALSE),"")</f>
        <v/>
      </c>
      <c r="AG41" s="258" t="str">
        <f>IF(R41&gt;0,VLOOKUP('Main Sheet'!R41,'INFO SHEET'!K1:L61,2,FALSE),"")</f>
        <v/>
      </c>
      <c r="AH41" s="258" t="str">
        <f>IF(U41&gt;0,VLOOKUP('Main Sheet'!U41,'INFO SHEET'!O2:P61,2,FALSE),"")</f>
        <v/>
      </c>
      <c r="AI41" s="254" t="str">
        <f>IF(T41&gt;0,T41,V41)</f>
        <v/>
      </c>
      <c r="AJ41" s="254" t="str">
        <f>IF(W41&gt;0,VLOOKUP('Main Sheet'!W41,'INFO SHEET'!Q1:R61,2,FALSE),"")</f>
        <v/>
      </c>
      <c r="AK41" s="258" t="str">
        <f>IF(X41&gt;0,VLOOKUP('Main Sheet'!X41,'INFO SHEET'!S1:T61,2,FALSE),"")</f>
        <v/>
      </c>
      <c r="AL41" s="254" t="str">
        <f>VLOOKUP('Main Sheet'!Y41,'INFO SHEET'!U1:V45,2,FALSE)</f>
        <v>..</v>
      </c>
      <c r="AM41" s="254" t="str">
        <f>IF(Z41&gt;0,VLOOKUP('Main Sheet'!Z41,'INFO SHEET'!W1:X1040,2,FALSE),"")</f>
        <v/>
      </c>
      <c r="AN41" s="255" t="str">
        <f>IF('Main Sheet'!AA41=0,"",'Main Sheet'!AA41)</f>
        <v/>
      </c>
    </row>
    <row r="42" spans="1:40" ht="18.75" customHeight="1" x14ac:dyDescent="0.2">
      <c r="A42" s="245"/>
      <c r="B42" s="246"/>
      <c r="C42" s="248"/>
      <c r="D42" s="248"/>
      <c r="E42" s="248"/>
      <c r="F42" s="248"/>
      <c r="G42" s="248"/>
      <c r="H42" s="248"/>
      <c r="I42" s="248"/>
      <c r="J42" s="248"/>
      <c r="K42" s="248"/>
      <c r="L42" s="32" t="s">
        <v>124</v>
      </c>
      <c r="M42" s="248"/>
      <c r="N42" s="248"/>
      <c r="O42" s="256"/>
      <c r="P42" s="248"/>
      <c r="Q42" s="275"/>
      <c r="R42" s="248"/>
      <c r="S42" s="248"/>
      <c r="T42" s="248"/>
      <c r="U42" s="248"/>
      <c r="V42" s="248"/>
      <c r="W42" s="248"/>
      <c r="X42" s="248"/>
      <c r="Y42" s="248"/>
      <c r="Z42" s="248"/>
      <c r="AA42" s="256"/>
      <c r="AB42" s="245"/>
      <c r="AC42" s="246"/>
      <c r="AD42" s="248"/>
      <c r="AE42" s="248"/>
      <c r="AF42" s="248"/>
      <c r="AG42" s="248"/>
      <c r="AH42" s="248"/>
      <c r="AI42" s="248"/>
      <c r="AJ42" s="248"/>
      <c r="AK42" s="248"/>
      <c r="AL42" s="248"/>
      <c r="AM42" s="248"/>
      <c r="AN42" s="256"/>
    </row>
    <row r="43" spans="1:40" ht="21" customHeight="1" x14ac:dyDescent="0.35">
      <c r="A43" s="73" t="s">
        <v>125</v>
      </c>
      <c r="B43" s="74">
        <v>1179</v>
      </c>
      <c r="C43" s="249"/>
      <c r="D43" s="249"/>
      <c r="E43" s="249"/>
      <c r="F43" s="249"/>
      <c r="G43" s="249"/>
      <c r="H43" s="249"/>
      <c r="I43" s="249"/>
      <c r="J43" s="35"/>
      <c r="K43" s="36" t="s">
        <v>56</v>
      </c>
      <c r="L43" s="37" t="s">
        <v>126</v>
      </c>
      <c r="M43" s="37"/>
      <c r="N43" s="249"/>
      <c r="O43" s="257"/>
      <c r="P43" s="273"/>
      <c r="Q43" s="246"/>
      <c r="R43" s="249"/>
      <c r="S43" s="249"/>
      <c r="T43" s="249"/>
      <c r="U43" s="249"/>
      <c r="V43" s="249"/>
      <c r="W43" s="249"/>
      <c r="X43" s="249"/>
      <c r="Y43" s="249"/>
      <c r="Z43" s="249"/>
      <c r="AA43" s="257"/>
      <c r="AB43" s="38" t="s">
        <v>55</v>
      </c>
      <c r="AC43" s="39" t="str">
        <f>IF(O41&gt;0,B43,"")</f>
        <v/>
      </c>
      <c r="AD43" s="249"/>
      <c r="AE43" s="249"/>
      <c r="AF43" s="249"/>
      <c r="AG43" s="249"/>
      <c r="AH43" s="249"/>
      <c r="AI43" s="249"/>
      <c r="AJ43" s="249"/>
      <c r="AK43" s="249"/>
      <c r="AL43" s="249"/>
      <c r="AM43" s="249"/>
      <c r="AN43" s="257"/>
    </row>
    <row r="44" spans="1:40" ht="18.75" customHeight="1" x14ac:dyDescent="0.2">
      <c r="A44" s="243" t="s">
        <v>47</v>
      </c>
      <c r="B44" s="244"/>
      <c r="C44" s="277" t="s">
        <v>127</v>
      </c>
      <c r="D44" s="247">
        <v>44463</v>
      </c>
      <c r="E44" s="250">
        <v>334</v>
      </c>
      <c r="F44" s="251" t="s">
        <v>120</v>
      </c>
      <c r="G44" s="252" t="s">
        <v>61</v>
      </c>
      <c r="H44" s="278" t="s">
        <v>50</v>
      </c>
      <c r="I44" s="279" t="s">
        <v>128</v>
      </c>
      <c r="J44" s="280"/>
      <c r="K44" s="267" t="s">
        <v>114</v>
      </c>
      <c r="L44" s="32" t="s">
        <v>122</v>
      </c>
      <c r="M44" s="268"/>
      <c r="N44" s="270" t="s">
        <v>123</v>
      </c>
      <c r="O44" s="271"/>
      <c r="P44" s="272" t="str">
        <f>IF(ISNUMBER(FIND("D/B",AF44)),"D/B",IF(V44&gt;0,VLOOKUP('Main Sheet'!V44,'INFO SHEET'!M2:N64,2,FALSE),""))</f>
        <v/>
      </c>
      <c r="Q44" s="274"/>
      <c r="R44" s="261"/>
      <c r="S44" s="272" t="str">
        <f>IF(ISNUMBER(FIND("SINGLE",AF44)),"SINGLE",IF(V44&gt;0,VLOOKUP('Main Sheet'!V44,'INFO SHEET'!M2:N64,2,FALSE),""))</f>
        <v/>
      </c>
      <c r="T44" s="276" t="str">
        <f>IF(P44="D/B",P44,S44)</f>
        <v/>
      </c>
      <c r="U44" s="259"/>
      <c r="V44" s="259"/>
      <c r="W44" s="260"/>
      <c r="X44" s="261"/>
      <c r="Y44" s="264"/>
      <c r="Z44" s="260"/>
      <c r="AA44" s="265"/>
      <c r="AB44" s="266" t="str">
        <f>IF(O44&gt;0,A44,"")</f>
        <v/>
      </c>
      <c r="AC44" s="244"/>
      <c r="AD44" s="254" t="str">
        <f>IF(O44&gt;0,C44,"")</f>
        <v/>
      </c>
      <c r="AE44" s="253"/>
      <c r="AF44" s="254" t="str">
        <f>IF(Q44&gt;0,VLOOKUP('Main Sheet'!Q44,'INFO SHEET'!I1:J1043,2,FALSE),"")</f>
        <v/>
      </c>
      <c r="AG44" s="258" t="str">
        <f>IF(R44&gt;0,VLOOKUP('Main Sheet'!R44,'INFO SHEET'!K1:L64,2,FALSE),"")</f>
        <v/>
      </c>
      <c r="AH44" s="258" t="str">
        <f>IF(U44&gt;0,VLOOKUP('Main Sheet'!U44,'INFO SHEET'!O2:P64,2,FALSE),"")</f>
        <v/>
      </c>
      <c r="AI44" s="254" t="str">
        <f>IF(T44&gt;0,T44,V44)</f>
        <v/>
      </c>
      <c r="AJ44" s="254" t="str">
        <f>IF(W44&gt;0,VLOOKUP('Main Sheet'!W44,'INFO SHEET'!Q1:R64,2,FALSE),"")</f>
        <v/>
      </c>
      <c r="AK44" s="258" t="str">
        <f>IF(X44&gt;0,VLOOKUP('Main Sheet'!X44,'INFO SHEET'!S1:T64,2,FALSE),"")</f>
        <v/>
      </c>
      <c r="AL44" s="254" t="str">
        <f>VLOOKUP('Main Sheet'!Y44,'INFO SHEET'!U1:V48,2,FALSE)</f>
        <v>..</v>
      </c>
      <c r="AM44" s="254" t="str">
        <f>IF(Z44&gt;0,VLOOKUP('Main Sheet'!Z44,'INFO SHEET'!W1:X1043,2,FALSE),"")</f>
        <v/>
      </c>
      <c r="AN44" s="255" t="str">
        <f>IF('Main Sheet'!AA44=0,"",'Main Sheet'!AA44)</f>
        <v/>
      </c>
    </row>
    <row r="45" spans="1:40" ht="18.75" customHeight="1" x14ac:dyDescent="0.2">
      <c r="A45" s="245"/>
      <c r="B45" s="246"/>
      <c r="C45" s="248"/>
      <c r="D45" s="248"/>
      <c r="E45" s="248"/>
      <c r="F45" s="248"/>
      <c r="G45" s="248"/>
      <c r="H45" s="248"/>
      <c r="I45" s="248"/>
      <c r="J45" s="248"/>
      <c r="K45" s="248"/>
      <c r="L45" s="32" t="s">
        <v>124</v>
      </c>
      <c r="M45" s="269"/>
      <c r="N45" s="248"/>
      <c r="O45" s="256"/>
      <c r="P45" s="248"/>
      <c r="Q45" s="275"/>
      <c r="R45" s="262"/>
      <c r="S45" s="248"/>
      <c r="T45" s="248"/>
      <c r="U45" s="248"/>
      <c r="V45" s="248"/>
      <c r="W45" s="248"/>
      <c r="X45" s="262"/>
      <c r="Y45" s="248"/>
      <c r="Z45" s="248"/>
      <c r="AA45" s="256"/>
      <c r="AB45" s="245"/>
      <c r="AC45" s="246"/>
      <c r="AD45" s="248"/>
      <c r="AE45" s="248"/>
      <c r="AF45" s="248"/>
      <c r="AG45" s="248"/>
      <c r="AH45" s="248"/>
      <c r="AI45" s="248"/>
      <c r="AJ45" s="248"/>
      <c r="AK45" s="248"/>
      <c r="AL45" s="248"/>
      <c r="AM45" s="248"/>
      <c r="AN45" s="256"/>
    </row>
    <row r="46" spans="1:40" ht="21" customHeight="1" x14ac:dyDescent="0.35">
      <c r="A46" s="33" t="s">
        <v>125</v>
      </c>
      <c r="B46" s="75">
        <v>1179</v>
      </c>
      <c r="C46" s="249"/>
      <c r="D46" s="249"/>
      <c r="E46" s="249"/>
      <c r="F46" s="249"/>
      <c r="G46" s="249"/>
      <c r="H46" s="249"/>
      <c r="I46" s="249"/>
      <c r="J46" s="35"/>
      <c r="K46" s="36" t="s">
        <v>56</v>
      </c>
      <c r="L46" s="35" t="s">
        <v>126</v>
      </c>
      <c r="M46" s="37"/>
      <c r="N46" s="249"/>
      <c r="O46" s="257"/>
      <c r="P46" s="273"/>
      <c r="Q46" s="246"/>
      <c r="R46" s="263"/>
      <c r="S46" s="249"/>
      <c r="T46" s="249"/>
      <c r="U46" s="249"/>
      <c r="V46" s="249"/>
      <c r="W46" s="249"/>
      <c r="X46" s="263"/>
      <c r="Y46" s="249"/>
      <c r="Z46" s="249"/>
      <c r="AA46" s="257"/>
      <c r="AB46" s="38" t="s">
        <v>55</v>
      </c>
      <c r="AC46" s="39" t="str">
        <f>IF(O44&gt;0,B46,"")</f>
        <v/>
      </c>
      <c r="AD46" s="249"/>
      <c r="AE46" s="249"/>
      <c r="AF46" s="249"/>
      <c r="AG46" s="249"/>
      <c r="AH46" s="249"/>
      <c r="AI46" s="249"/>
      <c r="AJ46" s="249"/>
      <c r="AK46" s="249"/>
      <c r="AL46" s="249"/>
      <c r="AM46" s="249"/>
      <c r="AN46" s="257"/>
    </row>
    <row r="47" spans="1:40" ht="18.75" customHeight="1" x14ac:dyDescent="0.2">
      <c r="A47" s="243" t="s">
        <v>129</v>
      </c>
      <c r="B47" s="244"/>
      <c r="C47" s="277">
        <v>5680</v>
      </c>
      <c r="D47" s="247">
        <v>44463</v>
      </c>
      <c r="E47" s="250">
        <v>300</v>
      </c>
      <c r="F47" s="290" t="s">
        <v>130</v>
      </c>
      <c r="G47" s="252" t="s">
        <v>131</v>
      </c>
      <c r="H47" s="278" t="s">
        <v>50</v>
      </c>
      <c r="I47" s="279" t="s">
        <v>132</v>
      </c>
      <c r="J47" s="280"/>
      <c r="K47" s="349" t="s">
        <v>133</v>
      </c>
      <c r="L47" s="32" t="s">
        <v>134</v>
      </c>
      <c r="M47" s="268"/>
      <c r="N47" s="250"/>
      <c r="O47" s="271" t="s">
        <v>64</v>
      </c>
      <c r="P47" s="272" t="str">
        <f>IF(ISNUMBER(FIND("D/B",AF47)),"D/B",IF(V47&gt;0,VLOOKUP('Main Sheet'!V47,'INFO SHEET'!M2:N67,2,FALSE),""))</f>
        <v xml:space="preserve">CENTER </v>
      </c>
      <c r="Q47" s="274"/>
      <c r="R47" s="261" t="s">
        <v>86</v>
      </c>
      <c r="S47" s="272" t="str">
        <f>IF(ISNUMBER(FIND("SINGLE",AF47)),"SINGLE",IF(V47&gt;0,VLOOKUP('Main Sheet'!V47,'INFO SHEET'!M2:N67,2,FALSE),""))</f>
        <v xml:space="preserve">CENTER </v>
      </c>
      <c r="T47" s="276" t="str">
        <f>IF(P47="D/B",P47,S47)</f>
        <v xml:space="preserve">CENTER </v>
      </c>
      <c r="U47" s="259" t="s">
        <v>135</v>
      </c>
      <c r="V47" s="259" t="s">
        <v>67</v>
      </c>
      <c r="W47" s="260" t="s">
        <v>68</v>
      </c>
      <c r="X47" s="261" t="s">
        <v>68</v>
      </c>
      <c r="Y47" s="260">
        <v>1</v>
      </c>
      <c r="Z47" s="260" t="s">
        <v>136</v>
      </c>
      <c r="AA47" s="265" t="s">
        <v>137</v>
      </c>
      <c r="AB47" s="266" t="str">
        <f>IF(O47&gt;0,A47,"")</f>
        <v>COMPANY_8</v>
      </c>
      <c r="AC47" s="244"/>
      <c r="AD47" s="254">
        <f>IF(O47&gt;0,C47,"")</f>
        <v>5680</v>
      </c>
      <c r="AE47" s="253"/>
      <c r="AF47" s="254" t="s">
        <v>138</v>
      </c>
      <c r="AG47" s="258" t="str">
        <f>IF(R47&gt;0,VLOOKUP('Main Sheet'!R47,'INFO SHEET'!K1:L67,2,FALSE),"")</f>
        <v>BLANCA BESCATO</v>
      </c>
      <c r="AH47" s="258" t="str">
        <f>IF(U47&gt;0,VLOOKUP('Main Sheet'!U47,'INFO SHEET'!O2:P67,2,FALSE),"")</f>
        <v xml:space="preserve">OVAL </v>
      </c>
      <c r="AI47" s="254" t="str">
        <f>IF(T47&gt;0,T47,V47)</f>
        <v xml:space="preserve">CENTER </v>
      </c>
      <c r="AJ47" s="254" t="str">
        <f>IF(W47&gt;0,VLOOKUP('Main Sheet'!W47,'INFO SHEET'!Q1:R67,2,FALSE),"")</f>
        <v>STRIGHT</v>
      </c>
      <c r="AK47" s="258" t="str">
        <f>IF(X47&gt;0,VLOOKUP('Main Sheet'!X47,'INFO SHEET'!S1:T67,2,FALSE),"")</f>
        <v>SINGLE HOLE</v>
      </c>
      <c r="AL47" s="254" t="str">
        <f>VLOOKUP('Main Sheet'!Y47,'INFO SHEET'!U1:V51,2,FALSE)</f>
        <v>YES</v>
      </c>
      <c r="AM47" s="254" t="str">
        <f>IF(Z47&gt;0,VLOOKUP('Main Sheet'!Z47,'INFO SHEET'!W1:X1046,2,FALSE),"")</f>
        <v>RS &amp; LS</v>
      </c>
      <c r="AN47" s="255" t="str">
        <f>IF('Main Sheet'!AA47=0,"",'Main Sheet'!AA47)</f>
        <v xml:space="preserve">CUSTOM TOP </v>
      </c>
    </row>
    <row r="48" spans="1:40" ht="18.75" customHeight="1" x14ac:dyDescent="0.2">
      <c r="A48" s="245"/>
      <c r="B48" s="246"/>
      <c r="C48" s="248"/>
      <c r="D48" s="248"/>
      <c r="E48" s="248"/>
      <c r="F48" s="248"/>
      <c r="G48" s="248"/>
      <c r="H48" s="248"/>
      <c r="I48" s="248"/>
      <c r="J48" s="248"/>
      <c r="K48" s="249"/>
      <c r="L48" s="32"/>
      <c r="M48" s="269"/>
      <c r="N48" s="248"/>
      <c r="O48" s="256"/>
      <c r="P48" s="248"/>
      <c r="Q48" s="275"/>
      <c r="R48" s="262"/>
      <c r="S48" s="248"/>
      <c r="T48" s="248"/>
      <c r="U48" s="248"/>
      <c r="V48" s="248"/>
      <c r="W48" s="248"/>
      <c r="X48" s="262"/>
      <c r="Y48" s="248"/>
      <c r="Z48" s="248"/>
      <c r="AA48" s="256"/>
      <c r="AB48" s="245"/>
      <c r="AC48" s="246"/>
      <c r="AD48" s="248"/>
      <c r="AE48" s="248"/>
      <c r="AF48" s="248"/>
      <c r="AG48" s="248"/>
      <c r="AH48" s="248"/>
      <c r="AI48" s="248"/>
      <c r="AJ48" s="248"/>
      <c r="AK48" s="248"/>
      <c r="AL48" s="248"/>
      <c r="AM48" s="248"/>
      <c r="AN48" s="256"/>
    </row>
    <row r="49" spans="1:40" ht="21.75" customHeight="1" x14ac:dyDescent="0.35">
      <c r="A49" s="33" t="s">
        <v>125</v>
      </c>
      <c r="B49" s="75" t="s">
        <v>139</v>
      </c>
      <c r="C49" s="249"/>
      <c r="D49" s="249"/>
      <c r="E49" s="249"/>
      <c r="F49" s="249"/>
      <c r="G49" s="249"/>
      <c r="H49" s="249"/>
      <c r="I49" s="249"/>
      <c r="J49" s="35"/>
      <c r="K49" s="76" t="s">
        <v>140</v>
      </c>
      <c r="L49" s="35" t="s">
        <v>69</v>
      </c>
      <c r="M49" s="37"/>
      <c r="N49" s="249"/>
      <c r="O49" s="257"/>
      <c r="P49" s="273"/>
      <c r="Q49" s="246"/>
      <c r="R49" s="263"/>
      <c r="S49" s="249"/>
      <c r="T49" s="249"/>
      <c r="U49" s="249"/>
      <c r="V49" s="249"/>
      <c r="W49" s="249"/>
      <c r="X49" s="263"/>
      <c r="Y49" s="249"/>
      <c r="Z49" s="249"/>
      <c r="AA49" s="257"/>
      <c r="AB49" s="38" t="s">
        <v>55</v>
      </c>
      <c r="AC49" s="39" t="str">
        <f>IF(O47&gt;0,B49,"")</f>
        <v>23-690766</v>
      </c>
      <c r="AD49" s="249"/>
      <c r="AE49" s="249"/>
      <c r="AF49" s="249"/>
      <c r="AG49" s="249"/>
      <c r="AH49" s="249"/>
      <c r="AI49" s="249"/>
      <c r="AJ49" s="249"/>
      <c r="AK49" s="249"/>
      <c r="AL49" s="249"/>
      <c r="AM49" s="249"/>
      <c r="AN49" s="257"/>
    </row>
    <row r="50" spans="1:40" ht="18.75" customHeight="1" x14ac:dyDescent="0.2">
      <c r="A50" s="243" t="s">
        <v>141</v>
      </c>
      <c r="B50" s="244"/>
      <c r="C50" s="277" t="s">
        <v>142</v>
      </c>
      <c r="D50" s="247">
        <v>44463</v>
      </c>
      <c r="E50" s="250">
        <v>309</v>
      </c>
      <c r="F50" s="290" t="s">
        <v>143</v>
      </c>
      <c r="G50" s="252" t="s">
        <v>144</v>
      </c>
      <c r="H50" s="278" t="s">
        <v>94</v>
      </c>
      <c r="I50" s="279" t="s">
        <v>145</v>
      </c>
      <c r="J50" s="280"/>
      <c r="K50" s="349" t="s">
        <v>133</v>
      </c>
      <c r="L50" s="32" t="s">
        <v>146</v>
      </c>
      <c r="M50" s="268"/>
      <c r="N50" s="250"/>
      <c r="O50" s="271"/>
      <c r="P50" s="272" t="str">
        <f>IF(ISNUMBER(FIND("D/B",AF50)),"D/B",IF(V50&gt;0,VLOOKUP('Main Sheet'!V50,'INFO SHEET'!M2:N70,2,FALSE),""))</f>
        <v/>
      </c>
      <c r="Q50" s="274"/>
      <c r="R50" s="261"/>
      <c r="S50" s="272" t="str">
        <f>IF(ISNUMBER(FIND("SINGLE",AF50)),"SINGLE",IF(V50&gt;0,VLOOKUP('Main Sheet'!V50,'INFO SHEET'!M2:N70,2,FALSE),""))</f>
        <v/>
      </c>
      <c r="T50" s="276" t="str">
        <f>IF(P50="D/B",P50,S50)</f>
        <v/>
      </c>
      <c r="U50" s="259"/>
      <c r="V50" s="259"/>
      <c r="W50" s="260"/>
      <c r="X50" s="261"/>
      <c r="Y50" s="260"/>
      <c r="Z50" s="260"/>
      <c r="AA50" s="265"/>
      <c r="AB50" s="266" t="str">
        <f>IF(O50&gt;0,A50,"")</f>
        <v/>
      </c>
      <c r="AC50" s="244"/>
      <c r="AD50" s="254" t="str">
        <f>IF(O50&gt;0,C50,"")</f>
        <v/>
      </c>
      <c r="AE50" s="253"/>
      <c r="AF50" s="258" t="str">
        <f>IF(Q50&gt;0,VLOOKUP('Main Sheet'!Q50,'INFO SHEET'!I1:J1049,2,FALSE),"")</f>
        <v/>
      </c>
      <c r="AG50" s="258" t="str">
        <f>IF(R50&gt;0,VLOOKUP('Main Sheet'!R50,'INFO SHEET'!K1:L70,2,FALSE),"")</f>
        <v/>
      </c>
      <c r="AH50" s="258" t="str">
        <f>IF(U50&gt;0,VLOOKUP('Main Sheet'!U50,'INFO SHEET'!O2:P70,2,FALSE),"")</f>
        <v/>
      </c>
      <c r="AI50" s="254" t="str">
        <f>IF(T50&gt;0,T50,V50)</f>
        <v/>
      </c>
      <c r="AJ50" s="254" t="str">
        <f>IF(W50&gt;0,VLOOKUP('Main Sheet'!W50,'INFO SHEET'!Q1:R70,2,FALSE),"")</f>
        <v/>
      </c>
      <c r="AK50" s="258" t="str">
        <f>IF(X50&gt;0,VLOOKUP('Main Sheet'!X50,'INFO SHEET'!S1:T70,2,FALSE),"")</f>
        <v/>
      </c>
      <c r="AL50" s="254" t="str">
        <f>VLOOKUP('Main Sheet'!Y50,'INFO SHEET'!U1:V54,2,FALSE)</f>
        <v>..</v>
      </c>
      <c r="AM50" s="254" t="str">
        <f>IF(Z50&gt;0,VLOOKUP('Main Sheet'!Z50,'INFO SHEET'!W1:X1049,2,FALSE),"")</f>
        <v/>
      </c>
      <c r="AN50" s="255" t="str">
        <f>IF('Main Sheet'!AA50=0,"",'Main Sheet'!AA50)</f>
        <v/>
      </c>
    </row>
    <row r="51" spans="1:40" ht="18.75" customHeight="1" x14ac:dyDescent="0.2">
      <c r="A51" s="245"/>
      <c r="B51" s="246"/>
      <c r="C51" s="248"/>
      <c r="D51" s="248"/>
      <c r="E51" s="248"/>
      <c r="F51" s="248"/>
      <c r="G51" s="248"/>
      <c r="H51" s="248"/>
      <c r="I51" s="248"/>
      <c r="J51" s="248"/>
      <c r="K51" s="249"/>
      <c r="L51" s="32" t="s">
        <v>147</v>
      </c>
      <c r="M51" s="269"/>
      <c r="N51" s="248"/>
      <c r="O51" s="256"/>
      <c r="P51" s="248"/>
      <c r="Q51" s="275"/>
      <c r="R51" s="262"/>
      <c r="S51" s="248"/>
      <c r="T51" s="248"/>
      <c r="U51" s="248"/>
      <c r="V51" s="248"/>
      <c r="W51" s="248"/>
      <c r="X51" s="262"/>
      <c r="Y51" s="248"/>
      <c r="Z51" s="248"/>
      <c r="AA51" s="256"/>
      <c r="AB51" s="245"/>
      <c r="AC51" s="246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56"/>
    </row>
    <row r="52" spans="1:40" ht="21.75" customHeight="1" x14ac:dyDescent="0.35">
      <c r="A52" s="33" t="s">
        <v>125</v>
      </c>
      <c r="B52" s="75">
        <v>4283</v>
      </c>
      <c r="C52" s="249"/>
      <c r="D52" s="249"/>
      <c r="E52" s="249"/>
      <c r="F52" s="249"/>
      <c r="G52" s="249"/>
      <c r="H52" s="249"/>
      <c r="I52" s="249"/>
      <c r="J52" s="35"/>
      <c r="K52" s="76" t="s">
        <v>140</v>
      </c>
      <c r="L52" s="35" t="s">
        <v>89</v>
      </c>
      <c r="M52" s="37"/>
      <c r="N52" s="249"/>
      <c r="O52" s="257"/>
      <c r="P52" s="273"/>
      <c r="Q52" s="246"/>
      <c r="R52" s="263"/>
      <c r="S52" s="249"/>
      <c r="T52" s="249"/>
      <c r="U52" s="249"/>
      <c r="V52" s="249"/>
      <c r="W52" s="249"/>
      <c r="X52" s="263"/>
      <c r="Y52" s="249"/>
      <c r="Z52" s="249"/>
      <c r="AA52" s="257"/>
      <c r="AB52" s="38" t="s">
        <v>55</v>
      </c>
      <c r="AC52" s="39" t="str">
        <f>IF(O50&gt;0,B52,"")</f>
        <v/>
      </c>
      <c r="AD52" s="249"/>
      <c r="AE52" s="249"/>
      <c r="AF52" s="249"/>
      <c r="AG52" s="249"/>
      <c r="AH52" s="249"/>
      <c r="AI52" s="249"/>
      <c r="AJ52" s="249"/>
      <c r="AK52" s="249"/>
      <c r="AL52" s="249"/>
      <c r="AM52" s="249"/>
      <c r="AN52" s="257"/>
    </row>
    <row r="53" spans="1:40" ht="18.75" customHeight="1" x14ac:dyDescent="0.2">
      <c r="A53" s="243" t="s">
        <v>141</v>
      </c>
      <c r="B53" s="244"/>
      <c r="C53" s="277" t="s">
        <v>148</v>
      </c>
      <c r="D53" s="247">
        <v>44463</v>
      </c>
      <c r="E53" s="250">
        <v>3045</v>
      </c>
      <c r="F53" s="290" t="s">
        <v>149</v>
      </c>
      <c r="G53" s="252" t="s">
        <v>144</v>
      </c>
      <c r="H53" s="281" t="s">
        <v>94</v>
      </c>
      <c r="I53" s="285" t="s">
        <v>145</v>
      </c>
      <c r="J53" s="250"/>
      <c r="K53" s="267" t="s">
        <v>114</v>
      </c>
      <c r="L53" s="32" t="s">
        <v>146</v>
      </c>
      <c r="M53" s="268"/>
      <c r="N53" s="250"/>
      <c r="O53" s="347"/>
      <c r="P53" s="272" t="str">
        <f>IF(ISNUMBER(FIND("D/B",AF53)),"D/B",IF(V53&gt;0,VLOOKUP('Main Sheet'!V53,'INFO SHEET'!M2:N73,2,FALSE),""))</f>
        <v/>
      </c>
      <c r="Q53" s="274"/>
      <c r="R53" s="261"/>
      <c r="S53" s="272" t="str">
        <f>IF(ISNUMBER(FIND("SINGLE",AF53)),"SINGLE",IF(V53&gt;0,VLOOKUP('Main Sheet'!V53,'INFO SHEET'!M2:N73,2,FALSE),""))</f>
        <v/>
      </c>
      <c r="T53" s="276" t="str">
        <f>IF(P53="D/B",P53,S53)</f>
        <v/>
      </c>
      <c r="U53" s="259"/>
      <c r="V53" s="259"/>
      <c r="W53" s="260"/>
      <c r="X53" s="261"/>
      <c r="Y53" s="260"/>
      <c r="Z53" s="260"/>
      <c r="AA53" s="265"/>
      <c r="AB53" s="266" t="str">
        <f>IF(O53&gt;0,A53,"")</f>
        <v/>
      </c>
      <c r="AC53" s="244"/>
      <c r="AD53" s="254" t="str">
        <f>IF(O53&gt;0,C53,"")</f>
        <v/>
      </c>
      <c r="AE53" s="253"/>
      <c r="AF53" s="254" t="str">
        <f>IF(Q53&gt;0,VLOOKUP('Main Sheet'!Q53,'INFO SHEET'!I1:J1052,2,FALSE),"")</f>
        <v/>
      </c>
      <c r="AG53" s="258" t="str">
        <f>IF(R53&gt;0,VLOOKUP('Main Sheet'!R53,'INFO SHEET'!K1:L70,2,FALSE),"")</f>
        <v/>
      </c>
      <c r="AH53" s="254" t="str">
        <f>IF(U53&gt;0,VLOOKUP('Main Sheet'!U53,'INFO SHEET'!O2:P73,2,FALSE),"")</f>
        <v/>
      </c>
      <c r="AI53" s="254" t="str">
        <f>IF(T53&gt;0,T53,V53)</f>
        <v/>
      </c>
      <c r="AJ53" s="254" t="str">
        <f>IF(W53&gt;0,VLOOKUP('Main Sheet'!W53,'INFO SHEET'!Q1:R73,2,FALSE),"")</f>
        <v/>
      </c>
      <c r="AK53" s="258" t="str">
        <f>IF(X53&gt;0,VLOOKUP('Main Sheet'!X53,'INFO SHEET'!S1:T73,2,FALSE),"")</f>
        <v/>
      </c>
      <c r="AL53" s="254" t="str">
        <f>VLOOKUP('Main Sheet'!Y53,'INFO SHEET'!U1:V57,2,FALSE)</f>
        <v>..</v>
      </c>
      <c r="AM53" s="254" t="str">
        <f>IF(Z53&gt;0,VLOOKUP('Main Sheet'!Z53,'INFO SHEET'!W1:X1052,2,FALSE),"")</f>
        <v/>
      </c>
      <c r="AN53" s="255" t="str">
        <f>IF('Main Sheet'!AA53=0,"",'Main Sheet'!AA53)</f>
        <v/>
      </c>
    </row>
    <row r="54" spans="1:40" ht="18.75" customHeight="1" x14ac:dyDescent="0.2">
      <c r="A54" s="245"/>
      <c r="B54" s="246"/>
      <c r="C54" s="248"/>
      <c r="D54" s="248"/>
      <c r="E54" s="248"/>
      <c r="F54" s="248"/>
      <c r="G54" s="248"/>
      <c r="H54" s="248"/>
      <c r="I54" s="248"/>
      <c r="J54" s="248"/>
      <c r="K54" s="248"/>
      <c r="L54" s="32"/>
      <c r="M54" s="269"/>
      <c r="N54" s="248"/>
      <c r="O54" s="256"/>
      <c r="P54" s="248"/>
      <c r="Q54" s="275"/>
      <c r="R54" s="262"/>
      <c r="S54" s="248"/>
      <c r="T54" s="248"/>
      <c r="U54" s="248"/>
      <c r="V54" s="248"/>
      <c r="W54" s="248"/>
      <c r="X54" s="262"/>
      <c r="Y54" s="248"/>
      <c r="Z54" s="248"/>
      <c r="AA54" s="256"/>
      <c r="AB54" s="245"/>
      <c r="AC54" s="246"/>
      <c r="AD54" s="248"/>
      <c r="AE54" s="248"/>
      <c r="AF54" s="248"/>
      <c r="AG54" s="248"/>
      <c r="AH54" s="248"/>
      <c r="AI54" s="248"/>
      <c r="AJ54" s="248"/>
      <c r="AK54" s="248"/>
      <c r="AL54" s="248"/>
      <c r="AM54" s="248"/>
      <c r="AN54" s="256"/>
    </row>
    <row r="55" spans="1:40" ht="21.75" customHeight="1" x14ac:dyDescent="0.35">
      <c r="A55" s="33" t="s">
        <v>125</v>
      </c>
      <c r="B55" s="34">
        <v>4283</v>
      </c>
      <c r="C55" s="249"/>
      <c r="D55" s="249"/>
      <c r="E55" s="249"/>
      <c r="F55" s="41" t="s">
        <v>150</v>
      </c>
      <c r="G55" s="249"/>
      <c r="H55" s="249"/>
      <c r="I55" s="249"/>
      <c r="J55" s="35"/>
      <c r="K55" s="36" t="s">
        <v>56</v>
      </c>
      <c r="L55" s="35" t="s">
        <v>69</v>
      </c>
      <c r="M55" s="37"/>
      <c r="N55" s="249"/>
      <c r="O55" s="257"/>
      <c r="P55" s="273"/>
      <c r="Q55" s="246"/>
      <c r="R55" s="262"/>
      <c r="S55" s="249"/>
      <c r="T55" s="249"/>
      <c r="U55" s="249"/>
      <c r="V55" s="249"/>
      <c r="W55" s="248"/>
      <c r="X55" s="262"/>
      <c r="Y55" s="248"/>
      <c r="Z55" s="248"/>
      <c r="AA55" s="256"/>
      <c r="AB55" s="38" t="s">
        <v>55</v>
      </c>
      <c r="AC55" s="39" t="str">
        <f>IF(O53&gt;0,B55,"")</f>
        <v/>
      </c>
      <c r="AD55" s="249"/>
      <c r="AE55" s="249"/>
      <c r="AF55" s="249"/>
      <c r="AG55" s="249"/>
      <c r="AH55" s="249"/>
      <c r="AI55" s="249"/>
      <c r="AJ55" s="249"/>
      <c r="AK55" s="249"/>
      <c r="AL55" s="249"/>
      <c r="AM55" s="249"/>
      <c r="AN55" s="257"/>
    </row>
    <row r="56" spans="1:40" ht="18.75" customHeight="1" x14ac:dyDescent="0.2">
      <c r="A56" s="243" t="s">
        <v>151</v>
      </c>
      <c r="B56" s="244"/>
      <c r="C56" s="277">
        <v>5682</v>
      </c>
      <c r="D56" s="247">
        <v>44463</v>
      </c>
      <c r="E56" s="260">
        <v>506</v>
      </c>
      <c r="F56" s="280" t="s">
        <v>152</v>
      </c>
      <c r="G56" s="252" t="s">
        <v>153</v>
      </c>
      <c r="H56" s="281" t="s">
        <v>50</v>
      </c>
      <c r="I56" s="285" t="s">
        <v>121</v>
      </c>
      <c r="J56" s="250"/>
      <c r="K56" s="267"/>
      <c r="L56" s="32" t="s">
        <v>84</v>
      </c>
      <c r="M56" s="268"/>
      <c r="N56" s="348"/>
      <c r="O56" s="271" t="s">
        <v>64</v>
      </c>
      <c r="P56" s="326" t="str">
        <f>IF(ISNUMBER(FIND("D/B",AF56)),"D/B",IF(V56&gt;0,VLOOKUP('Main Sheet'!V56,'INFO SHEET'!M2:N76,2,FALSE),""))</f>
        <v xml:space="preserve">CENTER </v>
      </c>
      <c r="Q56" s="283">
        <v>5004</v>
      </c>
      <c r="R56" s="261" t="s">
        <v>154</v>
      </c>
      <c r="S56" s="272" t="str">
        <f>IF(ISNUMBER(FIND("SINGLE",AF56)),"SINGLE",IF(V56&gt;0,VLOOKUP('Main Sheet'!V56,'INFO SHEET'!M2:N76,2,FALSE),""))</f>
        <v xml:space="preserve">CENTER </v>
      </c>
      <c r="T56" s="276" t="str">
        <f>IF(P56="D/B",P56,S56)</f>
        <v xml:space="preserve">CENTER </v>
      </c>
      <c r="U56" s="260" t="s">
        <v>66</v>
      </c>
      <c r="V56" s="259" t="s">
        <v>67</v>
      </c>
      <c r="W56" s="260" t="s">
        <v>68</v>
      </c>
      <c r="X56" s="261" t="s">
        <v>68</v>
      </c>
      <c r="Y56" s="260">
        <v>1</v>
      </c>
      <c r="Z56" s="260"/>
      <c r="AA56" s="265"/>
      <c r="AB56" s="266" t="str">
        <f>IF(O56&gt;0,A56,"")</f>
        <v>COMPANY_4</v>
      </c>
      <c r="AC56" s="244"/>
      <c r="AD56" s="254">
        <f>IF(O56&gt;0,C56,"")</f>
        <v>5682</v>
      </c>
      <c r="AE56" s="253"/>
      <c r="AF56" s="254" t="str">
        <f>IF(Q56&gt;0,VLOOKUP('Main Sheet'!Q56,'INFO SHEET'!I1:J1055,2,FALSE),"")</f>
        <v>37" X 22 1/2"</v>
      </c>
      <c r="AG56" s="258" t="str">
        <f>IF(R56&gt;0,VLOOKUP('Main Sheet'!R56,'INFO SHEET'!K1:L76,2,FALSE),"")</f>
        <v>PASHMINA</v>
      </c>
      <c r="AH56" s="258" t="str">
        <f>IF(U56&gt;0,VLOOKUP('Main Sheet'!U56,'INFO SHEET'!O2:P76,2,FALSE),"")</f>
        <v xml:space="preserve">RECTANGULAR  </v>
      </c>
      <c r="AI56" s="254" t="str">
        <f>IF(T56&gt;0,T56,V56)</f>
        <v xml:space="preserve">CENTER </v>
      </c>
      <c r="AJ56" s="254" t="str">
        <f>IF(W56&gt;0,VLOOKUP('Main Sheet'!W56,'INFO SHEET'!Q1:R76,2,FALSE),"")</f>
        <v>STRIGHT</v>
      </c>
      <c r="AK56" s="258" t="str">
        <f>IF(X56&gt;0,VLOOKUP('Main Sheet'!X56,'INFO SHEET'!S1:T76,2,FALSE),"")</f>
        <v>SINGLE HOLE</v>
      </c>
      <c r="AL56" s="254" t="str">
        <f>VLOOKUP('Main Sheet'!Y56,'INFO SHEET'!U1:V61,2,FALSE)</f>
        <v>YES</v>
      </c>
      <c r="AM56" s="254" t="str">
        <f>IF(Z56&gt;0,VLOOKUP('Main Sheet'!Z56,'INFO SHEET'!W1:X1055,2,FALSE),"")</f>
        <v/>
      </c>
      <c r="AN56" s="255" t="str">
        <f>IF('Main Sheet'!AA56=0,"",'Main Sheet'!AA56)</f>
        <v/>
      </c>
    </row>
    <row r="57" spans="1:40" ht="18.75" customHeight="1" x14ac:dyDescent="0.2">
      <c r="A57" s="245"/>
      <c r="B57" s="246"/>
      <c r="C57" s="248"/>
      <c r="D57" s="248"/>
      <c r="E57" s="248"/>
      <c r="F57" s="248"/>
      <c r="G57" s="248"/>
      <c r="H57" s="248"/>
      <c r="I57" s="248"/>
      <c r="J57" s="248"/>
      <c r="K57" s="248"/>
      <c r="L57" s="32" t="s">
        <v>88</v>
      </c>
      <c r="M57" s="269"/>
      <c r="N57" s="248"/>
      <c r="O57" s="256"/>
      <c r="P57" s="312"/>
      <c r="Q57" s="248"/>
      <c r="R57" s="262"/>
      <c r="S57" s="248"/>
      <c r="T57" s="248"/>
      <c r="U57" s="248"/>
      <c r="V57" s="248"/>
      <c r="W57" s="248"/>
      <c r="X57" s="262"/>
      <c r="Y57" s="248"/>
      <c r="Z57" s="248"/>
      <c r="AA57" s="256"/>
      <c r="AB57" s="245"/>
      <c r="AC57" s="246"/>
      <c r="AD57" s="248"/>
      <c r="AE57" s="248"/>
      <c r="AF57" s="248"/>
      <c r="AG57" s="248"/>
      <c r="AH57" s="248"/>
      <c r="AI57" s="248"/>
      <c r="AJ57" s="248"/>
      <c r="AK57" s="248"/>
      <c r="AL57" s="248"/>
      <c r="AM57" s="248"/>
      <c r="AN57" s="256"/>
    </row>
    <row r="58" spans="1:40" ht="27" customHeight="1" x14ac:dyDescent="0.35">
      <c r="A58" s="77" t="s">
        <v>125</v>
      </c>
      <c r="B58" s="78" t="s">
        <v>155</v>
      </c>
      <c r="C58" s="345"/>
      <c r="D58" s="249"/>
      <c r="E58" s="345"/>
      <c r="F58" s="249"/>
      <c r="G58" s="345"/>
      <c r="H58" s="345"/>
      <c r="I58" s="345"/>
      <c r="J58" s="79"/>
      <c r="K58" s="80"/>
      <c r="L58" s="79" t="s">
        <v>156</v>
      </c>
      <c r="M58" s="81"/>
      <c r="N58" s="345"/>
      <c r="O58" s="332"/>
      <c r="P58" s="327"/>
      <c r="Q58" s="345"/>
      <c r="R58" s="319"/>
      <c r="S58" s="345"/>
      <c r="T58" s="345"/>
      <c r="U58" s="345"/>
      <c r="V58" s="345"/>
      <c r="W58" s="345"/>
      <c r="X58" s="319"/>
      <c r="Y58" s="345"/>
      <c r="Z58" s="345"/>
      <c r="AA58" s="332"/>
      <c r="AB58" s="44" t="s">
        <v>55</v>
      </c>
      <c r="AC58" s="82" t="str">
        <f>IF(O56&gt;0,B58,"")</f>
        <v>LEAHY CONST</v>
      </c>
      <c r="AD58" s="345"/>
      <c r="AE58" s="345"/>
      <c r="AF58" s="345"/>
      <c r="AG58" s="345"/>
      <c r="AH58" s="345"/>
      <c r="AI58" s="345"/>
      <c r="AJ58" s="345"/>
      <c r="AK58" s="345"/>
      <c r="AL58" s="345"/>
      <c r="AM58" s="345"/>
      <c r="AN58" s="257"/>
    </row>
    <row r="59" spans="1:40" ht="9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83"/>
      <c r="L59" s="23"/>
      <c r="M59" s="23"/>
      <c r="N59" s="23"/>
      <c r="O59" s="23"/>
      <c r="P59" s="21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</row>
    <row r="60" spans="1:40" ht="14.2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83"/>
      <c r="L60" s="23"/>
      <c r="M60" s="23"/>
      <c r="N60" s="23"/>
      <c r="O60" s="23"/>
      <c r="P60" s="21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</row>
    <row r="61" spans="1:40" ht="14.2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83"/>
      <c r="L61" s="23"/>
      <c r="M61" s="23"/>
      <c r="N61" s="23"/>
      <c r="O61" s="23"/>
      <c r="P61" s="21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</row>
    <row r="62" spans="1:40" ht="14.2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83"/>
      <c r="L62" s="23"/>
      <c r="M62" s="23"/>
      <c r="N62" s="23"/>
      <c r="O62" s="23"/>
      <c r="P62" s="21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</row>
    <row r="63" spans="1:40" ht="14.2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83"/>
      <c r="L63" s="23"/>
      <c r="M63" s="23"/>
      <c r="N63" s="23"/>
      <c r="O63" s="23"/>
      <c r="P63" s="21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</row>
    <row r="64" spans="1:40" ht="14.2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83"/>
      <c r="L64" s="23"/>
      <c r="M64" s="23"/>
      <c r="N64" s="23"/>
      <c r="O64" s="23"/>
      <c r="P64" s="21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</row>
    <row r="65" spans="1:40" ht="14.2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83"/>
      <c r="L65" s="23"/>
      <c r="M65" s="23"/>
      <c r="N65" s="23"/>
      <c r="O65" s="23"/>
      <c r="P65" s="21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</row>
    <row r="66" spans="1:40" ht="14.2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83"/>
      <c r="L66" s="23"/>
      <c r="M66" s="23"/>
      <c r="N66" s="23"/>
      <c r="O66" s="23"/>
      <c r="P66" s="21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</row>
    <row r="67" spans="1:40" ht="14.2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83"/>
      <c r="L67" s="23"/>
      <c r="M67" s="23"/>
      <c r="N67" s="23"/>
      <c r="O67" s="23"/>
      <c r="P67" s="21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</row>
    <row r="68" spans="1:40" ht="14.2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83"/>
      <c r="L68" s="23"/>
      <c r="M68" s="23"/>
      <c r="N68" s="23"/>
      <c r="O68" s="23"/>
      <c r="P68" s="21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</row>
    <row r="69" spans="1:40" ht="14.2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83"/>
      <c r="L69" s="23"/>
      <c r="M69" s="23"/>
      <c r="N69" s="23"/>
      <c r="O69" s="23"/>
      <c r="P69" s="21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</row>
    <row r="70" spans="1:40" ht="14.25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83"/>
      <c r="L70" s="23"/>
      <c r="M70" s="23"/>
      <c r="N70" s="23"/>
      <c r="O70" s="23"/>
      <c r="P70" s="21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</row>
    <row r="71" spans="1:40" ht="14.25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83"/>
      <c r="L71" s="23"/>
      <c r="M71" s="23"/>
      <c r="N71" s="23"/>
      <c r="O71" s="23"/>
      <c r="P71" s="21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</row>
    <row r="72" spans="1:40" ht="14.25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83"/>
      <c r="L72" s="23"/>
      <c r="M72" s="23"/>
      <c r="N72" s="23"/>
      <c r="O72" s="23"/>
      <c r="P72" s="21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</row>
    <row r="73" spans="1:40" ht="14.25" customHeight="1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83"/>
      <c r="L73" s="23"/>
      <c r="M73" s="23"/>
      <c r="N73" s="23"/>
      <c r="O73" s="23"/>
      <c r="P73" s="21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</row>
    <row r="74" spans="1:40" ht="14.25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83"/>
      <c r="L74" s="23"/>
      <c r="M74" s="23"/>
      <c r="N74" s="23"/>
      <c r="O74" s="23"/>
      <c r="P74" s="21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</row>
    <row r="75" spans="1:40" ht="14.2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83"/>
      <c r="L75" s="23"/>
      <c r="M75" s="23"/>
      <c r="N75" s="23"/>
      <c r="O75" s="23"/>
      <c r="P75" s="21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</row>
    <row r="76" spans="1:40" ht="14.25" customHeight="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83"/>
      <c r="L76" s="23"/>
      <c r="M76" s="23"/>
      <c r="N76" s="23"/>
      <c r="O76" s="23"/>
      <c r="P76" s="21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</row>
    <row r="77" spans="1:40" ht="14.25" customHeight="1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83"/>
      <c r="L77" s="23"/>
      <c r="M77" s="23"/>
      <c r="N77" s="23"/>
      <c r="O77" s="23"/>
      <c r="P77" s="21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</row>
    <row r="78" spans="1:40" ht="14.25" customHeigh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83"/>
      <c r="L78" s="23"/>
      <c r="M78" s="23"/>
      <c r="N78" s="23"/>
      <c r="O78" s="23"/>
      <c r="P78" s="21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</row>
    <row r="79" spans="1:40" ht="14.25" customHeight="1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83"/>
      <c r="L79" s="23"/>
      <c r="M79" s="23"/>
      <c r="N79" s="23"/>
      <c r="O79" s="23"/>
      <c r="P79" s="21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</row>
    <row r="80" spans="1:40" ht="14.25" customHeight="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83"/>
      <c r="L80" s="23"/>
      <c r="M80" s="23"/>
      <c r="N80" s="23"/>
      <c r="O80" s="23"/>
      <c r="P80" s="21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</row>
    <row r="81" spans="1:40" ht="14.25" customHeight="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83"/>
      <c r="L81" s="23"/>
      <c r="M81" s="23"/>
      <c r="N81" s="23"/>
      <c r="O81" s="23"/>
      <c r="P81" s="21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</row>
    <row r="82" spans="1:40" ht="14.25" customHeight="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83"/>
      <c r="L82" s="23"/>
      <c r="M82" s="23"/>
      <c r="N82" s="23"/>
      <c r="O82" s="23"/>
      <c r="P82" s="21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</row>
    <row r="83" spans="1:40" ht="14.25" customHeight="1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83"/>
      <c r="L83" s="23"/>
      <c r="M83" s="23"/>
      <c r="N83" s="23"/>
      <c r="O83" s="23"/>
      <c r="P83" s="21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</row>
    <row r="84" spans="1:40" ht="14.25" customHeight="1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83"/>
      <c r="L84" s="23"/>
      <c r="M84" s="23"/>
      <c r="N84" s="23"/>
      <c r="O84" s="23"/>
      <c r="P84" s="21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</row>
    <row r="85" spans="1:40" ht="14.2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83"/>
      <c r="L85" s="23"/>
      <c r="M85" s="23"/>
      <c r="N85" s="23"/>
      <c r="O85" s="23"/>
      <c r="P85" s="21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</row>
    <row r="86" spans="1:40" ht="14.25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83"/>
      <c r="L86" s="23"/>
      <c r="M86" s="23"/>
      <c r="N86" s="23"/>
      <c r="O86" s="23"/>
      <c r="P86" s="21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</row>
    <row r="87" spans="1:40" ht="14.25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83"/>
      <c r="L87" s="23"/>
      <c r="M87" s="23"/>
      <c r="N87" s="23"/>
      <c r="O87" s="23"/>
      <c r="P87" s="21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</row>
    <row r="88" spans="1:40" ht="14.25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83"/>
      <c r="L88" s="23"/>
      <c r="M88" s="23"/>
      <c r="N88" s="23"/>
      <c r="O88" s="23"/>
      <c r="P88" s="21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</row>
    <row r="89" spans="1:40" ht="14.25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83"/>
      <c r="L89" s="23"/>
      <c r="M89" s="23"/>
      <c r="N89" s="23"/>
      <c r="O89" s="23"/>
      <c r="P89" s="21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</row>
    <row r="90" spans="1:40" ht="14.25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83"/>
      <c r="L90" s="23"/>
      <c r="M90" s="23"/>
      <c r="N90" s="23"/>
      <c r="O90" s="23"/>
      <c r="P90" s="21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</row>
    <row r="91" spans="1:40" ht="14.25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83"/>
      <c r="L91" s="23"/>
      <c r="M91" s="23"/>
      <c r="N91" s="23"/>
      <c r="O91" s="23"/>
      <c r="P91" s="21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</row>
    <row r="92" spans="1:40" ht="14.25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83"/>
      <c r="L92" s="23"/>
      <c r="M92" s="23"/>
      <c r="N92" s="23"/>
      <c r="O92" s="23"/>
      <c r="P92" s="21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</row>
    <row r="93" spans="1:40" ht="14.25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83"/>
      <c r="L93" s="23"/>
      <c r="M93" s="23"/>
      <c r="N93" s="23"/>
      <c r="O93" s="23"/>
      <c r="P93" s="21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</row>
    <row r="94" spans="1:40" ht="14.25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83"/>
      <c r="L94" s="23"/>
      <c r="M94" s="23"/>
      <c r="N94" s="23"/>
      <c r="O94" s="23"/>
      <c r="P94" s="21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</row>
    <row r="95" spans="1:40" ht="14.25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83"/>
      <c r="L95" s="23"/>
      <c r="M95" s="23"/>
      <c r="N95" s="23"/>
      <c r="O95" s="23"/>
      <c r="P95" s="21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</row>
    <row r="96" spans="1:40" ht="14.25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83"/>
      <c r="L96" s="23"/>
      <c r="M96" s="23"/>
      <c r="N96" s="23"/>
      <c r="O96" s="23"/>
      <c r="P96" s="21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</row>
    <row r="97" spans="1:40" ht="14.25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83"/>
      <c r="L97" s="23"/>
      <c r="M97" s="23"/>
      <c r="N97" s="23"/>
      <c r="O97" s="23"/>
      <c r="P97" s="21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</row>
    <row r="98" spans="1:40" ht="14.25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83"/>
      <c r="L98" s="23"/>
      <c r="M98" s="23"/>
      <c r="N98" s="23"/>
      <c r="O98" s="23"/>
      <c r="P98" s="21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</row>
    <row r="99" spans="1:40" ht="14.25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83"/>
      <c r="L99" s="23"/>
      <c r="M99" s="23"/>
      <c r="N99" s="23"/>
      <c r="O99" s="23"/>
      <c r="P99" s="21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</row>
    <row r="100" spans="1:40" ht="14.25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83"/>
      <c r="L100" s="23"/>
      <c r="M100" s="23"/>
      <c r="N100" s="23"/>
      <c r="O100" s="23"/>
      <c r="P100" s="21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</row>
    <row r="101" spans="1:40" ht="14.25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83"/>
      <c r="L101" s="23"/>
      <c r="M101" s="23"/>
      <c r="N101" s="23"/>
      <c r="O101" s="23"/>
      <c r="P101" s="21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</row>
    <row r="102" spans="1:40" ht="14.25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83"/>
      <c r="L102" s="23"/>
      <c r="M102" s="23"/>
      <c r="N102" s="23"/>
      <c r="O102" s="23"/>
      <c r="P102" s="21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</row>
    <row r="103" spans="1:40" ht="14.25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83"/>
      <c r="L103" s="23"/>
      <c r="M103" s="23"/>
      <c r="N103" s="23"/>
      <c r="O103" s="23"/>
      <c r="P103" s="21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</row>
    <row r="104" spans="1:40" ht="14.2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83"/>
      <c r="L104" s="23"/>
      <c r="M104" s="23"/>
      <c r="N104" s="23"/>
      <c r="O104" s="23"/>
      <c r="P104" s="21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</row>
    <row r="105" spans="1:40" ht="14.25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83"/>
      <c r="L105" s="23"/>
      <c r="M105" s="23"/>
      <c r="N105" s="23"/>
      <c r="O105" s="23"/>
      <c r="P105" s="21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</row>
    <row r="106" spans="1:40" ht="14.25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83"/>
      <c r="L106" s="23"/>
      <c r="M106" s="23"/>
      <c r="N106" s="23"/>
      <c r="O106" s="23"/>
      <c r="P106" s="21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</row>
    <row r="107" spans="1:40" ht="14.2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83"/>
      <c r="L107" s="23"/>
      <c r="M107" s="23"/>
      <c r="N107" s="23"/>
      <c r="O107" s="23"/>
      <c r="P107" s="21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</row>
    <row r="108" spans="1:40" ht="14.2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83"/>
      <c r="L108" s="23"/>
      <c r="M108" s="23"/>
      <c r="N108" s="23"/>
      <c r="O108" s="23"/>
      <c r="P108" s="21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</row>
    <row r="109" spans="1:40" ht="14.2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83"/>
      <c r="L109" s="23"/>
      <c r="M109" s="23"/>
      <c r="N109" s="23"/>
      <c r="O109" s="23"/>
      <c r="P109" s="21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4.2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83"/>
      <c r="L110" s="23"/>
      <c r="M110" s="23"/>
      <c r="N110" s="23"/>
      <c r="O110" s="23"/>
      <c r="P110" s="21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4.2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83"/>
      <c r="L111" s="23"/>
      <c r="M111" s="23"/>
      <c r="N111" s="23"/>
      <c r="O111" s="23"/>
      <c r="P111" s="21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4.2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83"/>
      <c r="L112" s="23"/>
      <c r="M112" s="23"/>
      <c r="N112" s="23"/>
      <c r="O112" s="23"/>
      <c r="P112" s="21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4.2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83"/>
      <c r="L113" s="23"/>
      <c r="M113" s="23"/>
      <c r="N113" s="23"/>
      <c r="O113" s="23"/>
      <c r="P113" s="21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4.2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83"/>
      <c r="L114" s="23"/>
      <c r="M114" s="23"/>
      <c r="N114" s="23"/>
      <c r="O114" s="23"/>
      <c r="P114" s="21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4.2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83"/>
      <c r="L115" s="23"/>
      <c r="M115" s="23"/>
      <c r="N115" s="23"/>
      <c r="O115" s="23"/>
      <c r="P115" s="21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4.2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83"/>
      <c r="L116" s="23"/>
      <c r="M116" s="23"/>
      <c r="N116" s="23"/>
      <c r="O116" s="23"/>
      <c r="P116" s="21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4.2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83"/>
      <c r="L117" s="23"/>
      <c r="M117" s="23"/>
      <c r="N117" s="23"/>
      <c r="O117" s="23"/>
      <c r="P117" s="21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4.25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83"/>
      <c r="L118" s="23"/>
      <c r="M118" s="23"/>
      <c r="N118" s="23"/>
      <c r="O118" s="23"/>
      <c r="P118" s="21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4.25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83"/>
      <c r="L119" s="23"/>
      <c r="M119" s="23"/>
      <c r="N119" s="23"/>
      <c r="O119" s="23"/>
      <c r="P119" s="21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4.2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83"/>
      <c r="L120" s="23"/>
      <c r="M120" s="23"/>
      <c r="N120" s="23"/>
      <c r="O120" s="23"/>
      <c r="P120" s="21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4.2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83"/>
      <c r="L121" s="23"/>
      <c r="M121" s="23"/>
      <c r="N121" s="23"/>
      <c r="O121" s="23"/>
      <c r="P121" s="21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4.2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83"/>
      <c r="L122" s="23"/>
      <c r="M122" s="23"/>
      <c r="N122" s="23"/>
      <c r="O122" s="23"/>
      <c r="P122" s="21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4.25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83"/>
      <c r="L123" s="23"/>
      <c r="M123" s="23"/>
      <c r="N123" s="23"/>
      <c r="O123" s="23"/>
      <c r="P123" s="21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4.25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83"/>
      <c r="L124" s="23"/>
      <c r="M124" s="23"/>
      <c r="N124" s="23"/>
      <c r="O124" s="23"/>
      <c r="P124" s="21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4.25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83"/>
      <c r="L125" s="23"/>
      <c r="M125" s="23"/>
      <c r="N125" s="23"/>
      <c r="O125" s="23"/>
      <c r="P125" s="21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4.2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83"/>
      <c r="L126" s="23"/>
      <c r="M126" s="23"/>
      <c r="N126" s="23"/>
      <c r="O126" s="23"/>
      <c r="P126" s="21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4.2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83"/>
      <c r="L127" s="23"/>
      <c r="M127" s="23"/>
      <c r="N127" s="23"/>
      <c r="O127" s="23"/>
      <c r="P127" s="21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4.2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83"/>
      <c r="L128" s="23"/>
      <c r="M128" s="23"/>
      <c r="N128" s="23"/>
      <c r="O128" s="23"/>
      <c r="P128" s="21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4.25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83"/>
      <c r="L129" s="23"/>
      <c r="M129" s="23"/>
      <c r="N129" s="23"/>
      <c r="O129" s="23"/>
      <c r="P129" s="21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4.25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83"/>
      <c r="L130" s="23"/>
      <c r="M130" s="23"/>
      <c r="N130" s="23"/>
      <c r="O130" s="23"/>
      <c r="P130" s="21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4.25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83"/>
      <c r="L131" s="23"/>
      <c r="M131" s="23"/>
      <c r="N131" s="23"/>
      <c r="O131" s="23"/>
      <c r="P131" s="21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4.25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83"/>
      <c r="L132" s="23"/>
      <c r="M132" s="23"/>
      <c r="N132" s="23"/>
      <c r="O132" s="23"/>
      <c r="P132" s="21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4.25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83"/>
      <c r="L133" s="23"/>
      <c r="M133" s="23"/>
      <c r="N133" s="23"/>
      <c r="O133" s="23"/>
      <c r="P133" s="21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4.2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83"/>
      <c r="L134" s="23"/>
      <c r="M134" s="23"/>
      <c r="N134" s="23"/>
      <c r="O134" s="23"/>
      <c r="P134" s="21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4.25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83"/>
      <c r="L135" s="23"/>
      <c r="M135" s="23"/>
      <c r="N135" s="23"/>
      <c r="O135" s="23"/>
      <c r="P135" s="21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4.25" customHeight="1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83"/>
      <c r="L136" s="23"/>
      <c r="M136" s="23"/>
      <c r="N136" s="23"/>
      <c r="O136" s="23"/>
      <c r="P136" s="21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 ht="14.25" customHeight="1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83"/>
      <c r="L137" s="23"/>
      <c r="M137" s="23"/>
      <c r="N137" s="23"/>
      <c r="O137" s="23"/>
      <c r="P137" s="21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 ht="14.25" customHeight="1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83"/>
      <c r="L138" s="23"/>
      <c r="M138" s="23"/>
      <c r="N138" s="23"/>
      <c r="O138" s="23"/>
      <c r="P138" s="21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 ht="14.25" customHeight="1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83"/>
      <c r="L139" s="23"/>
      <c r="M139" s="23"/>
      <c r="N139" s="23"/>
      <c r="O139" s="23"/>
      <c r="P139" s="21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 ht="14.25" customHeight="1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83"/>
      <c r="L140" s="23"/>
      <c r="M140" s="23"/>
      <c r="N140" s="23"/>
      <c r="O140" s="23"/>
      <c r="P140" s="21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 ht="14.25" customHeight="1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83"/>
      <c r="L141" s="23"/>
      <c r="M141" s="23"/>
      <c r="N141" s="23"/>
      <c r="O141" s="23"/>
      <c r="P141" s="21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 ht="14.25" customHeight="1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83"/>
      <c r="L142" s="23"/>
      <c r="M142" s="23"/>
      <c r="N142" s="23"/>
      <c r="O142" s="23"/>
      <c r="P142" s="21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 ht="14.25" customHeight="1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83"/>
      <c r="L143" s="23"/>
      <c r="M143" s="23"/>
      <c r="N143" s="23"/>
      <c r="O143" s="23"/>
      <c r="P143" s="21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 ht="14.25" customHeight="1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83"/>
      <c r="L144" s="23"/>
      <c r="M144" s="23"/>
      <c r="N144" s="23"/>
      <c r="O144" s="23"/>
      <c r="P144" s="21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 ht="14.25" customHeight="1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83"/>
      <c r="L145" s="23"/>
      <c r="M145" s="23"/>
      <c r="N145" s="23"/>
      <c r="O145" s="23"/>
      <c r="P145" s="21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 ht="14.25" customHeight="1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83"/>
      <c r="L146" s="23"/>
      <c r="M146" s="23"/>
      <c r="N146" s="23"/>
      <c r="O146" s="23"/>
      <c r="P146" s="21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 ht="14.25" customHeight="1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83"/>
      <c r="L147" s="23"/>
      <c r="M147" s="23"/>
      <c r="N147" s="23"/>
      <c r="O147" s="23"/>
      <c r="P147" s="21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 ht="14.25" customHeight="1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83"/>
      <c r="L148" s="23"/>
      <c r="M148" s="23"/>
      <c r="N148" s="23"/>
      <c r="O148" s="23"/>
      <c r="P148" s="21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 ht="14.2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83"/>
      <c r="L149" s="23"/>
      <c r="M149" s="23"/>
      <c r="N149" s="23"/>
      <c r="O149" s="23"/>
      <c r="P149" s="21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 ht="14.2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83"/>
      <c r="L150" s="23"/>
      <c r="M150" s="23"/>
      <c r="N150" s="23"/>
      <c r="O150" s="23"/>
      <c r="P150" s="21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  <row r="151" spans="1:40" ht="14.2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83"/>
      <c r="L151" s="23"/>
      <c r="M151" s="23"/>
      <c r="N151" s="23"/>
      <c r="O151" s="23"/>
      <c r="P151" s="21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</row>
    <row r="152" spans="1:40" ht="14.25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83"/>
      <c r="L152" s="23"/>
      <c r="M152" s="23"/>
      <c r="N152" s="23"/>
      <c r="O152" s="23"/>
      <c r="P152" s="21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</row>
    <row r="153" spans="1:40" ht="14.25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83"/>
      <c r="L153" s="23"/>
      <c r="M153" s="23"/>
      <c r="N153" s="23"/>
      <c r="O153" s="23"/>
      <c r="P153" s="21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</row>
    <row r="154" spans="1:40" ht="14.2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83"/>
      <c r="L154" s="23"/>
      <c r="M154" s="23"/>
      <c r="N154" s="23"/>
      <c r="O154" s="23"/>
      <c r="P154" s="21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</row>
    <row r="155" spans="1:40" ht="14.2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83"/>
      <c r="L155" s="23"/>
      <c r="M155" s="23"/>
      <c r="N155" s="23"/>
      <c r="O155" s="23"/>
      <c r="P155" s="21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</row>
    <row r="156" spans="1:40" ht="14.25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83"/>
      <c r="L156" s="23"/>
      <c r="M156" s="23"/>
      <c r="N156" s="23"/>
      <c r="O156" s="23"/>
      <c r="P156" s="21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</row>
    <row r="157" spans="1:40" ht="14.2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83"/>
      <c r="L157" s="23"/>
      <c r="M157" s="23"/>
      <c r="N157" s="23"/>
      <c r="O157" s="23"/>
      <c r="P157" s="21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</row>
    <row r="158" spans="1:40" ht="14.25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83"/>
      <c r="L158" s="23"/>
      <c r="M158" s="23"/>
      <c r="N158" s="23"/>
      <c r="O158" s="23"/>
      <c r="P158" s="21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</row>
    <row r="159" spans="1:40" ht="14.25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83"/>
      <c r="L159" s="23"/>
      <c r="M159" s="23"/>
      <c r="N159" s="23"/>
      <c r="O159" s="23"/>
      <c r="P159" s="21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</row>
    <row r="160" spans="1:40" ht="14.25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83"/>
      <c r="L160" s="23"/>
      <c r="M160" s="23"/>
      <c r="N160" s="23"/>
      <c r="O160" s="23"/>
      <c r="P160" s="21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</row>
    <row r="161" spans="1:40" ht="14.25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83"/>
      <c r="L161" s="23"/>
      <c r="M161" s="23"/>
      <c r="N161" s="23"/>
      <c r="O161" s="23"/>
      <c r="P161" s="21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</row>
    <row r="162" spans="1:40" ht="14.25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83"/>
      <c r="L162" s="23"/>
      <c r="M162" s="23"/>
      <c r="N162" s="23"/>
      <c r="O162" s="23"/>
      <c r="P162" s="21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</row>
    <row r="163" spans="1:40" ht="14.2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83"/>
      <c r="L163" s="23"/>
      <c r="M163" s="23"/>
      <c r="N163" s="23"/>
      <c r="O163" s="23"/>
      <c r="P163" s="21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</row>
    <row r="164" spans="1:40" ht="14.2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83"/>
      <c r="L164" s="23"/>
      <c r="M164" s="23"/>
      <c r="N164" s="23"/>
      <c r="O164" s="23"/>
      <c r="P164" s="21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</row>
    <row r="165" spans="1:40" ht="14.2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83"/>
      <c r="L165" s="23"/>
      <c r="M165" s="23"/>
      <c r="N165" s="23"/>
      <c r="O165" s="23"/>
      <c r="P165" s="21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</row>
    <row r="166" spans="1:40" ht="14.2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83"/>
      <c r="L166" s="23"/>
      <c r="M166" s="23"/>
      <c r="N166" s="23"/>
      <c r="O166" s="23"/>
      <c r="P166" s="21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</row>
    <row r="167" spans="1:40" ht="14.2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83"/>
      <c r="L167" s="23"/>
      <c r="M167" s="23"/>
      <c r="N167" s="23"/>
      <c r="O167" s="23"/>
      <c r="P167" s="21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</row>
    <row r="168" spans="1:40" ht="14.2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83"/>
      <c r="L168" s="23"/>
      <c r="M168" s="23"/>
      <c r="N168" s="23"/>
      <c r="O168" s="23"/>
      <c r="P168" s="21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</row>
    <row r="169" spans="1:40" ht="14.2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83"/>
      <c r="L169" s="23"/>
      <c r="M169" s="23"/>
      <c r="N169" s="23"/>
      <c r="O169" s="23"/>
      <c r="P169" s="21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</row>
    <row r="170" spans="1:40" ht="14.2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83"/>
      <c r="L170" s="23"/>
      <c r="M170" s="23"/>
      <c r="N170" s="23"/>
      <c r="O170" s="23"/>
      <c r="P170" s="21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</row>
    <row r="171" spans="1:40" ht="14.2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83"/>
      <c r="L171" s="23"/>
      <c r="M171" s="23"/>
      <c r="N171" s="23"/>
      <c r="O171" s="23"/>
      <c r="P171" s="21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</row>
    <row r="172" spans="1:40" ht="14.2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83"/>
      <c r="L172" s="23"/>
      <c r="M172" s="23"/>
      <c r="N172" s="23"/>
      <c r="O172" s="23"/>
      <c r="P172" s="21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</row>
    <row r="173" spans="1:40" ht="14.2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83"/>
      <c r="L173" s="23"/>
      <c r="M173" s="23"/>
      <c r="N173" s="23"/>
      <c r="O173" s="23"/>
      <c r="P173" s="21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</row>
    <row r="174" spans="1:40" ht="14.2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83"/>
      <c r="L174" s="23"/>
      <c r="M174" s="23"/>
      <c r="N174" s="23"/>
      <c r="O174" s="23"/>
      <c r="P174" s="21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</row>
    <row r="175" spans="1:40" ht="14.2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83"/>
      <c r="L175" s="23"/>
      <c r="M175" s="23"/>
      <c r="N175" s="23"/>
      <c r="O175" s="23"/>
      <c r="P175" s="21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</row>
    <row r="176" spans="1:40" ht="14.2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83"/>
      <c r="L176" s="23"/>
      <c r="M176" s="23"/>
      <c r="N176" s="23"/>
      <c r="O176" s="23"/>
      <c r="P176" s="21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</row>
    <row r="177" spans="1:40" ht="14.2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83"/>
      <c r="L177" s="23"/>
      <c r="M177" s="23"/>
      <c r="N177" s="23"/>
      <c r="O177" s="23"/>
      <c r="P177" s="21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</row>
    <row r="178" spans="1:40" ht="14.2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83"/>
      <c r="L178" s="23"/>
      <c r="M178" s="23"/>
      <c r="N178" s="23"/>
      <c r="O178" s="23"/>
      <c r="P178" s="21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</row>
    <row r="179" spans="1:40" ht="14.2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83"/>
      <c r="L179" s="23"/>
      <c r="M179" s="23"/>
      <c r="N179" s="23"/>
      <c r="O179" s="23"/>
      <c r="P179" s="21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</row>
    <row r="180" spans="1:40" ht="14.25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83"/>
      <c r="L180" s="23"/>
      <c r="M180" s="23"/>
      <c r="N180" s="23"/>
      <c r="O180" s="23"/>
      <c r="P180" s="21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</row>
    <row r="181" spans="1:40" ht="14.2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83"/>
      <c r="L181" s="23"/>
      <c r="M181" s="23"/>
      <c r="N181" s="23"/>
      <c r="O181" s="23"/>
      <c r="P181" s="21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</row>
    <row r="182" spans="1:40" ht="14.2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83"/>
      <c r="L182" s="23"/>
      <c r="M182" s="23"/>
      <c r="N182" s="23"/>
      <c r="O182" s="23"/>
      <c r="P182" s="21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</row>
    <row r="183" spans="1:40" ht="14.25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83"/>
      <c r="L183" s="23"/>
      <c r="M183" s="23"/>
      <c r="N183" s="23"/>
      <c r="O183" s="23"/>
      <c r="P183" s="21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</row>
    <row r="184" spans="1:40" ht="14.2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83"/>
      <c r="L184" s="23"/>
      <c r="M184" s="23"/>
      <c r="N184" s="23"/>
      <c r="O184" s="23"/>
      <c r="P184" s="21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</row>
    <row r="185" spans="1:40" ht="14.2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83"/>
      <c r="L185" s="23"/>
      <c r="M185" s="23"/>
      <c r="N185" s="23"/>
      <c r="O185" s="23"/>
      <c r="P185" s="21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</row>
    <row r="186" spans="1:40" ht="14.25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83"/>
      <c r="L186" s="23"/>
      <c r="M186" s="23"/>
      <c r="N186" s="23"/>
      <c r="O186" s="23"/>
      <c r="P186" s="21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</row>
    <row r="187" spans="1:40" ht="14.25" customHeight="1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83"/>
      <c r="L187" s="23"/>
      <c r="M187" s="23"/>
      <c r="N187" s="23"/>
      <c r="O187" s="23"/>
      <c r="P187" s="21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</row>
    <row r="188" spans="1:40" ht="14.25" customHeight="1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83"/>
      <c r="L188" s="23"/>
      <c r="M188" s="23"/>
      <c r="N188" s="23"/>
      <c r="O188" s="23"/>
      <c r="P188" s="21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</row>
    <row r="189" spans="1:40" ht="14.25" customHeight="1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83"/>
      <c r="L189" s="23"/>
      <c r="M189" s="23"/>
      <c r="N189" s="23"/>
      <c r="O189" s="23"/>
      <c r="P189" s="21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</row>
    <row r="190" spans="1:40" ht="14.25" customHeight="1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83"/>
      <c r="L190" s="23"/>
      <c r="M190" s="23"/>
      <c r="N190" s="23"/>
      <c r="O190" s="23"/>
      <c r="P190" s="21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</row>
    <row r="191" spans="1:40" ht="14.25" customHeight="1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83"/>
      <c r="L191" s="23"/>
      <c r="M191" s="23"/>
      <c r="N191" s="23"/>
      <c r="O191" s="23"/>
      <c r="P191" s="21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</row>
    <row r="192" spans="1:40" ht="14.25" customHeight="1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83"/>
      <c r="L192" s="23"/>
      <c r="M192" s="23"/>
      <c r="N192" s="23"/>
      <c r="O192" s="23"/>
      <c r="P192" s="21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</row>
    <row r="193" spans="1:40" ht="14.25" customHeight="1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83"/>
      <c r="L193" s="23"/>
      <c r="M193" s="23"/>
      <c r="N193" s="23"/>
      <c r="O193" s="23"/>
      <c r="P193" s="21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</row>
    <row r="194" spans="1:40" ht="14.25" customHeight="1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83"/>
      <c r="L194" s="23"/>
      <c r="M194" s="23"/>
      <c r="N194" s="23"/>
      <c r="O194" s="23"/>
      <c r="P194" s="21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</row>
    <row r="195" spans="1:40" ht="14.25" customHeight="1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83"/>
      <c r="L195" s="23"/>
      <c r="M195" s="23"/>
      <c r="N195" s="23"/>
      <c r="O195" s="23"/>
      <c r="P195" s="21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</row>
    <row r="196" spans="1:40" ht="14.25" customHeight="1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83"/>
      <c r="L196" s="23"/>
      <c r="M196" s="23"/>
      <c r="N196" s="23"/>
      <c r="O196" s="23"/>
      <c r="P196" s="21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</row>
    <row r="197" spans="1:40" ht="14.25" customHeight="1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83"/>
      <c r="L197" s="23"/>
      <c r="M197" s="23"/>
      <c r="N197" s="23"/>
      <c r="O197" s="23"/>
      <c r="P197" s="21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</row>
    <row r="198" spans="1:40" ht="14.25" customHeight="1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83"/>
      <c r="L198" s="23"/>
      <c r="M198" s="23"/>
      <c r="N198" s="23"/>
      <c r="O198" s="23"/>
      <c r="P198" s="21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</row>
    <row r="199" spans="1:40" ht="14.25" customHeight="1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83"/>
      <c r="L199" s="23"/>
      <c r="M199" s="23"/>
      <c r="N199" s="23"/>
      <c r="O199" s="23"/>
      <c r="P199" s="21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</row>
    <row r="200" spans="1:40" ht="14.25" customHeight="1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83"/>
      <c r="L200" s="23"/>
      <c r="M200" s="23"/>
      <c r="N200" s="23"/>
      <c r="O200" s="23"/>
      <c r="P200" s="21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</row>
    <row r="201" spans="1:40" ht="14.25" customHeight="1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83"/>
      <c r="L201" s="23"/>
      <c r="M201" s="23"/>
      <c r="N201" s="23"/>
      <c r="O201" s="23"/>
      <c r="P201" s="21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</row>
    <row r="202" spans="1:40" ht="14.25" customHeight="1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83"/>
      <c r="L202" s="23"/>
      <c r="M202" s="23"/>
      <c r="N202" s="23"/>
      <c r="O202" s="23"/>
      <c r="P202" s="21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</row>
    <row r="203" spans="1:40" ht="14.25" customHeight="1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83"/>
      <c r="L203" s="23"/>
      <c r="M203" s="23"/>
      <c r="N203" s="23"/>
      <c r="O203" s="23"/>
      <c r="P203" s="21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</row>
    <row r="204" spans="1:40" ht="14.25" customHeight="1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83"/>
      <c r="L204" s="23"/>
      <c r="M204" s="23"/>
      <c r="N204" s="23"/>
      <c r="O204" s="23"/>
      <c r="P204" s="21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</row>
    <row r="205" spans="1:40" ht="14.25" customHeight="1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83"/>
      <c r="L205" s="23"/>
      <c r="M205" s="23"/>
      <c r="N205" s="23"/>
      <c r="O205" s="23"/>
      <c r="P205" s="21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</row>
    <row r="206" spans="1:40" ht="14.25" customHeight="1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83"/>
      <c r="L206" s="23"/>
      <c r="M206" s="23"/>
      <c r="N206" s="23"/>
      <c r="O206" s="23"/>
      <c r="P206" s="21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</row>
    <row r="207" spans="1:40" ht="14.25" customHeight="1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83"/>
      <c r="L207" s="23"/>
      <c r="M207" s="23"/>
      <c r="N207" s="23"/>
      <c r="O207" s="23"/>
      <c r="P207" s="21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</row>
    <row r="208" spans="1:40" ht="14.25" customHeight="1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83"/>
      <c r="L208" s="23"/>
      <c r="M208" s="23"/>
      <c r="N208" s="23"/>
      <c r="O208" s="23"/>
      <c r="P208" s="21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</row>
    <row r="209" spans="1:40" ht="14.25" customHeight="1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83"/>
      <c r="L209" s="23"/>
      <c r="M209" s="23"/>
      <c r="N209" s="23"/>
      <c r="O209" s="23"/>
      <c r="P209" s="21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</row>
    <row r="210" spans="1:40" ht="14.25" customHeight="1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83"/>
      <c r="L210" s="23"/>
      <c r="M210" s="23"/>
      <c r="N210" s="23"/>
      <c r="O210" s="23"/>
      <c r="P210" s="21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</row>
    <row r="211" spans="1:40" ht="14.25" customHeight="1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83"/>
      <c r="L211" s="23"/>
      <c r="M211" s="23"/>
      <c r="N211" s="23"/>
      <c r="O211" s="23"/>
      <c r="P211" s="21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</row>
    <row r="212" spans="1:40" ht="14.25" customHeight="1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83"/>
      <c r="L212" s="23"/>
      <c r="M212" s="23"/>
      <c r="N212" s="23"/>
      <c r="O212" s="23"/>
      <c r="P212" s="21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</row>
    <row r="213" spans="1:40" ht="14.25" customHeight="1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83"/>
      <c r="L213" s="23"/>
      <c r="M213" s="23"/>
      <c r="N213" s="23"/>
      <c r="O213" s="23"/>
      <c r="P213" s="21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</row>
    <row r="214" spans="1:40" ht="14.25" customHeight="1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83"/>
      <c r="L214" s="23"/>
      <c r="M214" s="23"/>
      <c r="N214" s="23"/>
      <c r="O214" s="23"/>
      <c r="P214" s="21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</row>
    <row r="215" spans="1:40" ht="14.25" customHeight="1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83"/>
      <c r="L215" s="23"/>
      <c r="M215" s="23"/>
      <c r="N215" s="23"/>
      <c r="O215" s="23"/>
      <c r="P215" s="21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</row>
    <row r="216" spans="1:40" ht="14.25" customHeight="1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83"/>
      <c r="L216" s="23"/>
      <c r="M216" s="23"/>
      <c r="N216" s="23"/>
      <c r="O216" s="23"/>
      <c r="P216" s="21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</row>
    <row r="217" spans="1:40" ht="14.25" customHeight="1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83"/>
      <c r="L217" s="23"/>
      <c r="M217" s="23"/>
      <c r="N217" s="23"/>
      <c r="O217" s="23"/>
      <c r="P217" s="21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</row>
    <row r="218" spans="1:40" ht="14.25" customHeight="1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83"/>
      <c r="L218" s="23"/>
      <c r="M218" s="23"/>
      <c r="N218" s="23"/>
      <c r="O218" s="23"/>
      <c r="P218" s="21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</row>
    <row r="219" spans="1:40" ht="14.25" customHeight="1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83"/>
      <c r="L219" s="23"/>
      <c r="M219" s="23"/>
      <c r="N219" s="23"/>
      <c r="O219" s="23"/>
      <c r="P219" s="21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</row>
    <row r="220" spans="1:40" ht="14.25" customHeight="1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83"/>
      <c r="L220" s="23"/>
      <c r="M220" s="23"/>
      <c r="N220" s="23"/>
      <c r="O220" s="23"/>
      <c r="P220" s="21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</row>
    <row r="221" spans="1:40" ht="14.25" customHeight="1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83"/>
      <c r="L221" s="23"/>
      <c r="M221" s="23"/>
      <c r="N221" s="23"/>
      <c r="O221" s="23"/>
      <c r="P221" s="21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</row>
    <row r="222" spans="1:40" ht="14.25" customHeight="1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83"/>
      <c r="L222" s="23"/>
      <c r="M222" s="23"/>
      <c r="N222" s="23"/>
      <c r="O222" s="23"/>
      <c r="P222" s="21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</row>
    <row r="223" spans="1:40" ht="14.25" customHeight="1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83"/>
      <c r="L223" s="23"/>
      <c r="M223" s="23"/>
      <c r="N223" s="23"/>
      <c r="O223" s="23"/>
      <c r="P223" s="21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</row>
    <row r="224" spans="1:40" ht="14.25" customHeight="1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83"/>
      <c r="L224" s="23"/>
      <c r="M224" s="23"/>
      <c r="N224" s="23"/>
      <c r="O224" s="23"/>
      <c r="P224" s="21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</row>
    <row r="225" spans="1:40" ht="14.25" customHeight="1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83"/>
      <c r="L225" s="23"/>
      <c r="M225" s="23"/>
      <c r="N225" s="23"/>
      <c r="O225" s="23"/>
      <c r="P225" s="21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</row>
    <row r="226" spans="1:40" ht="14.25" customHeight="1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83"/>
      <c r="L226" s="23"/>
      <c r="M226" s="23"/>
      <c r="N226" s="23"/>
      <c r="O226" s="23"/>
      <c r="P226" s="21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</row>
    <row r="227" spans="1:40" ht="14.25" customHeight="1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83"/>
      <c r="L227" s="23"/>
      <c r="M227" s="23"/>
      <c r="N227" s="23"/>
      <c r="O227" s="23"/>
      <c r="P227" s="21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</row>
    <row r="228" spans="1:40" ht="14.25" customHeight="1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83"/>
      <c r="L228" s="23"/>
      <c r="M228" s="23"/>
      <c r="N228" s="23"/>
      <c r="O228" s="23"/>
      <c r="P228" s="21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</row>
    <row r="229" spans="1:40" ht="14.25" customHeight="1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83"/>
      <c r="L229" s="23"/>
      <c r="M229" s="23"/>
      <c r="N229" s="23"/>
      <c r="O229" s="23"/>
      <c r="P229" s="21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</row>
    <row r="230" spans="1:40" ht="14.25" customHeight="1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83"/>
      <c r="L230" s="23"/>
      <c r="M230" s="23"/>
      <c r="N230" s="23"/>
      <c r="O230" s="23"/>
      <c r="P230" s="21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</row>
    <row r="231" spans="1:40" ht="14.25" customHeight="1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83"/>
      <c r="L231" s="23"/>
      <c r="M231" s="23"/>
      <c r="N231" s="23"/>
      <c r="O231" s="23"/>
      <c r="P231" s="21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</row>
    <row r="232" spans="1:40" ht="14.25" customHeight="1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83"/>
      <c r="L232" s="23"/>
      <c r="M232" s="23"/>
      <c r="N232" s="23"/>
      <c r="O232" s="23"/>
      <c r="P232" s="21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</row>
    <row r="233" spans="1:40" ht="14.25" customHeight="1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83"/>
      <c r="L233" s="23"/>
      <c r="M233" s="23"/>
      <c r="N233" s="23"/>
      <c r="O233" s="23"/>
      <c r="P233" s="21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</row>
    <row r="234" spans="1:40" ht="14.25" customHeight="1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83"/>
      <c r="L234" s="23"/>
      <c r="M234" s="23"/>
      <c r="N234" s="23"/>
      <c r="O234" s="23"/>
      <c r="P234" s="21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</row>
    <row r="235" spans="1:40" ht="14.25" customHeight="1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83"/>
      <c r="L235" s="23"/>
      <c r="M235" s="23"/>
      <c r="N235" s="23"/>
      <c r="O235" s="23"/>
      <c r="P235" s="21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</row>
    <row r="236" spans="1:40" ht="14.25" customHeight="1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83"/>
      <c r="L236" s="23"/>
      <c r="M236" s="23"/>
      <c r="N236" s="23"/>
      <c r="O236" s="23"/>
      <c r="P236" s="21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</row>
    <row r="237" spans="1:40" ht="14.25" customHeight="1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83"/>
      <c r="L237" s="23"/>
      <c r="M237" s="23"/>
      <c r="N237" s="23"/>
      <c r="O237" s="23"/>
      <c r="P237" s="21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</row>
    <row r="238" spans="1:40" ht="14.25" customHeight="1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83"/>
      <c r="L238" s="23"/>
      <c r="M238" s="23"/>
      <c r="N238" s="23"/>
      <c r="O238" s="23"/>
      <c r="P238" s="21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</row>
    <row r="239" spans="1:40" ht="14.25" customHeight="1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83"/>
      <c r="L239" s="23"/>
      <c r="M239" s="23"/>
      <c r="N239" s="23"/>
      <c r="O239" s="23"/>
      <c r="P239" s="21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</row>
    <row r="240" spans="1:40" ht="14.25" customHeight="1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83"/>
      <c r="L240" s="23"/>
      <c r="M240" s="23"/>
      <c r="N240" s="23"/>
      <c r="O240" s="23"/>
      <c r="P240" s="21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</row>
    <row r="241" spans="1:40" ht="14.25" customHeight="1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83"/>
      <c r="L241" s="23"/>
      <c r="M241" s="23"/>
      <c r="N241" s="23"/>
      <c r="O241" s="23"/>
      <c r="P241" s="21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</row>
    <row r="242" spans="1:40" ht="14.25" customHeight="1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83"/>
      <c r="L242" s="23"/>
      <c r="M242" s="23"/>
      <c r="N242" s="23"/>
      <c r="O242" s="23"/>
      <c r="P242" s="21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</row>
    <row r="243" spans="1:40" ht="14.25" customHeight="1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83"/>
      <c r="L243" s="23"/>
      <c r="M243" s="23"/>
      <c r="N243" s="23"/>
      <c r="O243" s="23"/>
      <c r="P243" s="21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</row>
    <row r="244" spans="1:40" ht="14.25" customHeight="1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83"/>
      <c r="L244" s="23"/>
      <c r="M244" s="23"/>
      <c r="N244" s="23"/>
      <c r="O244" s="23"/>
      <c r="P244" s="21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</row>
    <row r="245" spans="1:40" ht="14.25" customHeight="1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83"/>
      <c r="L245" s="23"/>
      <c r="M245" s="23"/>
      <c r="N245" s="23"/>
      <c r="O245" s="23"/>
      <c r="P245" s="21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</row>
    <row r="246" spans="1:40" ht="14.25" customHeight="1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83"/>
      <c r="L246" s="23"/>
      <c r="M246" s="23"/>
      <c r="N246" s="23"/>
      <c r="O246" s="23"/>
      <c r="P246" s="21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</row>
    <row r="247" spans="1:40" ht="14.25" customHeight="1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83"/>
      <c r="L247" s="23"/>
      <c r="M247" s="23"/>
      <c r="N247" s="23"/>
      <c r="O247" s="23"/>
      <c r="P247" s="21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</row>
    <row r="248" spans="1:40" ht="14.25" customHeight="1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83"/>
      <c r="L248" s="23"/>
      <c r="M248" s="23"/>
      <c r="N248" s="23"/>
      <c r="O248" s="23"/>
      <c r="P248" s="21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</row>
    <row r="249" spans="1:40" ht="14.25" customHeight="1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83"/>
      <c r="L249" s="23"/>
      <c r="M249" s="23"/>
      <c r="N249" s="23"/>
      <c r="O249" s="23"/>
      <c r="P249" s="21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</row>
    <row r="250" spans="1:40" ht="14.25" customHeight="1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83"/>
      <c r="L250" s="23"/>
      <c r="M250" s="23"/>
      <c r="N250" s="23"/>
      <c r="O250" s="23"/>
      <c r="P250" s="21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</row>
    <row r="251" spans="1:40" ht="14.25" customHeight="1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83"/>
      <c r="L251" s="23"/>
      <c r="M251" s="23"/>
      <c r="N251" s="23"/>
      <c r="O251" s="23"/>
      <c r="P251" s="21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</row>
    <row r="252" spans="1:40" ht="14.25" customHeight="1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83"/>
      <c r="L252" s="23"/>
      <c r="M252" s="23"/>
      <c r="N252" s="23"/>
      <c r="O252" s="23"/>
      <c r="P252" s="21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</row>
    <row r="253" spans="1:40" ht="14.25" customHeight="1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83"/>
      <c r="L253" s="23"/>
      <c r="M253" s="23"/>
      <c r="N253" s="23"/>
      <c r="O253" s="23"/>
      <c r="P253" s="21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</row>
    <row r="254" spans="1:40" ht="14.25" customHeight="1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83"/>
      <c r="L254" s="23"/>
      <c r="M254" s="23"/>
      <c r="N254" s="23"/>
      <c r="O254" s="23"/>
      <c r="P254" s="21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</row>
    <row r="255" spans="1:40" ht="14.25" customHeight="1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83"/>
      <c r="L255" s="23"/>
      <c r="M255" s="23"/>
      <c r="N255" s="23"/>
      <c r="O255" s="23"/>
      <c r="P255" s="21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</row>
    <row r="256" spans="1:40" ht="14.25" customHeight="1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83"/>
      <c r="L256" s="23"/>
      <c r="M256" s="23"/>
      <c r="N256" s="23"/>
      <c r="O256" s="23"/>
      <c r="P256" s="21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</row>
    <row r="257" spans="1:40" ht="14.25" customHeight="1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83"/>
      <c r="L257" s="23"/>
      <c r="M257" s="23"/>
      <c r="N257" s="23"/>
      <c r="O257" s="23"/>
      <c r="P257" s="21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</row>
    <row r="258" spans="1:40" ht="14.25" customHeight="1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83"/>
      <c r="L258" s="23"/>
      <c r="M258" s="23"/>
      <c r="N258" s="23"/>
      <c r="O258" s="23"/>
      <c r="P258" s="21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</row>
    <row r="259" spans="1:40" ht="14.25" customHeight="1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83"/>
      <c r="L259" s="23"/>
      <c r="M259" s="23"/>
      <c r="N259" s="23"/>
      <c r="O259" s="23"/>
      <c r="P259" s="21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</row>
    <row r="260" spans="1:40" ht="14.25" customHeight="1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83"/>
      <c r="L260" s="23"/>
      <c r="M260" s="23"/>
      <c r="N260" s="23"/>
      <c r="O260" s="23"/>
      <c r="P260" s="21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</row>
    <row r="261" spans="1:40" ht="14.25" customHeight="1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83"/>
      <c r="L261" s="23"/>
      <c r="M261" s="23"/>
      <c r="N261" s="23"/>
      <c r="O261" s="23"/>
      <c r="P261" s="21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</row>
    <row r="262" spans="1:40" ht="14.25" customHeight="1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83"/>
      <c r="L262" s="23"/>
      <c r="M262" s="23"/>
      <c r="N262" s="23"/>
      <c r="O262" s="23"/>
      <c r="P262" s="21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</row>
    <row r="263" spans="1:40" ht="14.25" customHeight="1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83"/>
      <c r="L263" s="23"/>
      <c r="M263" s="23"/>
      <c r="N263" s="23"/>
      <c r="O263" s="23"/>
      <c r="P263" s="21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</row>
    <row r="264" spans="1:40" ht="14.25" customHeight="1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83"/>
      <c r="L264" s="23"/>
      <c r="M264" s="23"/>
      <c r="N264" s="23"/>
      <c r="O264" s="23"/>
      <c r="P264" s="21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</row>
    <row r="265" spans="1:40" ht="14.25" customHeight="1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83"/>
      <c r="L265" s="23"/>
      <c r="M265" s="23"/>
      <c r="N265" s="23"/>
      <c r="O265" s="23"/>
      <c r="P265" s="21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</row>
    <row r="266" spans="1:40" ht="14.25" customHeight="1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83"/>
      <c r="L266" s="23"/>
      <c r="M266" s="23"/>
      <c r="N266" s="23"/>
      <c r="O266" s="23"/>
      <c r="P266" s="21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</row>
    <row r="267" spans="1:40" ht="14.25" customHeight="1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83"/>
      <c r="L267" s="23"/>
      <c r="M267" s="23"/>
      <c r="N267" s="23"/>
      <c r="O267" s="23"/>
      <c r="P267" s="21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</row>
    <row r="268" spans="1:40" ht="14.25" customHeight="1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83"/>
      <c r="L268" s="23"/>
      <c r="M268" s="23"/>
      <c r="N268" s="23"/>
      <c r="O268" s="23"/>
      <c r="P268" s="21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</row>
    <row r="269" spans="1:40" ht="14.25" customHeight="1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83"/>
      <c r="L269" s="23"/>
      <c r="M269" s="23"/>
      <c r="N269" s="23"/>
      <c r="O269" s="23"/>
      <c r="P269" s="21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</row>
    <row r="270" spans="1:40" ht="14.25" customHeight="1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83"/>
      <c r="L270" s="23"/>
      <c r="M270" s="23"/>
      <c r="N270" s="23"/>
      <c r="O270" s="23"/>
      <c r="P270" s="21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</row>
    <row r="271" spans="1:40" ht="14.25" customHeight="1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83"/>
      <c r="L271" s="23"/>
      <c r="M271" s="23"/>
      <c r="N271" s="23"/>
      <c r="O271" s="23"/>
      <c r="P271" s="21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</row>
    <row r="272" spans="1:40" ht="14.25" customHeight="1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83"/>
      <c r="L272" s="23"/>
      <c r="M272" s="23"/>
      <c r="N272" s="23"/>
      <c r="O272" s="23"/>
      <c r="P272" s="21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</row>
    <row r="273" spans="1:40" ht="14.25" customHeight="1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83"/>
      <c r="L273" s="23"/>
      <c r="M273" s="23"/>
      <c r="N273" s="23"/>
      <c r="O273" s="23"/>
      <c r="P273" s="21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</row>
    <row r="274" spans="1:40" ht="14.25" customHeight="1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83"/>
      <c r="L274" s="23"/>
      <c r="M274" s="23"/>
      <c r="N274" s="23"/>
      <c r="O274" s="23"/>
      <c r="P274" s="21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</row>
    <row r="275" spans="1:40" ht="14.25" customHeight="1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83"/>
      <c r="L275" s="23"/>
      <c r="M275" s="23"/>
      <c r="N275" s="23"/>
      <c r="O275" s="23"/>
      <c r="P275" s="21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</row>
    <row r="276" spans="1:40" ht="14.25" customHeight="1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83"/>
      <c r="L276" s="23"/>
      <c r="M276" s="23"/>
      <c r="N276" s="23"/>
      <c r="O276" s="23"/>
      <c r="P276" s="21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</row>
    <row r="277" spans="1:40" ht="14.25" customHeight="1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83"/>
      <c r="L277" s="23"/>
      <c r="M277" s="23"/>
      <c r="N277" s="23"/>
      <c r="O277" s="23"/>
      <c r="P277" s="21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</row>
    <row r="278" spans="1:40" ht="14.25" customHeight="1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83"/>
      <c r="L278" s="23"/>
      <c r="M278" s="23"/>
      <c r="N278" s="23"/>
      <c r="O278" s="23"/>
      <c r="P278" s="21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</row>
    <row r="279" spans="1:40" ht="14.25" customHeight="1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83"/>
      <c r="L279" s="23"/>
      <c r="M279" s="23"/>
      <c r="N279" s="23"/>
      <c r="O279" s="23"/>
      <c r="P279" s="21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</row>
    <row r="280" spans="1:40" ht="14.25" customHeight="1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83"/>
      <c r="L280" s="23"/>
      <c r="M280" s="23"/>
      <c r="N280" s="23"/>
      <c r="O280" s="23"/>
      <c r="P280" s="21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</row>
    <row r="281" spans="1:40" ht="14.25" customHeight="1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83"/>
      <c r="L281" s="23"/>
      <c r="M281" s="23"/>
      <c r="N281" s="23"/>
      <c r="O281" s="23"/>
      <c r="P281" s="21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</row>
    <row r="282" spans="1:40" ht="14.25" customHeight="1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83"/>
      <c r="L282" s="23"/>
      <c r="M282" s="23"/>
      <c r="N282" s="23"/>
      <c r="O282" s="23"/>
      <c r="P282" s="21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</row>
    <row r="283" spans="1:40" ht="14.25" customHeight="1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83"/>
      <c r="L283" s="23"/>
      <c r="M283" s="23"/>
      <c r="N283" s="23"/>
      <c r="O283" s="23"/>
      <c r="P283" s="21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</row>
    <row r="284" spans="1:40" ht="14.25" customHeight="1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83"/>
      <c r="L284" s="23"/>
      <c r="M284" s="23"/>
      <c r="N284" s="23"/>
      <c r="O284" s="23"/>
      <c r="P284" s="21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</row>
    <row r="285" spans="1:40" ht="14.25" customHeight="1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83"/>
      <c r="L285" s="23"/>
      <c r="M285" s="23"/>
      <c r="N285" s="23"/>
      <c r="O285" s="23"/>
      <c r="P285" s="21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</row>
    <row r="286" spans="1:40" ht="14.25" customHeight="1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83"/>
      <c r="L286" s="23"/>
      <c r="M286" s="23"/>
      <c r="N286" s="23"/>
      <c r="O286" s="23"/>
      <c r="P286" s="21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</row>
    <row r="287" spans="1:40" ht="14.25" customHeight="1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83"/>
      <c r="L287" s="23"/>
      <c r="M287" s="23"/>
      <c r="N287" s="23"/>
      <c r="O287" s="23"/>
      <c r="P287" s="21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</row>
    <row r="288" spans="1:40" ht="14.25" customHeight="1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83"/>
      <c r="L288" s="23"/>
      <c r="M288" s="23"/>
      <c r="N288" s="23"/>
      <c r="O288" s="23"/>
      <c r="P288" s="21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</row>
    <row r="289" spans="1:40" ht="14.25" customHeight="1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83"/>
      <c r="L289" s="23"/>
      <c r="M289" s="23"/>
      <c r="N289" s="23"/>
      <c r="O289" s="23"/>
      <c r="P289" s="21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</row>
    <row r="290" spans="1:40" ht="14.25" customHeight="1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83"/>
      <c r="L290" s="23"/>
      <c r="M290" s="23"/>
      <c r="N290" s="23"/>
      <c r="O290" s="23"/>
      <c r="P290" s="21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</row>
    <row r="291" spans="1:40" ht="14.25" customHeight="1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83"/>
      <c r="L291" s="23"/>
      <c r="M291" s="23"/>
      <c r="N291" s="23"/>
      <c r="O291" s="23"/>
      <c r="P291" s="21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</row>
    <row r="292" spans="1:40" ht="14.25" customHeight="1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83"/>
      <c r="L292" s="23"/>
      <c r="M292" s="23"/>
      <c r="N292" s="23"/>
      <c r="O292" s="23"/>
      <c r="P292" s="21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</row>
    <row r="293" spans="1:40" ht="14.25" customHeight="1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83"/>
      <c r="L293" s="23"/>
      <c r="M293" s="23"/>
      <c r="N293" s="23"/>
      <c r="O293" s="23"/>
      <c r="P293" s="21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</row>
    <row r="294" spans="1:40" ht="14.25" customHeight="1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83"/>
      <c r="L294" s="23"/>
      <c r="M294" s="23"/>
      <c r="N294" s="23"/>
      <c r="O294" s="23"/>
      <c r="P294" s="21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</row>
    <row r="295" spans="1:40" ht="14.25" customHeight="1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83"/>
      <c r="L295" s="23"/>
      <c r="M295" s="23"/>
      <c r="N295" s="23"/>
      <c r="O295" s="23"/>
      <c r="P295" s="21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</row>
    <row r="296" spans="1:40" ht="14.25" customHeight="1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83"/>
      <c r="L296" s="23"/>
      <c r="M296" s="23"/>
      <c r="N296" s="23"/>
      <c r="O296" s="23"/>
      <c r="P296" s="21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</row>
    <row r="297" spans="1:40" ht="14.25" customHeight="1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83"/>
      <c r="L297" s="23"/>
      <c r="M297" s="23"/>
      <c r="N297" s="23"/>
      <c r="O297" s="23"/>
      <c r="P297" s="21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</row>
    <row r="298" spans="1:40" ht="14.25" customHeight="1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83"/>
      <c r="L298" s="23"/>
      <c r="M298" s="23"/>
      <c r="N298" s="23"/>
      <c r="O298" s="23"/>
      <c r="P298" s="21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</row>
    <row r="299" spans="1:40" ht="14.25" customHeight="1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83"/>
      <c r="L299" s="23"/>
      <c r="M299" s="23"/>
      <c r="N299" s="23"/>
      <c r="O299" s="23"/>
      <c r="P299" s="21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</row>
    <row r="300" spans="1:40" ht="14.25" customHeight="1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83"/>
      <c r="L300" s="23"/>
      <c r="M300" s="23"/>
      <c r="N300" s="23"/>
      <c r="O300" s="23"/>
      <c r="P300" s="21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</row>
    <row r="301" spans="1:40" ht="14.25" customHeight="1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83"/>
      <c r="L301" s="23"/>
      <c r="M301" s="23"/>
      <c r="N301" s="23"/>
      <c r="O301" s="23"/>
      <c r="P301" s="21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</row>
    <row r="302" spans="1:40" ht="14.25" customHeight="1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83"/>
      <c r="L302" s="23"/>
      <c r="M302" s="23"/>
      <c r="N302" s="23"/>
      <c r="O302" s="23"/>
      <c r="P302" s="21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</row>
    <row r="303" spans="1:40" ht="14.25" customHeight="1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83"/>
      <c r="L303" s="23"/>
      <c r="M303" s="23"/>
      <c r="N303" s="23"/>
      <c r="O303" s="23"/>
      <c r="P303" s="21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</row>
    <row r="304" spans="1:40" ht="14.25" customHeight="1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83"/>
      <c r="L304" s="23"/>
      <c r="M304" s="23"/>
      <c r="N304" s="23"/>
      <c r="O304" s="23"/>
      <c r="P304" s="21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</row>
    <row r="305" spans="1:40" ht="14.25" customHeight="1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83"/>
      <c r="L305" s="23"/>
      <c r="M305" s="23"/>
      <c r="N305" s="23"/>
      <c r="O305" s="23"/>
      <c r="P305" s="21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</row>
    <row r="306" spans="1:40" ht="14.25" customHeight="1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83"/>
      <c r="L306" s="23"/>
      <c r="M306" s="23"/>
      <c r="N306" s="23"/>
      <c r="O306" s="23"/>
      <c r="P306" s="21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</row>
    <row r="307" spans="1:40" ht="14.25" customHeight="1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83"/>
      <c r="L307" s="23"/>
      <c r="M307" s="23"/>
      <c r="N307" s="23"/>
      <c r="O307" s="23"/>
      <c r="P307" s="21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</row>
    <row r="308" spans="1:40" ht="14.25" customHeight="1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83"/>
      <c r="L308" s="23"/>
      <c r="M308" s="23"/>
      <c r="N308" s="23"/>
      <c r="O308" s="23"/>
      <c r="P308" s="21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</row>
    <row r="309" spans="1:40" ht="14.25" customHeight="1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83"/>
      <c r="L309" s="23"/>
      <c r="M309" s="23"/>
      <c r="N309" s="23"/>
      <c r="O309" s="23"/>
      <c r="P309" s="21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</row>
    <row r="310" spans="1:40" ht="14.25" customHeight="1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83"/>
      <c r="L310" s="23"/>
      <c r="M310" s="23"/>
      <c r="N310" s="23"/>
      <c r="O310" s="23"/>
      <c r="P310" s="21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</row>
    <row r="311" spans="1:40" ht="14.25" customHeight="1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83"/>
      <c r="L311" s="23"/>
      <c r="M311" s="23"/>
      <c r="N311" s="23"/>
      <c r="O311" s="23"/>
      <c r="P311" s="21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</row>
    <row r="312" spans="1:40" ht="14.25" customHeight="1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83"/>
      <c r="L312" s="23"/>
      <c r="M312" s="23"/>
      <c r="N312" s="23"/>
      <c r="O312" s="23"/>
      <c r="P312" s="21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</row>
    <row r="313" spans="1:40" ht="14.25" customHeight="1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83"/>
      <c r="L313" s="23"/>
      <c r="M313" s="23"/>
      <c r="N313" s="23"/>
      <c r="O313" s="23"/>
      <c r="P313" s="21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</row>
    <row r="314" spans="1:40" ht="14.25" customHeight="1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83"/>
      <c r="L314" s="23"/>
      <c r="M314" s="23"/>
      <c r="N314" s="23"/>
      <c r="O314" s="23"/>
      <c r="P314" s="21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</row>
    <row r="315" spans="1:40" ht="14.25" customHeight="1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83"/>
      <c r="L315" s="23"/>
      <c r="M315" s="23"/>
      <c r="N315" s="23"/>
      <c r="O315" s="23"/>
      <c r="P315" s="21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</row>
    <row r="316" spans="1:40" ht="14.25" customHeight="1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83"/>
      <c r="L316" s="23"/>
      <c r="M316" s="23"/>
      <c r="N316" s="23"/>
      <c r="O316" s="23"/>
      <c r="P316" s="21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</row>
    <row r="317" spans="1:40" ht="14.25" customHeight="1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83"/>
      <c r="L317" s="23"/>
      <c r="M317" s="23"/>
      <c r="N317" s="23"/>
      <c r="O317" s="23"/>
      <c r="P317" s="21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</row>
    <row r="318" spans="1:40" ht="14.25" customHeight="1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83"/>
      <c r="L318" s="23"/>
      <c r="M318" s="23"/>
      <c r="N318" s="23"/>
      <c r="O318" s="23"/>
      <c r="P318" s="21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</row>
    <row r="319" spans="1:40" ht="14.25" customHeight="1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83"/>
      <c r="L319" s="23"/>
      <c r="M319" s="23"/>
      <c r="N319" s="23"/>
      <c r="O319" s="23"/>
      <c r="P319" s="21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</row>
    <row r="320" spans="1:40" ht="14.25" customHeight="1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83"/>
      <c r="L320" s="23"/>
      <c r="M320" s="23"/>
      <c r="N320" s="23"/>
      <c r="O320" s="23"/>
      <c r="P320" s="21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</row>
    <row r="321" spans="1:40" ht="14.25" customHeight="1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83"/>
      <c r="L321" s="23"/>
      <c r="M321" s="23"/>
      <c r="N321" s="23"/>
      <c r="O321" s="23"/>
      <c r="P321" s="21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</row>
    <row r="322" spans="1:40" ht="14.25" customHeight="1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83"/>
      <c r="L322" s="23"/>
      <c r="M322" s="23"/>
      <c r="N322" s="23"/>
      <c r="O322" s="23"/>
      <c r="P322" s="21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</row>
    <row r="323" spans="1:40" ht="14.25" customHeight="1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83"/>
      <c r="L323" s="23"/>
      <c r="M323" s="23"/>
      <c r="N323" s="23"/>
      <c r="O323" s="23"/>
      <c r="P323" s="21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</row>
    <row r="324" spans="1:40" ht="14.25" customHeight="1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83"/>
      <c r="L324" s="23"/>
      <c r="M324" s="23"/>
      <c r="N324" s="23"/>
      <c r="O324" s="23"/>
      <c r="P324" s="21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</row>
    <row r="325" spans="1:40" ht="14.25" customHeight="1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83"/>
      <c r="L325" s="23"/>
      <c r="M325" s="23"/>
      <c r="N325" s="23"/>
      <c r="O325" s="23"/>
      <c r="P325" s="21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</row>
    <row r="326" spans="1:40" ht="14.25" customHeight="1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83"/>
      <c r="L326" s="23"/>
      <c r="M326" s="23"/>
      <c r="N326" s="23"/>
      <c r="O326" s="23"/>
      <c r="P326" s="21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</row>
    <row r="327" spans="1:40" ht="14.25" customHeight="1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83"/>
      <c r="L327" s="23"/>
      <c r="M327" s="23"/>
      <c r="N327" s="23"/>
      <c r="O327" s="23"/>
      <c r="P327" s="21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</row>
    <row r="328" spans="1:40" ht="14.25" customHeight="1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83"/>
      <c r="L328" s="23"/>
      <c r="M328" s="23"/>
      <c r="N328" s="23"/>
      <c r="O328" s="23"/>
      <c r="P328" s="21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</row>
    <row r="329" spans="1:40" ht="14.25" customHeight="1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83"/>
      <c r="L329" s="23"/>
      <c r="M329" s="23"/>
      <c r="N329" s="23"/>
      <c r="O329" s="23"/>
      <c r="P329" s="21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</row>
    <row r="330" spans="1:40" ht="14.25" customHeight="1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83"/>
      <c r="L330" s="23"/>
      <c r="M330" s="23"/>
      <c r="N330" s="23"/>
      <c r="O330" s="23"/>
      <c r="P330" s="21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</row>
    <row r="331" spans="1:40" ht="14.25" customHeight="1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83"/>
      <c r="L331" s="23"/>
      <c r="M331" s="23"/>
      <c r="N331" s="23"/>
      <c r="O331" s="23"/>
      <c r="P331" s="21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</row>
    <row r="332" spans="1:40" ht="14.25" customHeight="1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83"/>
      <c r="L332" s="23"/>
      <c r="M332" s="23"/>
      <c r="N332" s="23"/>
      <c r="O332" s="23"/>
      <c r="P332" s="21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</row>
    <row r="333" spans="1:40" ht="14.25" customHeight="1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83"/>
      <c r="L333" s="23"/>
      <c r="M333" s="23"/>
      <c r="N333" s="23"/>
      <c r="O333" s="23"/>
      <c r="P333" s="21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</row>
    <row r="334" spans="1:40" ht="14.25" customHeight="1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83"/>
      <c r="L334" s="23"/>
      <c r="M334" s="23"/>
      <c r="N334" s="23"/>
      <c r="O334" s="23"/>
      <c r="P334" s="21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</row>
    <row r="335" spans="1:40" ht="14.25" customHeight="1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83"/>
      <c r="L335" s="23"/>
      <c r="M335" s="23"/>
      <c r="N335" s="23"/>
      <c r="O335" s="23"/>
      <c r="P335" s="21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</row>
    <row r="336" spans="1:40" ht="14.25" customHeight="1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83"/>
      <c r="L336" s="23"/>
      <c r="M336" s="23"/>
      <c r="N336" s="23"/>
      <c r="O336" s="23"/>
      <c r="P336" s="21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</row>
    <row r="337" spans="1:40" ht="14.25" customHeight="1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83"/>
      <c r="L337" s="23"/>
      <c r="M337" s="23"/>
      <c r="N337" s="23"/>
      <c r="O337" s="23"/>
      <c r="P337" s="21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</row>
    <row r="338" spans="1:40" ht="14.25" customHeight="1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83"/>
      <c r="L338" s="23"/>
      <c r="M338" s="23"/>
      <c r="N338" s="23"/>
      <c r="O338" s="23"/>
      <c r="P338" s="21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</row>
    <row r="339" spans="1:40" ht="14.25" customHeight="1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83"/>
      <c r="L339" s="23"/>
      <c r="M339" s="23"/>
      <c r="N339" s="23"/>
      <c r="O339" s="23"/>
      <c r="P339" s="21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</row>
    <row r="340" spans="1:40" ht="14.25" customHeight="1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83"/>
      <c r="L340" s="23"/>
      <c r="M340" s="23"/>
      <c r="N340" s="23"/>
      <c r="O340" s="23"/>
      <c r="P340" s="21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</row>
    <row r="341" spans="1:40" ht="14.25" customHeight="1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83"/>
      <c r="L341" s="23"/>
      <c r="M341" s="23"/>
      <c r="N341" s="23"/>
      <c r="O341" s="23"/>
      <c r="P341" s="21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</row>
    <row r="342" spans="1:40" ht="14.25" customHeight="1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83"/>
      <c r="L342" s="23"/>
      <c r="M342" s="23"/>
      <c r="N342" s="23"/>
      <c r="O342" s="23"/>
      <c r="P342" s="21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</row>
    <row r="343" spans="1:40" ht="14.25" customHeight="1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83"/>
      <c r="L343" s="23"/>
      <c r="M343" s="23"/>
      <c r="N343" s="23"/>
      <c r="O343" s="23"/>
      <c r="P343" s="21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</row>
    <row r="344" spans="1:40" ht="14.25" customHeight="1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83"/>
      <c r="L344" s="23"/>
      <c r="M344" s="23"/>
      <c r="N344" s="23"/>
      <c r="O344" s="23"/>
      <c r="P344" s="21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</row>
    <row r="345" spans="1:40" ht="14.25" customHeight="1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83"/>
      <c r="L345" s="23"/>
      <c r="M345" s="23"/>
      <c r="N345" s="23"/>
      <c r="O345" s="23"/>
      <c r="P345" s="21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</row>
    <row r="346" spans="1:40" ht="14.25" customHeight="1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83"/>
      <c r="L346" s="23"/>
      <c r="M346" s="23"/>
      <c r="N346" s="23"/>
      <c r="O346" s="23"/>
      <c r="P346" s="21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</row>
    <row r="347" spans="1:40" ht="14.25" customHeight="1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83"/>
      <c r="L347" s="23"/>
      <c r="M347" s="23"/>
      <c r="N347" s="23"/>
      <c r="O347" s="23"/>
      <c r="P347" s="21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</row>
    <row r="348" spans="1:40" ht="14.25" customHeight="1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83"/>
      <c r="L348" s="23"/>
      <c r="M348" s="23"/>
      <c r="N348" s="23"/>
      <c r="O348" s="23"/>
      <c r="P348" s="21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</row>
    <row r="349" spans="1:40" ht="14.25" customHeight="1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83"/>
      <c r="L349" s="23"/>
      <c r="M349" s="23"/>
      <c r="N349" s="23"/>
      <c r="O349" s="23"/>
      <c r="P349" s="21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</row>
    <row r="350" spans="1:40" ht="14.25" customHeight="1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83"/>
      <c r="L350" s="23"/>
      <c r="M350" s="23"/>
      <c r="N350" s="23"/>
      <c r="O350" s="23"/>
      <c r="P350" s="21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</row>
    <row r="351" spans="1:40" ht="14.25" customHeight="1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83"/>
      <c r="L351" s="23"/>
      <c r="M351" s="23"/>
      <c r="N351" s="23"/>
      <c r="O351" s="23"/>
      <c r="P351" s="21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</row>
    <row r="352" spans="1:40" ht="14.25" customHeight="1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83"/>
      <c r="L352" s="23"/>
      <c r="M352" s="23"/>
      <c r="N352" s="23"/>
      <c r="O352" s="23"/>
      <c r="P352" s="21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</row>
    <row r="353" spans="1:40" ht="14.25" customHeight="1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83"/>
      <c r="L353" s="23"/>
      <c r="M353" s="23"/>
      <c r="N353" s="23"/>
      <c r="O353" s="23"/>
      <c r="P353" s="21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</row>
    <row r="354" spans="1:40" ht="14.25" customHeight="1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83"/>
      <c r="L354" s="23"/>
      <c r="M354" s="23"/>
      <c r="N354" s="23"/>
      <c r="O354" s="23"/>
      <c r="P354" s="21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</row>
    <row r="355" spans="1:40" ht="14.25" customHeight="1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83"/>
      <c r="L355" s="23"/>
      <c r="M355" s="23"/>
      <c r="N355" s="23"/>
      <c r="O355" s="23"/>
      <c r="P355" s="21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</row>
    <row r="356" spans="1:40" ht="14.25" customHeight="1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83"/>
      <c r="L356" s="23"/>
      <c r="M356" s="23"/>
      <c r="N356" s="23"/>
      <c r="O356" s="23"/>
      <c r="P356" s="21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</row>
    <row r="357" spans="1:40" ht="14.25" customHeight="1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83"/>
      <c r="L357" s="23"/>
      <c r="M357" s="23"/>
      <c r="N357" s="23"/>
      <c r="O357" s="23"/>
      <c r="P357" s="21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</row>
    <row r="358" spans="1:40" ht="14.25" customHeight="1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83"/>
      <c r="L358" s="23"/>
      <c r="M358" s="23"/>
      <c r="N358" s="23"/>
      <c r="O358" s="23"/>
      <c r="P358" s="21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</row>
    <row r="359" spans="1:40" ht="14.25" customHeight="1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83"/>
      <c r="L359" s="23"/>
      <c r="M359" s="23"/>
      <c r="N359" s="23"/>
      <c r="O359" s="23"/>
      <c r="P359" s="21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</row>
    <row r="360" spans="1:40" ht="14.25" customHeight="1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83"/>
      <c r="L360" s="23"/>
      <c r="M360" s="23"/>
      <c r="N360" s="23"/>
      <c r="O360" s="23"/>
      <c r="P360" s="21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</row>
    <row r="361" spans="1:40" ht="14.25" customHeight="1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83"/>
      <c r="L361" s="23"/>
      <c r="M361" s="23"/>
      <c r="N361" s="23"/>
      <c r="O361" s="23"/>
      <c r="P361" s="21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</row>
    <row r="362" spans="1:40" ht="14.25" customHeight="1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83"/>
      <c r="L362" s="23"/>
      <c r="M362" s="23"/>
      <c r="N362" s="23"/>
      <c r="O362" s="23"/>
      <c r="P362" s="21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</row>
    <row r="363" spans="1:40" ht="14.25" customHeight="1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83"/>
      <c r="L363" s="23"/>
      <c r="M363" s="23"/>
      <c r="N363" s="23"/>
      <c r="O363" s="23"/>
      <c r="P363" s="21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</row>
    <row r="364" spans="1:40" ht="14.25" customHeight="1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83"/>
      <c r="L364" s="23"/>
      <c r="M364" s="23"/>
      <c r="N364" s="23"/>
      <c r="O364" s="23"/>
      <c r="P364" s="21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</row>
    <row r="365" spans="1:40" ht="14.25" customHeight="1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83"/>
      <c r="L365" s="23"/>
      <c r="M365" s="23"/>
      <c r="N365" s="23"/>
      <c r="O365" s="23"/>
      <c r="P365" s="21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</row>
    <row r="366" spans="1:40" ht="14.25" customHeight="1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83"/>
      <c r="L366" s="23"/>
      <c r="M366" s="23"/>
      <c r="N366" s="23"/>
      <c r="O366" s="23"/>
      <c r="P366" s="21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</row>
    <row r="367" spans="1:40" ht="14.25" customHeight="1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83"/>
      <c r="L367" s="23"/>
      <c r="M367" s="23"/>
      <c r="N367" s="23"/>
      <c r="O367" s="23"/>
      <c r="P367" s="21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</row>
    <row r="368" spans="1:40" ht="14.25" customHeight="1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83"/>
      <c r="L368" s="23"/>
      <c r="M368" s="23"/>
      <c r="N368" s="23"/>
      <c r="O368" s="23"/>
      <c r="P368" s="21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</row>
    <row r="369" spans="1:40" ht="14.25" customHeight="1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83"/>
      <c r="L369" s="23"/>
      <c r="M369" s="23"/>
      <c r="N369" s="23"/>
      <c r="O369" s="23"/>
      <c r="P369" s="21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</row>
    <row r="370" spans="1:40" ht="14.25" customHeight="1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83"/>
      <c r="L370" s="23"/>
      <c r="M370" s="23"/>
      <c r="N370" s="23"/>
      <c r="O370" s="23"/>
      <c r="P370" s="21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</row>
    <row r="371" spans="1:40" ht="14.25" customHeight="1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83"/>
      <c r="L371" s="23"/>
      <c r="M371" s="23"/>
      <c r="N371" s="23"/>
      <c r="O371" s="23"/>
      <c r="P371" s="21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</row>
    <row r="372" spans="1:40" ht="14.25" customHeight="1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83"/>
      <c r="L372" s="23"/>
      <c r="M372" s="23"/>
      <c r="N372" s="23"/>
      <c r="O372" s="23"/>
      <c r="P372" s="21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</row>
    <row r="373" spans="1:40" ht="14.25" customHeight="1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83"/>
      <c r="L373" s="23"/>
      <c r="M373" s="23"/>
      <c r="N373" s="23"/>
      <c r="O373" s="23"/>
      <c r="P373" s="21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</row>
    <row r="374" spans="1:40" ht="14.25" customHeight="1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83"/>
      <c r="L374" s="23"/>
      <c r="M374" s="23"/>
      <c r="N374" s="23"/>
      <c r="O374" s="23"/>
      <c r="P374" s="21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</row>
    <row r="375" spans="1:40" ht="14.25" customHeight="1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83"/>
      <c r="L375" s="23"/>
      <c r="M375" s="23"/>
      <c r="N375" s="23"/>
      <c r="O375" s="23"/>
      <c r="P375" s="21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</row>
    <row r="376" spans="1:40" ht="14.25" customHeight="1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83"/>
      <c r="L376" s="23"/>
      <c r="M376" s="23"/>
      <c r="N376" s="23"/>
      <c r="O376" s="23"/>
      <c r="P376" s="21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</row>
    <row r="377" spans="1:40" ht="14.25" customHeight="1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83"/>
      <c r="L377" s="23"/>
      <c r="M377" s="23"/>
      <c r="N377" s="23"/>
      <c r="O377" s="23"/>
      <c r="P377" s="21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</row>
    <row r="378" spans="1:40" ht="14.25" customHeight="1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83"/>
      <c r="L378" s="23"/>
      <c r="M378" s="23"/>
      <c r="N378" s="23"/>
      <c r="O378" s="23"/>
      <c r="P378" s="21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</row>
    <row r="379" spans="1:40" ht="14.25" customHeight="1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83"/>
      <c r="L379" s="23"/>
      <c r="M379" s="23"/>
      <c r="N379" s="23"/>
      <c r="O379" s="23"/>
      <c r="P379" s="21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</row>
    <row r="380" spans="1:40" ht="14.25" customHeight="1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83"/>
      <c r="L380" s="23"/>
      <c r="M380" s="23"/>
      <c r="N380" s="23"/>
      <c r="O380" s="23"/>
      <c r="P380" s="21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</row>
    <row r="381" spans="1:40" ht="14.25" customHeight="1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83"/>
      <c r="L381" s="23"/>
      <c r="M381" s="23"/>
      <c r="N381" s="23"/>
      <c r="O381" s="23"/>
      <c r="P381" s="21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</row>
    <row r="382" spans="1:40" ht="14.25" customHeight="1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83"/>
      <c r="L382" s="23"/>
      <c r="M382" s="23"/>
      <c r="N382" s="23"/>
      <c r="O382" s="23"/>
      <c r="P382" s="21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</row>
    <row r="383" spans="1:40" ht="14.25" customHeight="1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83"/>
      <c r="L383" s="23"/>
      <c r="M383" s="23"/>
      <c r="N383" s="23"/>
      <c r="O383" s="23"/>
      <c r="P383" s="21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</row>
    <row r="384" spans="1:40" ht="14.25" customHeight="1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83"/>
      <c r="L384" s="23"/>
      <c r="M384" s="23"/>
      <c r="N384" s="23"/>
      <c r="O384" s="23"/>
      <c r="P384" s="21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</row>
    <row r="385" spans="1:40" ht="14.25" customHeight="1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83"/>
      <c r="L385" s="23"/>
      <c r="M385" s="23"/>
      <c r="N385" s="23"/>
      <c r="O385" s="23"/>
      <c r="P385" s="21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</row>
    <row r="386" spans="1:40" ht="14.25" customHeight="1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83"/>
      <c r="L386" s="23"/>
      <c r="M386" s="23"/>
      <c r="N386" s="23"/>
      <c r="O386" s="23"/>
      <c r="P386" s="21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</row>
    <row r="387" spans="1:40" ht="14.25" customHeight="1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83"/>
      <c r="L387" s="23"/>
      <c r="M387" s="23"/>
      <c r="N387" s="23"/>
      <c r="O387" s="23"/>
      <c r="P387" s="21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</row>
    <row r="388" spans="1:40" ht="14.25" customHeight="1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83"/>
      <c r="L388" s="23"/>
      <c r="M388" s="23"/>
      <c r="N388" s="23"/>
      <c r="O388" s="23"/>
      <c r="P388" s="21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</row>
    <row r="389" spans="1:40" ht="14.25" customHeight="1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83"/>
      <c r="L389" s="23"/>
      <c r="M389" s="23"/>
      <c r="N389" s="23"/>
      <c r="O389" s="23"/>
      <c r="P389" s="21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</row>
    <row r="390" spans="1:40" ht="14.25" customHeight="1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83"/>
      <c r="L390" s="23"/>
      <c r="M390" s="23"/>
      <c r="N390" s="23"/>
      <c r="O390" s="23"/>
      <c r="P390" s="21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</row>
    <row r="391" spans="1:40" ht="14.25" customHeight="1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83"/>
      <c r="L391" s="23"/>
      <c r="M391" s="23"/>
      <c r="N391" s="23"/>
      <c r="O391" s="23"/>
      <c r="P391" s="21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</row>
    <row r="392" spans="1:40" ht="14.25" customHeight="1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83"/>
      <c r="L392" s="23"/>
      <c r="M392" s="23"/>
      <c r="N392" s="23"/>
      <c r="O392" s="23"/>
      <c r="P392" s="21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</row>
    <row r="393" spans="1:40" ht="14.25" customHeight="1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83"/>
      <c r="L393" s="23"/>
      <c r="M393" s="23"/>
      <c r="N393" s="23"/>
      <c r="O393" s="23"/>
      <c r="P393" s="21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</row>
    <row r="394" spans="1:40" ht="14.25" customHeight="1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83"/>
      <c r="L394" s="23"/>
      <c r="M394" s="23"/>
      <c r="N394" s="23"/>
      <c r="O394" s="23"/>
      <c r="P394" s="21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</row>
    <row r="395" spans="1:40" ht="14.25" customHeight="1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83"/>
      <c r="L395" s="23"/>
      <c r="M395" s="23"/>
      <c r="N395" s="23"/>
      <c r="O395" s="23"/>
      <c r="P395" s="21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</row>
    <row r="396" spans="1:40" ht="14.25" customHeight="1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83"/>
      <c r="L396" s="23"/>
      <c r="M396" s="23"/>
      <c r="N396" s="23"/>
      <c r="O396" s="23"/>
      <c r="P396" s="21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</row>
    <row r="397" spans="1:40" ht="14.25" customHeight="1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83"/>
      <c r="L397" s="23"/>
      <c r="M397" s="23"/>
      <c r="N397" s="23"/>
      <c r="O397" s="23"/>
      <c r="P397" s="21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</row>
    <row r="398" spans="1:40" ht="14.25" customHeight="1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83"/>
      <c r="L398" s="23"/>
      <c r="M398" s="23"/>
      <c r="N398" s="23"/>
      <c r="O398" s="23"/>
      <c r="P398" s="21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</row>
    <row r="399" spans="1:40" ht="14.25" customHeight="1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83"/>
      <c r="L399" s="23"/>
      <c r="M399" s="23"/>
      <c r="N399" s="23"/>
      <c r="O399" s="23"/>
      <c r="P399" s="21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</row>
    <row r="400" spans="1:40" ht="14.25" customHeight="1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83"/>
      <c r="L400" s="23"/>
      <c r="M400" s="23"/>
      <c r="N400" s="23"/>
      <c r="O400" s="23"/>
      <c r="P400" s="21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</row>
    <row r="401" spans="1:40" ht="14.25" customHeight="1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83"/>
      <c r="L401" s="23"/>
      <c r="M401" s="23"/>
      <c r="N401" s="23"/>
      <c r="O401" s="23"/>
      <c r="P401" s="21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</row>
    <row r="402" spans="1:40" ht="14.25" customHeight="1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83"/>
      <c r="L402" s="23"/>
      <c r="M402" s="23"/>
      <c r="N402" s="23"/>
      <c r="O402" s="23"/>
      <c r="P402" s="21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</row>
    <row r="403" spans="1:40" ht="14.25" customHeight="1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83"/>
      <c r="L403" s="23"/>
      <c r="M403" s="23"/>
      <c r="N403" s="23"/>
      <c r="O403" s="23"/>
      <c r="P403" s="21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</row>
    <row r="404" spans="1:40" ht="14.25" customHeight="1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83"/>
      <c r="L404" s="23"/>
      <c r="M404" s="23"/>
      <c r="N404" s="23"/>
      <c r="O404" s="23"/>
      <c r="P404" s="21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</row>
    <row r="405" spans="1:40" ht="14.25" customHeight="1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83"/>
      <c r="L405" s="23"/>
      <c r="M405" s="23"/>
      <c r="N405" s="23"/>
      <c r="O405" s="23"/>
      <c r="P405" s="21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</row>
    <row r="406" spans="1:40" ht="14.25" customHeight="1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83"/>
      <c r="L406" s="23"/>
      <c r="M406" s="23"/>
      <c r="N406" s="23"/>
      <c r="O406" s="23"/>
      <c r="P406" s="21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</row>
    <row r="407" spans="1:40" ht="14.25" customHeight="1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83"/>
      <c r="L407" s="23"/>
      <c r="M407" s="23"/>
      <c r="N407" s="23"/>
      <c r="O407" s="23"/>
      <c r="P407" s="21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</row>
    <row r="408" spans="1:40" ht="14.25" customHeight="1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83"/>
      <c r="L408" s="23"/>
      <c r="M408" s="23"/>
      <c r="N408" s="23"/>
      <c r="O408" s="23"/>
      <c r="P408" s="21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</row>
    <row r="409" spans="1:40" ht="14.25" customHeight="1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83"/>
      <c r="L409" s="23"/>
      <c r="M409" s="23"/>
      <c r="N409" s="23"/>
      <c r="O409" s="23"/>
      <c r="P409" s="21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</row>
    <row r="410" spans="1:40" ht="14.25" customHeight="1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83"/>
      <c r="L410" s="23"/>
      <c r="M410" s="23"/>
      <c r="N410" s="23"/>
      <c r="O410" s="23"/>
      <c r="P410" s="21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</row>
    <row r="411" spans="1:40" ht="14.25" customHeight="1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83"/>
      <c r="L411" s="23"/>
      <c r="M411" s="23"/>
      <c r="N411" s="23"/>
      <c r="O411" s="23"/>
      <c r="P411" s="21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</row>
    <row r="412" spans="1:40" ht="14.25" customHeight="1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83"/>
      <c r="L412" s="23"/>
      <c r="M412" s="23"/>
      <c r="N412" s="23"/>
      <c r="O412" s="23"/>
      <c r="P412" s="21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</row>
    <row r="413" spans="1:40" ht="14.25" customHeight="1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83"/>
      <c r="L413" s="23"/>
      <c r="M413" s="23"/>
      <c r="N413" s="23"/>
      <c r="O413" s="23"/>
      <c r="P413" s="21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</row>
    <row r="414" spans="1:40" ht="14.25" customHeight="1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83"/>
      <c r="L414" s="23"/>
      <c r="M414" s="23"/>
      <c r="N414" s="23"/>
      <c r="O414" s="23"/>
      <c r="P414" s="21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</row>
    <row r="415" spans="1:40" ht="14.25" customHeight="1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83"/>
      <c r="L415" s="23"/>
      <c r="M415" s="23"/>
      <c r="N415" s="23"/>
      <c r="O415" s="23"/>
      <c r="P415" s="21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</row>
    <row r="416" spans="1:40" ht="14.25" customHeight="1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83"/>
      <c r="L416" s="23"/>
      <c r="M416" s="23"/>
      <c r="N416" s="23"/>
      <c r="O416" s="23"/>
      <c r="P416" s="21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</row>
    <row r="417" spans="1:40" ht="14.25" customHeight="1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83"/>
      <c r="L417" s="23"/>
      <c r="M417" s="23"/>
      <c r="N417" s="23"/>
      <c r="O417" s="23"/>
      <c r="P417" s="21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</row>
    <row r="418" spans="1:40" ht="14.25" customHeight="1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83"/>
      <c r="L418" s="23"/>
      <c r="M418" s="23"/>
      <c r="N418" s="23"/>
      <c r="O418" s="23"/>
      <c r="P418" s="21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</row>
    <row r="419" spans="1:40" ht="14.25" customHeight="1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83"/>
      <c r="L419" s="23"/>
      <c r="M419" s="23"/>
      <c r="N419" s="23"/>
      <c r="O419" s="23"/>
      <c r="P419" s="21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</row>
    <row r="420" spans="1:40" ht="14.25" customHeight="1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83"/>
      <c r="L420" s="23"/>
      <c r="M420" s="23"/>
      <c r="N420" s="23"/>
      <c r="O420" s="23"/>
      <c r="P420" s="21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</row>
    <row r="421" spans="1:40" ht="14.25" customHeight="1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83"/>
      <c r="L421" s="23"/>
      <c r="M421" s="23"/>
      <c r="N421" s="23"/>
      <c r="O421" s="23"/>
      <c r="P421" s="21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</row>
    <row r="422" spans="1:40" ht="14.25" customHeight="1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83"/>
      <c r="L422" s="23"/>
      <c r="M422" s="23"/>
      <c r="N422" s="23"/>
      <c r="O422" s="23"/>
      <c r="P422" s="21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</row>
    <row r="423" spans="1:40" ht="14.25" customHeight="1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83"/>
      <c r="L423" s="23"/>
      <c r="M423" s="23"/>
      <c r="N423" s="23"/>
      <c r="O423" s="23"/>
      <c r="P423" s="21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</row>
    <row r="424" spans="1:40" ht="14.25" customHeight="1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83"/>
      <c r="L424" s="23"/>
      <c r="M424" s="23"/>
      <c r="N424" s="23"/>
      <c r="O424" s="23"/>
      <c r="P424" s="21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</row>
    <row r="425" spans="1:40" ht="14.25" customHeight="1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83"/>
      <c r="L425" s="23"/>
      <c r="M425" s="23"/>
      <c r="N425" s="23"/>
      <c r="O425" s="23"/>
      <c r="P425" s="21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</row>
    <row r="426" spans="1:40" ht="14.25" customHeight="1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83"/>
      <c r="L426" s="23"/>
      <c r="M426" s="23"/>
      <c r="N426" s="23"/>
      <c r="O426" s="23"/>
      <c r="P426" s="21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</row>
    <row r="427" spans="1:40" ht="14.25" customHeight="1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83"/>
      <c r="L427" s="23"/>
      <c r="M427" s="23"/>
      <c r="N427" s="23"/>
      <c r="O427" s="23"/>
      <c r="P427" s="21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</row>
    <row r="428" spans="1:40" ht="14.25" customHeight="1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83"/>
      <c r="L428" s="23"/>
      <c r="M428" s="23"/>
      <c r="N428" s="23"/>
      <c r="O428" s="23"/>
      <c r="P428" s="21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</row>
    <row r="429" spans="1:40" ht="14.25" customHeight="1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83"/>
      <c r="L429" s="23"/>
      <c r="M429" s="23"/>
      <c r="N429" s="23"/>
      <c r="O429" s="23"/>
      <c r="P429" s="21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</row>
    <row r="430" spans="1:40" ht="14.25" customHeight="1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83"/>
      <c r="L430" s="23"/>
      <c r="M430" s="23"/>
      <c r="N430" s="23"/>
      <c r="O430" s="23"/>
      <c r="P430" s="21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</row>
    <row r="431" spans="1:40" ht="14.25" customHeight="1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83"/>
      <c r="L431" s="23"/>
      <c r="M431" s="23"/>
      <c r="N431" s="23"/>
      <c r="O431" s="23"/>
      <c r="P431" s="21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</row>
    <row r="432" spans="1:40" ht="14.25" customHeight="1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83"/>
      <c r="L432" s="23"/>
      <c r="M432" s="23"/>
      <c r="N432" s="23"/>
      <c r="O432" s="23"/>
      <c r="P432" s="21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</row>
    <row r="433" spans="1:40" ht="14.25" customHeight="1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83"/>
      <c r="L433" s="23"/>
      <c r="M433" s="23"/>
      <c r="N433" s="23"/>
      <c r="O433" s="23"/>
      <c r="P433" s="21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</row>
    <row r="434" spans="1:40" ht="14.25" customHeight="1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83"/>
      <c r="L434" s="23"/>
      <c r="M434" s="23"/>
      <c r="N434" s="23"/>
      <c r="O434" s="23"/>
      <c r="P434" s="21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</row>
    <row r="435" spans="1:40" ht="14.25" customHeight="1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83"/>
      <c r="L435" s="23"/>
      <c r="M435" s="23"/>
      <c r="N435" s="23"/>
      <c r="O435" s="23"/>
      <c r="P435" s="21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</row>
    <row r="436" spans="1:40" ht="14.25" customHeight="1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83"/>
      <c r="L436" s="23"/>
      <c r="M436" s="23"/>
      <c r="N436" s="23"/>
      <c r="O436" s="23"/>
      <c r="P436" s="21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</row>
    <row r="437" spans="1:40" ht="14.25" customHeight="1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83"/>
      <c r="L437" s="23"/>
      <c r="M437" s="23"/>
      <c r="N437" s="23"/>
      <c r="O437" s="23"/>
      <c r="P437" s="21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</row>
    <row r="438" spans="1:40" ht="14.25" customHeight="1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83"/>
      <c r="L438" s="23"/>
      <c r="M438" s="23"/>
      <c r="N438" s="23"/>
      <c r="O438" s="23"/>
      <c r="P438" s="21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</row>
    <row r="439" spans="1:40" ht="14.25" customHeight="1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83"/>
      <c r="L439" s="23"/>
      <c r="M439" s="23"/>
      <c r="N439" s="23"/>
      <c r="O439" s="23"/>
      <c r="P439" s="21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</row>
    <row r="440" spans="1:40" ht="14.25" customHeight="1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83"/>
      <c r="L440" s="23"/>
      <c r="M440" s="23"/>
      <c r="N440" s="23"/>
      <c r="O440" s="23"/>
      <c r="P440" s="21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</row>
    <row r="441" spans="1:40" ht="14.25" customHeight="1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83"/>
      <c r="L441" s="23"/>
      <c r="M441" s="23"/>
      <c r="N441" s="23"/>
      <c r="O441" s="23"/>
      <c r="P441" s="21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</row>
    <row r="442" spans="1:40" ht="14.25" customHeight="1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83"/>
      <c r="L442" s="23"/>
      <c r="M442" s="23"/>
      <c r="N442" s="23"/>
      <c r="O442" s="23"/>
      <c r="P442" s="21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</row>
    <row r="443" spans="1:40" ht="14.25" customHeight="1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83"/>
      <c r="L443" s="23"/>
      <c r="M443" s="23"/>
      <c r="N443" s="23"/>
      <c r="O443" s="23"/>
      <c r="P443" s="21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</row>
    <row r="444" spans="1:40" ht="14.25" customHeight="1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83"/>
      <c r="L444" s="23"/>
      <c r="M444" s="23"/>
      <c r="N444" s="23"/>
      <c r="O444" s="23"/>
      <c r="P444" s="21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</row>
    <row r="445" spans="1:40" ht="14.25" customHeight="1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83"/>
      <c r="L445" s="23"/>
      <c r="M445" s="23"/>
      <c r="N445" s="23"/>
      <c r="O445" s="23"/>
      <c r="P445" s="21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</row>
    <row r="446" spans="1:40" ht="14.25" customHeight="1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83"/>
      <c r="L446" s="23"/>
      <c r="M446" s="23"/>
      <c r="N446" s="23"/>
      <c r="O446" s="23"/>
      <c r="P446" s="21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</row>
    <row r="447" spans="1:40" ht="14.25" customHeight="1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83"/>
      <c r="L447" s="23"/>
      <c r="M447" s="23"/>
      <c r="N447" s="23"/>
      <c r="O447" s="23"/>
      <c r="P447" s="21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</row>
    <row r="448" spans="1:40" ht="14.25" customHeight="1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83"/>
      <c r="L448" s="23"/>
      <c r="M448" s="23"/>
      <c r="N448" s="23"/>
      <c r="O448" s="23"/>
      <c r="P448" s="21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</row>
    <row r="449" spans="1:40" ht="14.25" customHeight="1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83"/>
      <c r="L449" s="23"/>
      <c r="M449" s="23"/>
      <c r="N449" s="23"/>
      <c r="O449" s="23"/>
      <c r="P449" s="21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</row>
    <row r="450" spans="1:40" ht="14.25" customHeight="1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83"/>
      <c r="L450" s="23"/>
      <c r="M450" s="23"/>
      <c r="N450" s="23"/>
      <c r="O450" s="23"/>
      <c r="P450" s="21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</row>
    <row r="451" spans="1:40" ht="14.25" customHeight="1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83"/>
      <c r="L451" s="23"/>
      <c r="M451" s="23"/>
      <c r="N451" s="23"/>
      <c r="O451" s="23"/>
      <c r="P451" s="21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</row>
    <row r="452" spans="1:40" ht="14.25" customHeight="1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83"/>
      <c r="L452" s="23"/>
      <c r="M452" s="23"/>
      <c r="N452" s="23"/>
      <c r="O452" s="23"/>
      <c r="P452" s="21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</row>
    <row r="453" spans="1:40" ht="14.25" customHeight="1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83"/>
      <c r="L453" s="23"/>
      <c r="M453" s="23"/>
      <c r="N453" s="23"/>
      <c r="O453" s="23"/>
      <c r="P453" s="21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</row>
    <row r="454" spans="1:40" ht="14.25" customHeight="1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83"/>
      <c r="L454" s="23"/>
      <c r="M454" s="23"/>
      <c r="N454" s="23"/>
      <c r="O454" s="23"/>
      <c r="P454" s="21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</row>
    <row r="455" spans="1:40" ht="14.25" customHeight="1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83"/>
      <c r="L455" s="23"/>
      <c r="M455" s="23"/>
      <c r="N455" s="23"/>
      <c r="O455" s="23"/>
      <c r="P455" s="21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</row>
    <row r="456" spans="1:40" ht="14.25" customHeight="1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83"/>
      <c r="L456" s="23"/>
      <c r="M456" s="23"/>
      <c r="N456" s="23"/>
      <c r="O456" s="23"/>
      <c r="P456" s="21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</row>
    <row r="457" spans="1:40" ht="14.25" customHeight="1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83"/>
      <c r="L457" s="23"/>
      <c r="M457" s="23"/>
      <c r="N457" s="23"/>
      <c r="O457" s="23"/>
      <c r="P457" s="21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</row>
    <row r="458" spans="1:40" ht="14.25" customHeight="1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83"/>
      <c r="L458" s="23"/>
      <c r="M458" s="23"/>
      <c r="N458" s="23"/>
      <c r="O458" s="23"/>
      <c r="P458" s="21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</row>
    <row r="459" spans="1:40" ht="14.25" customHeight="1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83"/>
      <c r="L459" s="23"/>
      <c r="M459" s="23"/>
      <c r="N459" s="23"/>
      <c r="O459" s="23"/>
      <c r="P459" s="21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</row>
    <row r="460" spans="1:40" ht="14.25" customHeight="1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83"/>
      <c r="L460" s="23"/>
      <c r="M460" s="23"/>
      <c r="N460" s="23"/>
      <c r="O460" s="23"/>
      <c r="P460" s="21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</row>
    <row r="461" spans="1:40" ht="14.25" customHeight="1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83"/>
      <c r="L461" s="23"/>
      <c r="M461" s="23"/>
      <c r="N461" s="23"/>
      <c r="O461" s="23"/>
      <c r="P461" s="21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</row>
    <row r="462" spans="1:40" ht="14.25" customHeight="1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83"/>
      <c r="L462" s="23"/>
      <c r="M462" s="23"/>
      <c r="N462" s="23"/>
      <c r="O462" s="23"/>
      <c r="P462" s="21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</row>
    <row r="463" spans="1:40" ht="14.25" customHeight="1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83"/>
      <c r="L463" s="23"/>
      <c r="M463" s="23"/>
      <c r="N463" s="23"/>
      <c r="O463" s="23"/>
      <c r="P463" s="21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</row>
    <row r="464" spans="1:40" ht="14.25" customHeight="1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83"/>
      <c r="L464" s="23"/>
      <c r="M464" s="23"/>
      <c r="N464" s="23"/>
      <c r="O464" s="23"/>
      <c r="P464" s="21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</row>
    <row r="465" spans="1:40" ht="14.25" customHeight="1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83"/>
      <c r="L465" s="23"/>
      <c r="M465" s="23"/>
      <c r="N465" s="23"/>
      <c r="O465" s="23"/>
      <c r="P465" s="21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</row>
    <row r="466" spans="1:40" ht="14.25" customHeight="1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83"/>
      <c r="L466" s="23"/>
      <c r="M466" s="23"/>
      <c r="N466" s="23"/>
      <c r="O466" s="23"/>
      <c r="P466" s="21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</row>
    <row r="467" spans="1:40" ht="14.25" customHeight="1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83"/>
      <c r="L467" s="23"/>
      <c r="M467" s="23"/>
      <c r="N467" s="23"/>
      <c r="O467" s="23"/>
      <c r="P467" s="21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</row>
    <row r="468" spans="1:40" ht="14.25" customHeight="1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83"/>
      <c r="L468" s="23"/>
      <c r="M468" s="23"/>
      <c r="N468" s="23"/>
      <c r="O468" s="23"/>
      <c r="P468" s="21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</row>
    <row r="469" spans="1:40" ht="14.25" customHeight="1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83"/>
      <c r="L469" s="23"/>
      <c r="M469" s="23"/>
      <c r="N469" s="23"/>
      <c r="O469" s="23"/>
      <c r="P469" s="21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</row>
    <row r="470" spans="1:40" ht="14.25" customHeight="1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83"/>
      <c r="L470" s="23"/>
      <c r="M470" s="23"/>
      <c r="N470" s="23"/>
      <c r="O470" s="23"/>
      <c r="P470" s="21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</row>
    <row r="471" spans="1:40" ht="14.25" customHeight="1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83"/>
      <c r="L471" s="23"/>
      <c r="M471" s="23"/>
      <c r="N471" s="23"/>
      <c r="O471" s="23"/>
      <c r="P471" s="21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</row>
    <row r="472" spans="1:40" ht="14.25" customHeight="1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83"/>
      <c r="L472" s="23"/>
      <c r="M472" s="23"/>
      <c r="N472" s="23"/>
      <c r="O472" s="23"/>
      <c r="P472" s="21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</row>
    <row r="473" spans="1:40" ht="14.25" customHeight="1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83"/>
      <c r="L473" s="23"/>
      <c r="M473" s="23"/>
      <c r="N473" s="23"/>
      <c r="O473" s="23"/>
      <c r="P473" s="21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</row>
    <row r="474" spans="1:40" ht="14.25" customHeight="1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83"/>
      <c r="L474" s="23"/>
      <c r="M474" s="23"/>
      <c r="N474" s="23"/>
      <c r="O474" s="23"/>
      <c r="P474" s="21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</row>
    <row r="475" spans="1:40" ht="14.25" customHeight="1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83"/>
      <c r="L475" s="23"/>
      <c r="M475" s="23"/>
      <c r="N475" s="23"/>
      <c r="O475" s="23"/>
      <c r="P475" s="21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</row>
    <row r="476" spans="1:40" ht="14.25" customHeight="1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83"/>
      <c r="L476" s="23"/>
      <c r="M476" s="23"/>
      <c r="N476" s="23"/>
      <c r="O476" s="23"/>
      <c r="P476" s="21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</row>
    <row r="477" spans="1:40" ht="14.25" customHeight="1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83"/>
      <c r="L477" s="23"/>
      <c r="M477" s="23"/>
      <c r="N477" s="23"/>
      <c r="O477" s="23"/>
      <c r="P477" s="21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</row>
    <row r="478" spans="1:40" ht="14.25" customHeight="1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83"/>
      <c r="L478" s="23"/>
      <c r="M478" s="23"/>
      <c r="N478" s="23"/>
      <c r="O478" s="23"/>
      <c r="P478" s="21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</row>
    <row r="479" spans="1:40" ht="14.25" customHeight="1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83"/>
      <c r="L479" s="23"/>
      <c r="M479" s="23"/>
      <c r="N479" s="23"/>
      <c r="O479" s="23"/>
      <c r="P479" s="21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</row>
    <row r="480" spans="1:40" ht="14.25" customHeight="1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83"/>
      <c r="L480" s="23"/>
      <c r="M480" s="23"/>
      <c r="N480" s="23"/>
      <c r="O480" s="23"/>
      <c r="P480" s="21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</row>
    <row r="481" spans="1:40" ht="14.25" customHeight="1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83"/>
      <c r="L481" s="23"/>
      <c r="M481" s="23"/>
      <c r="N481" s="23"/>
      <c r="O481" s="23"/>
      <c r="P481" s="21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</row>
    <row r="482" spans="1:40" ht="14.25" customHeight="1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83"/>
      <c r="L482" s="23"/>
      <c r="M482" s="23"/>
      <c r="N482" s="23"/>
      <c r="O482" s="23"/>
      <c r="P482" s="21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</row>
    <row r="483" spans="1:40" ht="14.25" customHeight="1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83"/>
      <c r="L483" s="23"/>
      <c r="M483" s="23"/>
      <c r="N483" s="23"/>
      <c r="O483" s="23"/>
      <c r="P483" s="21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</row>
    <row r="484" spans="1:40" ht="14.25" customHeight="1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83"/>
      <c r="L484" s="23"/>
      <c r="M484" s="23"/>
      <c r="N484" s="23"/>
      <c r="O484" s="23"/>
      <c r="P484" s="21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</row>
    <row r="485" spans="1:40" ht="14.25" customHeight="1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83"/>
      <c r="L485" s="23"/>
      <c r="M485" s="23"/>
      <c r="N485" s="23"/>
      <c r="O485" s="23"/>
      <c r="P485" s="21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</row>
    <row r="486" spans="1:40" ht="14.25" customHeight="1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83"/>
      <c r="L486" s="23"/>
      <c r="M486" s="23"/>
      <c r="N486" s="23"/>
      <c r="O486" s="23"/>
      <c r="P486" s="21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</row>
    <row r="487" spans="1:40" ht="14.25" customHeight="1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83"/>
      <c r="L487" s="23"/>
      <c r="M487" s="23"/>
      <c r="N487" s="23"/>
      <c r="O487" s="23"/>
      <c r="P487" s="21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</row>
    <row r="488" spans="1:40" ht="14.25" customHeight="1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83"/>
      <c r="L488" s="23"/>
      <c r="M488" s="23"/>
      <c r="N488" s="23"/>
      <c r="O488" s="23"/>
      <c r="P488" s="21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</row>
    <row r="489" spans="1:40" ht="14.25" customHeight="1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83"/>
      <c r="L489" s="23"/>
      <c r="M489" s="23"/>
      <c r="N489" s="23"/>
      <c r="O489" s="23"/>
      <c r="P489" s="21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</row>
    <row r="490" spans="1:40" ht="14.25" customHeight="1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83"/>
      <c r="L490" s="23"/>
      <c r="M490" s="23"/>
      <c r="N490" s="23"/>
      <c r="O490" s="23"/>
      <c r="P490" s="21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</row>
    <row r="491" spans="1:40" ht="14.25" customHeight="1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83"/>
      <c r="L491" s="23"/>
      <c r="M491" s="23"/>
      <c r="N491" s="23"/>
      <c r="O491" s="23"/>
      <c r="P491" s="21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</row>
    <row r="492" spans="1:40" ht="14.25" customHeight="1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83"/>
      <c r="L492" s="23"/>
      <c r="M492" s="23"/>
      <c r="N492" s="23"/>
      <c r="O492" s="23"/>
      <c r="P492" s="21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</row>
    <row r="493" spans="1:40" ht="14.25" customHeight="1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83"/>
      <c r="L493" s="23"/>
      <c r="M493" s="23"/>
      <c r="N493" s="23"/>
      <c r="O493" s="23"/>
      <c r="P493" s="21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</row>
    <row r="494" spans="1:40" ht="14.25" customHeight="1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83"/>
      <c r="L494" s="23"/>
      <c r="M494" s="23"/>
      <c r="N494" s="23"/>
      <c r="O494" s="23"/>
      <c r="P494" s="21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</row>
    <row r="495" spans="1:40" ht="14.25" customHeight="1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83"/>
      <c r="L495" s="23"/>
      <c r="M495" s="23"/>
      <c r="N495" s="23"/>
      <c r="O495" s="23"/>
      <c r="P495" s="21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</row>
    <row r="496" spans="1:40" ht="14.25" customHeight="1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83"/>
      <c r="L496" s="23"/>
      <c r="M496" s="23"/>
      <c r="N496" s="23"/>
      <c r="O496" s="23"/>
      <c r="P496" s="21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</row>
    <row r="497" spans="1:40" ht="14.25" customHeight="1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83"/>
      <c r="L497" s="23"/>
      <c r="M497" s="23"/>
      <c r="N497" s="23"/>
      <c r="O497" s="23"/>
      <c r="P497" s="21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</row>
    <row r="498" spans="1:40" ht="14.25" customHeight="1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83"/>
      <c r="L498" s="23"/>
      <c r="M498" s="23"/>
      <c r="N498" s="23"/>
      <c r="O498" s="23"/>
      <c r="P498" s="21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</row>
    <row r="499" spans="1:40" ht="14.25" customHeight="1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83"/>
      <c r="L499" s="23"/>
      <c r="M499" s="23"/>
      <c r="N499" s="23"/>
      <c r="O499" s="23"/>
      <c r="P499" s="21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</row>
    <row r="500" spans="1:40" ht="14.25" customHeight="1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83"/>
      <c r="L500" s="23"/>
      <c r="M500" s="23"/>
      <c r="N500" s="23"/>
      <c r="O500" s="23"/>
      <c r="P500" s="21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</row>
    <row r="501" spans="1:40" ht="14.25" customHeight="1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83"/>
      <c r="L501" s="23"/>
      <c r="M501" s="23"/>
      <c r="N501" s="23"/>
      <c r="O501" s="23"/>
      <c r="P501" s="21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</row>
    <row r="502" spans="1:40" ht="14.25" customHeight="1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83"/>
      <c r="L502" s="23"/>
      <c r="M502" s="23"/>
      <c r="N502" s="23"/>
      <c r="O502" s="23"/>
      <c r="P502" s="21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</row>
    <row r="503" spans="1:40" ht="14.25" customHeight="1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83"/>
      <c r="L503" s="23"/>
      <c r="M503" s="23"/>
      <c r="N503" s="23"/>
      <c r="O503" s="23"/>
      <c r="P503" s="21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</row>
    <row r="504" spans="1:40" ht="14.25" customHeight="1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83"/>
      <c r="L504" s="23"/>
      <c r="M504" s="23"/>
      <c r="N504" s="23"/>
      <c r="O504" s="23"/>
      <c r="P504" s="21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</row>
    <row r="505" spans="1:40" ht="14.25" customHeight="1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83"/>
      <c r="L505" s="23"/>
      <c r="M505" s="23"/>
      <c r="N505" s="23"/>
      <c r="O505" s="23"/>
      <c r="P505" s="21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</row>
    <row r="506" spans="1:40" ht="14.25" customHeight="1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83"/>
      <c r="L506" s="23"/>
      <c r="M506" s="23"/>
      <c r="N506" s="23"/>
      <c r="O506" s="23"/>
      <c r="P506" s="21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</row>
    <row r="507" spans="1:40" ht="14.25" customHeight="1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83"/>
      <c r="L507" s="23"/>
      <c r="M507" s="23"/>
      <c r="N507" s="23"/>
      <c r="O507" s="23"/>
      <c r="P507" s="21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</row>
    <row r="508" spans="1:40" ht="14.25" customHeight="1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83"/>
      <c r="L508" s="23"/>
      <c r="M508" s="23"/>
      <c r="N508" s="23"/>
      <c r="O508" s="23"/>
      <c r="P508" s="21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</row>
    <row r="509" spans="1:40" ht="14.25" customHeight="1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83"/>
      <c r="L509" s="23"/>
      <c r="M509" s="23"/>
      <c r="N509" s="23"/>
      <c r="O509" s="23"/>
      <c r="P509" s="21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</row>
    <row r="510" spans="1:40" ht="14.25" customHeight="1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83"/>
      <c r="L510" s="23"/>
      <c r="M510" s="23"/>
      <c r="N510" s="23"/>
      <c r="O510" s="23"/>
      <c r="P510" s="21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</row>
    <row r="511" spans="1:40" ht="14.25" customHeight="1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83"/>
      <c r="L511" s="23"/>
      <c r="M511" s="23"/>
      <c r="N511" s="23"/>
      <c r="O511" s="23"/>
      <c r="P511" s="21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</row>
    <row r="512" spans="1:40" ht="14.25" customHeight="1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83"/>
      <c r="L512" s="23"/>
      <c r="M512" s="23"/>
      <c r="N512" s="23"/>
      <c r="O512" s="23"/>
      <c r="P512" s="21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</row>
    <row r="513" spans="1:40" ht="14.25" customHeight="1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83"/>
      <c r="L513" s="23"/>
      <c r="M513" s="23"/>
      <c r="N513" s="23"/>
      <c r="O513" s="23"/>
      <c r="P513" s="21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</row>
    <row r="514" spans="1:40" ht="14.25" customHeight="1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83"/>
      <c r="L514" s="23"/>
      <c r="M514" s="23"/>
      <c r="N514" s="23"/>
      <c r="O514" s="23"/>
      <c r="P514" s="21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</row>
    <row r="515" spans="1:40" ht="14.25" customHeight="1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83"/>
      <c r="L515" s="23"/>
      <c r="M515" s="23"/>
      <c r="N515" s="23"/>
      <c r="O515" s="23"/>
      <c r="P515" s="21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</row>
    <row r="516" spans="1:40" ht="14.25" customHeight="1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83"/>
      <c r="L516" s="23"/>
      <c r="M516" s="23"/>
      <c r="N516" s="23"/>
      <c r="O516" s="23"/>
      <c r="P516" s="21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</row>
    <row r="517" spans="1:40" ht="14.25" customHeight="1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83"/>
      <c r="L517" s="23"/>
      <c r="M517" s="23"/>
      <c r="N517" s="23"/>
      <c r="O517" s="23"/>
      <c r="P517" s="21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</row>
    <row r="518" spans="1:40" ht="14.25" customHeight="1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83"/>
      <c r="L518" s="23"/>
      <c r="M518" s="23"/>
      <c r="N518" s="23"/>
      <c r="O518" s="23"/>
      <c r="P518" s="21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</row>
    <row r="519" spans="1:40" ht="14.25" customHeight="1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83"/>
      <c r="L519" s="23"/>
      <c r="M519" s="23"/>
      <c r="N519" s="23"/>
      <c r="O519" s="23"/>
      <c r="P519" s="21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</row>
    <row r="520" spans="1:40" ht="14.25" customHeight="1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83"/>
      <c r="L520" s="23"/>
      <c r="M520" s="23"/>
      <c r="N520" s="23"/>
      <c r="O520" s="23"/>
      <c r="P520" s="21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</row>
    <row r="521" spans="1:40" ht="14.25" customHeight="1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83"/>
      <c r="L521" s="23"/>
      <c r="M521" s="23"/>
      <c r="N521" s="23"/>
      <c r="O521" s="23"/>
      <c r="P521" s="21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</row>
    <row r="522" spans="1:40" ht="14.25" customHeight="1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83"/>
      <c r="L522" s="23"/>
      <c r="M522" s="23"/>
      <c r="N522" s="23"/>
      <c r="O522" s="23"/>
      <c r="P522" s="21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</row>
    <row r="523" spans="1:40" ht="14.25" customHeight="1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83"/>
      <c r="L523" s="23"/>
      <c r="M523" s="23"/>
      <c r="N523" s="23"/>
      <c r="O523" s="23"/>
      <c r="P523" s="21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</row>
    <row r="524" spans="1:40" ht="14.25" customHeight="1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83"/>
      <c r="L524" s="23"/>
      <c r="M524" s="23"/>
      <c r="N524" s="23"/>
      <c r="O524" s="23"/>
      <c r="P524" s="21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</row>
    <row r="525" spans="1:40" ht="14.25" customHeight="1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83"/>
      <c r="L525" s="23"/>
      <c r="M525" s="23"/>
      <c r="N525" s="23"/>
      <c r="O525" s="23"/>
      <c r="P525" s="21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</row>
    <row r="526" spans="1:40" ht="14.25" customHeight="1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83"/>
      <c r="L526" s="23"/>
      <c r="M526" s="23"/>
      <c r="N526" s="23"/>
      <c r="O526" s="23"/>
      <c r="P526" s="21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</row>
    <row r="527" spans="1:40" ht="14.25" customHeight="1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83"/>
      <c r="L527" s="23"/>
      <c r="M527" s="23"/>
      <c r="N527" s="23"/>
      <c r="O527" s="23"/>
      <c r="P527" s="21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</row>
    <row r="528" spans="1:40" ht="14.25" customHeight="1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83"/>
      <c r="L528" s="23"/>
      <c r="M528" s="23"/>
      <c r="N528" s="23"/>
      <c r="O528" s="23"/>
      <c r="P528" s="21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</row>
    <row r="529" spans="1:40" ht="14.25" customHeight="1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83"/>
      <c r="L529" s="23"/>
      <c r="M529" s="23"/>
      <c r="N529" s="23"/>
      <c r="O529" s="23"/>
      <c r="P529" s="21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</row>
    <row r="530" spans="1:40" ht="14.25" customHeight="1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83"/>
      <c r="L530" s="23"/>
      <c r="M530" s="23"/>
      <c r="N530" s="23"/>
      <c r="O530" s="23"/>
      <c r="P530" s="21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</row>
    <row r="531" spans="1:40" ht="14.25" customHeight="1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83"/>
      <c r="L531" s="23"/>
      <c r="M531" s="23"/>
      <c r="N531" s="23"/>
      <c r="O531" s="23"/>
      <c r="P531" s="21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</row>
    <row r="532" spans="1:40" ht="14.25" customHeight="1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83"/>
      <c r="L532" s="23"/>
      <c r="M532" s="23"/>
      <c r="N532" s="23"/>
      <c r="O532" s="23"/>
      <c r="P532" s="21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</row>
    <row r="533" spans="1:40" ht="14.25" customHeight="1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83"/>
      <c r="L533" s="23"/>
      <c r="M533" s="23"/>
      <c r="N533" s="23"/>
      <c r="O533" s="23"/>
      <c r="P533" s="21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</row>
    <row r="534" spans="1:40" ht="14.25" customHeight="1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83"/>
      <c r="L534" s="23"/>
      <c r="M534" s="23"/>
      <c r="N534" s="23"/>
      <c r="O534" s="23"/>
      <c r="P534" s="21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</row>
    <row r="535" spans="1:40" ht="14.25" customHeight="1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83"/>
      <c r="L535" s="23"/>
      <c r="M535" s="23"/>
      <c r="N535" s="23"/>
      <c r="O535" s="23"/>
      <c r="P535" s="21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</row>
    <row r="536" spans="1:40" ht="14.25" customHeight="1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83"/>
      <c r="L536" s="23"/>
      <c r="M536" s="23"/>
      <c r="N536" s="23"/>
      <c r="O536" s="23"/>
      <c r="P536" s="21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</row>
    <row r="537" spans="1:40" ht="14.25" customHeight="1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83"/>
      <c r="L537" s="23"/>
      <c r="M537" s="23"/>
      <c r="N537" s="23"/>
      <c r="O537" s="23"/>
      <c r="P537" s="21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</row>
    <row r="538" spans="1:40" ht="14.25" customHeight="1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83"/>
      <c r="L538" s="23"/>
      <c r="M538" s="23"/>
      <c r="N538" s="23"/>
      <c r="O538" s="23"/>
      <c r="P538" s="21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</row>
    <row r="539" spans="1:40" ht="14.25" customHeight="1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83"/>
      <c r="L539" s="23"/>
      <c r="M539" s="23"/>
      <c r="N539" s="23"/>
      <c r="O539" s="23"/>
      <c r="P539" s="21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</row>
    <row r="540" spans="1:40" ht="14.25" customHeight="1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83"/>
      <c r="L540" s="23"/>
      <c r="M540" s="23"/>
      <c r="N540" s="23"/>
      <c r="O540" s="23"/>
      <c r="P540" s="21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</row>
    <row r="541" spans="1:40" ht="14.25" customHeight="1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83"/>
      <c r="L541" s="23"/>
      <c r="M541" s="23"/>
      <c r="N541" s="23"/>
      <c r="O541" s="23"/>
      <c r="P541" s="21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</row>
    <row r="542" spans="1:40" ht="14.25" customHeight="1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83"/>
      <c r="L542" s="23"/>
      <c r="M542" s="23"/>
      <c r="N542" s="23"/>
      <c r="O542" s="23"/>
      <c r="P542" s="21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</row>
    <row r="543" spans="1:40" ht="14.25" customHeight="1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83"/>
      <c r="L543" s="23"/>
      <c r="M543" s="23"/>
      <c r="N543" s="23"/>
      <c r="O543" s="23"/>
      <c r="P543" s="21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</row>
    <row r="544" spans="1:40" ht="14.25" customHeight="1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83"/>
      <c r="L544" s="23"/>
      <c r="M544" s="23"/>
      <c r="N544" s="23"/>
      <c r="O544" s="23"/>
      <c r="P544" s="21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</row>
    <row r="545" spans="1:40" ht="14.25" customHeight="1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83"/>
      <c r="L545" s="23"/>
      <c r="M545" s="23"/>
      <c r="N545" s="23"/>
      <c r="O545" s="23"/>
      <c r="P545" s="21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</row>
    <row r="546" spans="1:40" ht="14.25" customHeight="1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83"/>
      <c r="L546" s="23"/>
      <c r="M546" s="23"/>
      <c r="N546" s="23"/>
      <c r="O546" s="23"/>
      <c r="P546" s="21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</row>
    <row r="547" spans="1:40" ht="14.25" customHeight="1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83"/>
      <c r="L547" s="23"/>
      <c r="M547" s="23"/>
      <c r="N547" s="23"/>
      <c r="O547" s="23"/>
      <c r="P547" s="21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</row>
    <row r="548" spans="1:40" ht="14.25" customHeight="1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83"/>
      <c r="L548" s="23"/>
      <c r="M548" s="23"/>
      <c r="N548" s="23"/>
      <c r="O548" s="23"/>
      <c r="P548" s="21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</row>
    <row r="549" spans="1:40" ht="14.25" customHeight="1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83"/>
      <c r="L549" s="23"/>
      <c r="M549" s="23"/>
      <c r="N549" s="23"/>
      <c r="O549" s="23"/>
      <c r="P549" s="21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</row>
    <row r="550" spans="1:40" ht="14.25" customHeight="1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83"/>
      <c r="L550" s="23"/>
      <c r="M550" s="23"/>
      <c r="N550" s="23"/>
      <c r="O550" s="23"/>
      <c r="P550" s="21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</row>
    <row r="551" spans="1:40" ht="14.25" customHeight="1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83"/>
      <c r="L551" s="23"/>
      <c r="M551" s="23"/>
      <c r="N551" s="23"/>
      <c r="O551" s="23"/>
      <c r="P551" s="21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</row>
    <row r="552" spans="1:40" ht="14.25" customHeight="1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83"/>
      <c r="L552" s="23"/>
      <c r="M552" s="23"/>
      <c r="N552" s="23"/>
      <c r="O552" s="23"/>
      <c r="P552" s="21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</row>
    <row r="553" spans="1:40" ht="14.25" customHeight="1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83"/>
      <c r="L553" s="23"/>
      <c r="M553" s="23"/>
      <c r="N553" s="23"/>
      <c r="O553" s="23"/>
      <c r="P553" s="21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</row>
    <row r="554" spans="1:40" ht="14.25" customHeight="1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83"/>
      <c r="L554" s="23"/>
      <c r="M554" s="23"/>
      <c r="N554" s="23"/>
      <c r="O554" s="23"/>
      <c r="P554" s="21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</row>
    <row r="555" spans="1:40" ht="14.25" customHeight="1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83"/>
      <c r="L555" s="23"/>
      <c r="M555" s="23"/>
      <c r="N555" s="23"/>
      <c r="O555" s="23"/>
      <c r="P555" s="21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</row>
    <row r="556" spans="1:40" ht="14.25" customHeight="1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83"/>
      <c r="L556" s="23"/>
      <c r="M556" s="23"/>
      <c r="N556" s="23"/>
      <c r="O556" s="23"/>
      <c r="P556" s="21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</row>
    <row r="557" spans="1:40" ht="14.25" customHeight="1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83"/>
      <c r="L557" s="23"/>
      <c r="M557" s="23"/>
      <c r="N557" s="23"/>
      <c r="O557" s="23"/>
      <c r="P557" s="21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</row>
    <row r="558" spans="1:40" ht="14.25" customHeight="1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83"/>
      <c r="L558" s="23"/>
      <c r="M558" s="23"/>
      <c r="N558" s="23"/>
      <c r="O558" s="23"/>
      <c r="P558" s="21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</row>
    <row r="559" spans="1:40" ht="14.25" customHeight="1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83"/>
      <c r="L559" s="23"/>
      <c r="M559" s="23"/>
      <c r="N559" s="23"/>
      <c r="O559" s="23"/>
      <c r="P559" s="21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</row>
    <row r="560" spans="1:40" ht="14.25" customHeight="1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83"/>
      <c r="L560" s="23"/>
      <c r="M560" s="23"/>
      <c r="N560" s="23"/>
      <c r="O560" s="23"/>
      <c r="P560" s="21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</row>
    <row r="561" spans="1:40" ht="14.25" customHeight="1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83"/>
      <c r="L561" s="23"/>
      <c r="M561" s="23"/>
      <c r="N561" s="23"/>
      <c r="O561" s="23"/>
      <c r="P561" s="21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</row>
    <row r="562" spans="1:40" ht="14.25" customHeight="1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83"/>
      <c r="L562" s="23"/>
      <c r="M562" s="23"/>
      <c r="N562" s="23"/>
      <c r="O562" s="23"/>
      <c r="P562" s="21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</row>
    <row r="563" spans="1:40" ht="14.25" customHeight="1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83"/>
      <c r="L563" s="23"/>
      <c r="M563" s="23"/>
      <c r="N563" s="23"/>
      <c r="O563" s="23"/>
      <c r="P563" s="21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</row>
    <row r="564" spans="1:40" ht="14.25" customHeight="1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83"/>
      <c r="L564" s="23"/>
      <c r="M564" s="23"/>
      <c r="N564" s="23"/>
      <c r="O564" s="23"/>
      <c r="P564" s="21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</row>
    <row r="565" spans="1:40" ht="14.25" customHeight="1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83"/>
      <c r="L565" s="23"/>
      <c r="M565" s="23"/>
      <c r="N565" s="23"/>
      <c r="O565" s="23"/>
      <c r="P565" s="21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</row>
    <row r="566" spans="1:40" ht="14.25" customHeight="1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83"/>
      <c r="L566" s="23"/>
      <c r="M566" s="23"/>
      <c r="N566" s="23"/>
      <c r="O566" s="23"/>
      <c r="P566" s="21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</row>
    <row r="567" spans="1:40" ht="14.25" customHeight="1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83"/>
      <c r="L567" s="23"/>
      <c r="M567" s="23"/>
      <c r="N567" s="23"/>
      <c r="O567" s="23"/>
      <c r="P567" s="21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</row>
    <row r="568" spans="1:40" ht="14.25" customHeight="1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83"/>
      <c r="L568" s="23"/>
      <c r="M568" s="23"/>
      <c r="N568" s="23"/>
      <c r="O568" s="23"/>
      <c r="P568" s="21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</row>
    <row r="569" spans="1:40" ht="14.25" customHeight="1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83"/>
      <c r="L569" s="23"/>
      <c r="M569" s="23"/>
      <c r="N569" s="23"/>
      <c r="O569" s="23"/>
      <c r="P569" s="21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</row>
    <row r="570" spans="1:40" ht="14.25" customHeight="1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83"/>
      <c r="L570" s="23"/>
      <c r="M570" s="23"/>
      <c r="N570" s="23"/>
      <c r="O570" s="23"/>
      <c r="P570" s="21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</row>
    <row r="571" spans="1:40" ht="14.25" customHeight="1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83"/>
      <c r="L571" s="23"/>
      <c r="M571" s="23"/>
      <c r="N571" s="23"/>
      <c r="O571" s="23"/>
      <c r="P571" s="21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</row>
    <row r="572" spans="1:40" ht="14.25" customHeight="1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83"/>
      <c r="L572" s="23"/>
      <c r="M572" s="23"/>
      <c r="N572" s="23"/>
      <c r="O572" s="23"/>
      <c r="P572" s="21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</row>
    <row r="573" spans="1:40" ht="14.25" customHeight="1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83"/>
      <c r="L573" s="23"/>
      <c r="M573" s="23"/>
      <c r="N573" s="23"/>
      <c r="O573" s="23"/>
      <c r="P573" s="21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</row>
    <row r="574" spans="1:40" ht="14.25" customHeight="1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83"/>
      <c r="L574" s="23"/>
      <c r="M574" s="23"/>
      <c r="N574" s="23"/>
      <c r="O574" s="23"/>
      <c r="P574" s="21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</row>
    <row r="575" spans="1:40" ht="14.25" customHeight="1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83"/>
      <c r="L575" s="23"/>
      <c r="M575" s="23"/>
      <c r="N575" s="23"/>
      <c r="O575" s="23"/>
      <c r="P575" s="21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</row>
    <row r="576" spans="1:40" ht="14.25" customHeight="1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83"/>
      <c r="L576" s="23"/>
      <c r="M576" s="23"/>
      <c r="N576" s="23"/>
      <c r="O576" s="23"/>
      <c r="P576" s="21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</row>
    <row r="577" spans="1:40" ht="14.25" customHeight="1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83"/>
      <c r="L577" s="23"/>
      <c r="M577" s="23"/>
      <c r="N577" s="23"/>
      <c r="O577" s="23"/>
      <c r="P577" s="21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</row>
    <row r="578" spans="1:40" ht="14.25" customHeight="1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83"/>
      <c r="L578" s="23"/>
      <c r="M578" s="23"/>
      <c r="N578" s="23"/>
      <c r="O578" s="23"/>
      <c r="P578" s="21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</row>
    <row r="579" spans="1:40" ht="14.25" customHeight="1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83"/>
      <c r="L579" s="23"/>
      <c r="M579" s="23"/>
      <c r="N579" s="23"/>
      <c r="O579" s="23"/>
      <c r="P579" s="21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</row>
    <row r="580" spans="1:40" ht="14.25" customHeight="1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83"/>
      <c r="L580" s="23"/>
      <c r="M580" s="23"/>
      <c r="N580" s="23"/>
      <c r="O580" s="23"/>
      <c r="P580" s="21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</row>
    <row r="581" spans="1:40" ht="14.25" customHeight="1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83"/>
      <c r="L581" s="23"/>
      <c r="M581" s="23"/>
      <c r="N581" s="23"/>
      <c r="O581" s="23"/>
      <c r="P581" s="21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</row>
    <row r="582" spans="1:40" ht="14.25" customHeight="1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83"/>
      <c r="L582" s="23"/>
      <c r="M582" s="23"/>
      <c r="N582" s="23"/>
      <c r="O582" s="23"/>
      <c r="P582" s="21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</row>
    <row r="583" spans="1:40" ht="14.25" customHeight="1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83"/>
      <c r="L583" s="23"/>
      <c r="M583" s="23"/>
      <c r="N583" s="23"/>
      <c r="O583" s="23"/>
      <c r="P583" s="21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</row>
    <row r="584" spans="1:40" ht="14.25" customHeight="1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83"/>
      <c r="L584" s="23"/>
      <c r="M584" s="23"/>
      <c r="N584" s="23"/>
      <c r="O584" s="23"/>
      <c r="P584" s="21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</row>
    <row r="585" spans="1:40" ht="14.25" customHeight="1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83"/>
      <c r="L585" s="23"/>
      <c r="M585" s="23"/>
      <c r="N585" s="23"/>
      <c r="O585" s="23"/>
      <c r="P585" s="21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</row>
    <row r="586" spans="1:40" ht="14.25" customHeight="1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83"/>
      <c r="L586" s="23"/>
      <c r="M586" s="23"/>
      <c r="N586" s="23"/>
      <c r="O586" s="23"/>
      <c r="P586" s="21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</row>
    <row r="587" spans="1:40" ht="14.25" customHeight="1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83"/>
      <c r="L587" s="23"/>
      <c r="M587" s="23"/>
      <c r="N587" s="23"/>
      <c r="O587" s="23"/>
      <c r="P587" s="21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</row>
    <row r="588" spans="1:40" ht="14.25" customHeight="1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83"/>
      <c r="L588" s="23"/>
      <c r="M588" s="23"/>
      <c r="N588" s="23"/>
      <c r="O588" s="23"/>
      <c r="P588" s="21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</row>
    <row r="589" spans="1:40" ht="14.25" customHeight="1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83"/>
      <c r="L589" s="23"/>
      <c r="M589" s="23"/>
      <c r="N589" s="23"/>
      <c r="O589" s="23"/>
      <c r="P589" s="21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</row>
    <row r="590" spans="1:40" ht="14.25" customHeight="1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83"/>
      <c r="L590" s="23"/>
      <c r="M590" s="23"/>
      <c r="N590" s="23"/>
      <c r="O590" s="23"/>
      <c r="P590" s="21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</row>
    <row r="591" spans="1:40" ht="14.25" customHeight="1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83"/>
      <c r="L591" s="23"/>
      <c r="M591" s="23"/>
      <c r="N591" s="23"/>
      <c r="O591" s="23"/>
      <c r="P591" s="21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</row>
    <row r="592" spans="1:40" ht="14.25" customHeight="1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83"/>
      <c r="L592" s="23"/>
      <c r="M592" s="23"/>
      <c r="N592" s="23"/>
      <c r="O592" s="23"/>
      <c r="P592" s="21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</row>
    <row r="593" spans="1:40" ht="14.25" customHeight="1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83"/>
      <c r="L593" s="23"/>
      <c r="M593" s="23"/>
      <c r="N593" s="23"/>
      <c r="O593" s="23"/>
      <c r="P593" s="21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</row>
    <row r="594" spans="1:40" ht="14.25" customHeight="1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83"/>
      <c r="L594" s="23"/>
      <c r="M594" s="23"/>
      <c r="N594" s="23"/>
      <c r="O594" s="23"/>
      <c r="P594" s="21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</row>
    <row r="595" spans="1:40" ht="14.25" customHeight="1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83"/>
      <c r="L595" s="23"/>
      <c r="M595" s="23"/>
      <c r="N595" s="23"/>
      <c r="O595" s="23"/>
      <c r="P595" s="21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</row>
    <row r="596" spans="1:40" ht="14.25" customHeight="1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83"/>
      <c r="L596" s="23"/>
      <c r="M596" s="23"/>
      <c r="N596" s="23"/>
      <c r="O596" s="23"/>
      <c r="P596" s="21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</row>
    <row r="597" spans="1:40" ht="14.25" customHeight="1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83"/>
      <c r="L597" s="23"/>
      <c r="M597" s="23"/>
      <c r="N597" s="23"/>
      <c r="O597" s="23"/>
      <c r="P597" s="21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</row>
    <row r="598" spans="1:40" ht="14.25" customHeight="1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83"/>
      <c r="L598" s="23"/>
      <c r="M598" s="23"/>
      <c r="N598" s="23"/>
      <c r="O598" s="23"/>
      <c r="P598" s="21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</row>
    <row r="599" spans="1:40" ht="14.25" customHeight="1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83"/>
      <c r="L599" s="23"/>
      <c r="M599" s="23"/>
      <c r="N599" s="23"/>
      <c r="O599" s="23"/>
      <c r="P599" s="21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</row>
    <row r="600" spans="1:40" ht="14.25" customHeight="1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83"/>
      <c r="L600" s="23"/>
      <c r="M600" s="23"/>
      <c r="N600" s="23"/>
      <c r="O600" s="23"/>
      <c r="P600" s="21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</row>
    <row r="601" spans="1:40" ht="14.25" customHeight="1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83"/>
      <c r="L601" s="23"/>
      <c r="M601" s="23"/>
      <c r="N601" s="23"/>
      <c r="O601" s="23"/>
      <c r="P601" s="21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</row>
    <row r="602" spans="1:40" ht="14.25" customHeight="1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83"/>
      <c r="L602" s="23"/>
      <c r="M602" s="23"/>
      <c r="N602" s="23"/>
      <c r="O602" s="23"/>
      <c r="P602" s="21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</row>
    <row r="603" spans="1:40" ht="14.25" customHeight="1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83"/>
      <c r="L603" s="23"/>
      <c r="M603" s="23"/>
      <c r="N603" s="23"/>
      <c r="O603" s="23"/>
      <c r="P603" s="21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</row>
    <row r="604" spans="1:40" ht="14.25" customHeight="1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83"/>
      <c r="L604" s="23"/>
      <c r="M604" s="23"/>
      <c r="N604" s="23"/>
      <c r="O604" s="23"/>
      <c r="P604" s="21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</row>
    <row r="605" spans="1:40" ht="14.25" customHeight="1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83"/>
      <c r="L605" s="23"/>
      <c r="M605" s="23"/>
      <c r="N605" s="23"/>
      <c r="O605" s="23"/>
      <c r="P605" s="21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</row>
    <row r="606" spans="1:40" ht="14.25" customHeight="1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83"/>
      <c r="L606" s="23"/>
      <c r="M606" s="23"/>
      <c r="N606" s="23"/>
      <c r="O606" s="23"/>
      <c r="P606" s="21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</row>
    <row r="607" spans="1:40" ht="14.25" customHeight="1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83"/>
      <c r="L607" s="23"/>
      <c r="M607" s="23"/>
      <c r="N607" s="23"/>
      <c r="O607" s="23"/>
      <c r="P607" s="21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</row>
    <row r="608" spans="1:40" ht="14.25" customHeight="1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83"/>
      <c r="L608" s="23"/>
      <c r="M608" s="23"/>
      <c r="N608" s="23"/>
      <c r="O608" s="23"/>
      <c r="P608" s="21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</row>
    <row r="609" spans="1:40" ht="14.25" customHeight="1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83"/>
      <c r="L609" s="23"/>
      <c r="M609" s="23"/>
      <c r="N609" s="23"/>
      <c r="O609" s="23"/>
      <c r="P609" s="21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</row>
    <row r="610" spans="1:40" ht="14.25" customHeight="1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83"/>
      <c r="L610" s="23"/>
      <c r="M610" s="23"/>
      <c r="N610" s="23"/>
      <c r="O610" s="23"/>
      <c r="P610" s="21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</row>
    <row r="611" spans="1:40" ht="14.25" customHeight="1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83"/>
      <c r="L611" s="23"/>
      <c r="M611" s="23"/>
      <c r="N611" s="23"/>
      <c r="O611" s="23"/>
      <c r="P611" s="21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</row>
    <row r="612" spans="1:40" ht="14.25" customHeight="1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83"/>
      <c r="L612" s="23"/>
      <c r="M612" s="23"/>
      <c r="N612" s="23"/>
      <c r="O612" s="23"/>
      <c r="P612" s="21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</row>
    <row r="613" spans="1:40" ht="14.25" customHeight="1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83"/>
      <c r="L613" s="23"/>
      <c r="M613" s="23"/>
      <c r="N613" s="23"/>
      <c r="O613" s="23"/>
      <c r="P613" s="21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</row>
    <row r="614" spans="1:40" ht="14.25" customHeight="1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83"/>
      <c r="L614" s="23"/>
      <c r="M614" s="23"/>
      <c r="N614" s="23"/>
      <c r="O614" s="23"/>
      <c r="P614" s="21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</row>
    <row r="615" spans="1:40" ht="14.25" customHeight="1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83"/>
      <c r="L615" s="23"/>
      <c r="M615" s="23"/>
      <c r="N615" s="23"/>
      <c r="O615" s="23"/>
      <c r="P615" s="21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</row>
    <row r="616" spans="1:40" ht="14.25" customHeight="1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83"/>
      <c r="L616" s="23"/>
      <c r="M616" s="23"/>
      <c r="N616" s="23"/>
      <c r="O616" s="23"/>
      <c r="P616" s="21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</row>
    <row r="617" spans="1:40" ht="14.25" customHeight="1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83"/>
      <c r="L617" s="23"/>
      <c r="M617" s="23"/>
      <c r="N617" s="23"/>
      <c r="O617" s="23"/>
      <c r="P617" s="21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</row>
    <row r="618" spans="1:40" ht="14.25" customHeight="1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83"/>
      <c r="L618" s="23"/>
      <c r="M618" s="23"/>
      <c r="N618" s="23"/>
      <c r="O618" s="23"/>
      <c r="P618" s="21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</row>
    <row r="619" spans="1:40" ht="14.25" customHeight="1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83"/>
      <c r="L619" s="23"/>
      <c r="M619" s="23"/>
      <c r="N619" s="23"/>
      <c r="O619" s="23"/>
      <c r="P619" s="21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</row>
    <row r="620" spans="1:40" ht="14.25" customHeight="1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83"/>
      <c r="L620" s="23"/>
      <c r="M620" s="23"/>
      <c r="N620" s="23"/>
      <c r="O620" s="23"/>
      <c r="P620" s="21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</row>
    <row r="621" spans="1:40" ht="14.25" customHeight="1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83"/>
      <c r="L621" s="23"/>
      <c r="M621" s="23"/>
      <c r="N621" s="23"/>
      <c r="O621" s="23"/>
      <c r="P621" s="21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</row>
    <row r="622" spans="1:40" ht="14.25" customHeight="1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83"/>
      <c r="L622" s="23"/>
      <c r="M622" s="23"/>
      <c r="N622" s="23"/>
      <c r="O622" s="23"/>
      <c r="P622" s="21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</row>
    <row r="623" spans="1:40" ht="14.25" customHeight="1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83"/>
      <c r="L623" s="23"/>
      <c r="M623" s="23"/>
      <c r="N623" s="23"/>
      <c r="O623" s="23"/>
      <c r="P623" s="21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</row>
    <row r="624" spans="1:40" ht="14.25" customHeight="1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83"/>
      <c r="L624" s="23"/>
      <c r="M624" s="23"/>
      <c r="N624" s="23"/>
      <c r="O624" s="23"/>
      <c r="P624" s="21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</row>
    <row r="625" spans="1:40" ht="14.25" customHeight="1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83"/>
      <c r="L625" s="23"/>
      <c r="M625" s="23"/>
      <c r="N625" s="23"/>
      <c r="O625" s="23"/>
      <c r="P625" s="21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</row>
    <row r="626" spans="1:40" ht="14.25" customHeight="1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83"/>
      <c r="L626" s="23"/>
      <c r="M626" s="23"/>
      <c r="N626" s="23"/>
      <c r="O626" s="23"/>
      <c r="P626" s="21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</row>
    <row r="627" spans="1:40" ht="14.25" customHeight="1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83"/>
      <c r="L627" s="23"/>
      <c r="M627" s="23"/>
      <c r="N627" s="23"/>
      <c r="O627" s="23"/>
      <c r="P627" s="21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</row>
    <row r="628" spans="1:40" ht="14.25" customHeight="1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83"/>
      <c r="L628" s="23"/>
      <c r="M628" s="23"/>
      <c r="N628" s="23"/>
      <c r="O628" s="23"/>
      <c r="P628" s="21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</row>
    <row r="629" spans="1:40" ht="14.25" customHeight="1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83"/>
      <c r="L629" s="23"/>
      <c r="M629" s="23"/>
      <c r="N629" s="23"/>
      <c r="O629" s="23"/>
      <c r="P629" s="21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</row>
    <row r="630" spans="1:40" ht="14.25" customHeight="1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83"/>
      <c r="L630" s="23"/>
      <c r="M630" s="23"/>
      <c r="N630" s="23"/>
      <c r="O630" s="23"/>
      <c r="P630" s="21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</row>
    <row r="631" spans="1:40" ht="14.25" customHeight="1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83"/>
      <c r="L631" s="23"/>
      <c r="M631" s="23"/>
      <c r="N631" s="23"/>
      <c r="O631" s="23"/>
      <c r="P631" s="21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</row>
    <row r="632" spans="1:40" ht="14.25" customHeight="1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83"/>
      <c r="L632" s="23"/>
      <c r="M632" s="23"/>
      <c r="N632" s="23"/>
      <c r="O632" s="23"/>
      <c r="P632" s="21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</row>
    <row r="633" spans="1:40" ht="14.25" customHeight="1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83"/>
      <c r="L633" s="23"/>
      <c r="M633" s="23"/>
      <c r="N633" s="23"/>
      <c r="O633" s="23"/>
      <c r="P633" s="21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</row>
    <row r="634" spans="1:40" ht="14.25" customHeight="1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83"/>
      <c r="L634" s="23"/>
      <c r="M634" s="23"/>
      <c r="N634" s="23"/>
      <c r="O634" s="23"/>
      <c r="P634" s="21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</row>
    <row r="635" spans="1:40" ht="14.25" customHeight="1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83"/>
      <c r="L635" s="23"/>
      <c r="M635" s="23"/>
      <c r="N635" s="23"/>
      <c r="O635" s="23"/>
      <c r="P635" s="21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</row>
    <row r="636" spans="1:40" ht="14.25" customHeight="1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83"/>
      <c r="L636" s="23"/>
      <c r="M636" s="23"/>
      <c r="N636" s="23"/>
      <c r="O636" s="23"/>
      <c r="P636" s="21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</row>
    <row r="637" spans="1:40" ht="14.25" customHeight="1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83"/>
      <c r="L637" s="23"/>
      <c r="M637" s="23"/>
      <c r="N637" s="23"/>
      <c r="O637" s="23"/>
      <c r="P637" s="21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</row>
    <row r="638" spans="1:40" ht="14.25" customHeight="1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83"/>
      <c r="L638" s="23"/>
      <c r="M638" s="23"/>
      <c r="N638" s="23"/>
      <c r="O638" s="23"/>
      <c r="P638" s="21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</row>
    <row r="639" spans="1:40" ht="14.25" customHeight="1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83"/>
      <c r="L639" s="23"/>
      <c r="M639" s="23"/>
      <c r="N639" s="23"/>
      <c r="O639" s="23"/>
      <c r="P639" s="21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</row>
    <row r="640" spans="1:40" ht="14.25" customHeight="1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83"/>
      <c r="L640" s="23"/>
      <c r="M640" s="23"/>
      <c r="N640" s="23"/>
      <c r="O640" s="23"/>
      <c r="P640" s="21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</row>
    <row r="641" spans="1:40" ht="14.25" customHeight="1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83"/>
      <c r="L641" s="23"/>
      <c r="M641" s="23"/>
      <c r="N641" s="23"/>
      <c r="O641" s="23"/>
      <c r="P641" s="21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</row>
    <row r="642" spans="1:40" ht="14.25" customHeight="1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83"/>
      <c r="L642" s="23"/>
      <c r="M642" s="23"/>
      <c r="N642" s="23"/>
      <c r="O642" s="23"/>
      <c r="P642" s="21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</row>
    <row r="643" spans="1:40" ht="14.25" customHeight="1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83"/>
      <c r="L643" s="23"/>
      <c r="M643" s="23"/>
      <c r="N643" s="23"/>
      <c r="O643" s="23"/>
      <c r="P643" s="21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</row>
    <row r="644" spans="1:40" ht="14.25" customHeight="1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83"/>
      <c r="L644" s="23"/>
      <c r="M644" s="23"/>
      <c r="N644" s="23"/>
      <c r="O644" s="23"/>
      <c r="P644" s="21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</row>
    <row r="645" spans="1:40" ht="14.25" customHeight="1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83"/>
      <c r="L645" s="23"/>
      <c r="M645" s="23"/>
      <c r="N645" s="23"/>
      <c r="O645" s="23"/>
      <c r="P645" s="21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</row>
    <row r="646" spans="1:40" ht="14.25" customHeight="1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83"/>
      <c r="L646" s="23"/>
      <c r="M646" s="23"/>
      <c r="N646" s="23"/>
      <c r="O646" s="23"/>
      <c r="P646" s="21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</row>
    <row r="647" spans="1:40" ht="14.25" customHeight="1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83"/>
      <c r="L647" s="23"/>
      <c r="M647" s="23"/>
      <c r="N647" s="23"/>
      <c r="O647" s="23"/>
      <c r="P647" s="21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</row>
    <row r="648" spans="1:40" ht="14.25" customHeight="1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83"/>
      <c r="L648" s="23"/>
      <c r="M648" s="23"/>
      <c r="N648" s="23"/>
      <c r="O648" s="23"/>
      <c r="P648" s="21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</row>
    <row r="649" spans="1:40" ht="14.25" customHeight="1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83"/>
      <c r="L649" s="23"/>
      <c r="M649" s="23"/>
      <c r="N649" s="23"/>
      <c r="O649" s="23"/>
      <c r="P649" s="21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</row>
    <row r="650" spans="1:40" ht="14.25" customHeight="1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83"/>
      <c r="L650" s="23"/>
      <c r="M650" s="23"/>
      <c r="N650" s="23"/>
      <c r="O650" s="23"/>
      <c r="P650" s="21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</row>
    <row r="651" spans="1:40" ht="14.25" customHeight="1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83"/>
      <c r="L651" s="23"/>
      <c r="M651" s="23"/>
      <c r="N651" s="23"/>
      <c r="O651" s="23"/>
      <c r="P651" s="21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</row>
    <row r="652" spans="1:40" ht="14.25" customHeight="1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83"/>
      <c r="L652" s="23"/>
      <c r="M652" s="23"/>
      <c r="N652" s="23"/>
      <c r="O652" s="23"/>
      <c r="P652" s="21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</row>
    <row r="653" spans="1:40" ht="14.25" customHeight="1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83"/>
      <c r="L653" s="23"/>
      <c r="M653" s="23"/>
      <c r="N653" s="23"/>
      <c r="O653" s="23"/>
      <c r="P653" s="21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</row>
    <row r="654" spans="1:40" ht="14.25" customHeight="1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83"/>
      <c r="L654" s="23"/>
      <c r="M654" s="23"/>
      <c r="N654" s="23"/>
      <c r="O654" s="23"/>
      <c r="P654" s="21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</row>
    <row r="655" spans="1:40" ht="14.25" customHeight="1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83"/>
      <c r="L655" s="23"/>
      <c r="M655" s="23"/>
      <c r="N655" s="23"/>
      <c r="O655" s="23"/>
      <c r="P655" s="21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</row>
    <row r="656" spans="1:40" ht="14.25" customHeight="1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83"/>
      <c r="L656" s="23"/>
      <c r="M656" s="23"/>
      <c r="N656" s="23"/>
      <c r="O656" s="23"/>
      <c r="P656" s="21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</row>
    <row r="657" spans="1:40" ht="14.25" customHeight="1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83"/>
      <c r="L657" s="23"/>
      <c r="M657" s="23"/>
      <c r="N657" s="23"/>
      <c r="O657" s="23"/>
      <c r="P657" s="21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</row>
    <row r="658" spans="1:40" ht="14.25" customHeight="1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83"/>
      <c r="L658" s="23"/>
      <c r="M658" s="23"/>
      <c r="N658" s="23"/>
      <c r="O658" s="23"/>
      <c r="P658" s="21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</row>
    <row r="659" spans="1:40" ht="14.25" customHeight="1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83"/>
      <c r="L659" s="23"/>
      <c r="M659" s="23"/>
      <c r="N659" s="23"/>
      <c r="O659" s="23"/>
      <c r="P659" s="21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</row>
    <row r="660" spans="1:40" ht="14.25" customHeight="1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83"/>
      <c r="L660" s="23"/>
      <c r="M660" s="23"/>
      <c r="N660" s="23"/>
      <c r="O660" s="23"/>
      <c r="P660" s="21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</row>
    <row r="661" spans="1:40" ht="14.25" customHeight="1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83"/>
      <c r="L661" s="23"/>
      <c r="M661" s="23"/>
      <c r="N661" s="23"/>
      <c r="O661" s="23"/>
      <c r="P661" s="21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</row>
    <row r="662" spans="1:40" ht="14.25" customHeight="1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83"/>
      <c r="L662" s="23"/>
      <c r="M662" s="23"/>
      <c r="N662" s="23"/>
      <c r="O662" s="23"/>
      <c r="P662" s="21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</row>
    <row r="663" spans="1:40" ht="14.25" customHeight="1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83"/>
      <c r="L663" s="23"/>
      <c r="M663" s="23"/>
      <c r="N663" s="23"/>
      <c r="O663" s="23"/>
      <c r="P663" s="21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</row>
    <row r="664" spans="1:40" ht="14.25" customHeight="1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83"/>
      <c r="L664" s="23"/>
      <c r="M664" s="23"/>
      <c r="N664" s="23"/>
      <c r="O664" s="23"/>
      <c r="P664" s="21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</row>
    <row r="665" spans="1:40" ht="14.25" customHeight="1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83"/>
      <c r="L665" s="23"/>
      <c r="M665" s="23"/>
      <c r="N665" s="23"/>
      <c r="O665" s="23"/>
      <c r="P665" s="21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</row>
    <row r="666" spans="1:40" ht="14.25" customHeight="1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83"/>
      <c r="L666" s="23"/>
      <c r="M666" s="23"/>
      <c r="N666" s="23"/>
      <c r="O666" s="23"/>
      <c r="P666" s="21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</row>
    <row r="667" spans="1:40" ht="14.25" customHeight="1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83"/>
      <c r="L667" s="23"/>
      <c r="M667" s="23"/>
      <c r="N667" s="23"/>
      <c r="O667" s="23"/>
      <c r="P667" s="21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</row>
    <row r="668" spans="1:40" ht="14.25" customHeight="1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83"/>
      <c r="L668" s="23"/>
      <c r="M668" s="23"/>
      <c r="N668" s="23"/>
      <c r="O668" s="23"/>
      <c r="P668" s="21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</row>
    <row r="669" spans="1:40" ht="14.25" customHeight="1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83"/>
      <c r="L669" s="23"/>
      <c r="M669" s="23"/>
      <c r="N669" s="23"/>
      <c r="O669" s="23"/>
      <c r="P669" s="21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</row>
    <row r="670" spans="1:40" ht="14.25" customHeight="1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83"/>
      <c r="L670" s="23"/>
      <c r="M670" s="23"/>
      <c r="N670" s="23"/>
      <c r="O670" s="23"/>
      <c r="P670" s="21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</row>
    <row r="671" spans="1:40" ht="14.25" customHeight="1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83"/>
      <c r="L671" s="23"/>
      <c r="M671" s="23"/>
      <c r="N671" s="23"/>
      <c r="O671" s="23"/>
      <c r="P671" s="21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</row>
    <row r="672" spans="1:40" ht="14.25" customHeight="1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83"/>
      <c r="L672" s="23"/>
      <c r="M672" s="23"/>
      <c r="N672" s="23"/>
      <c r="O672" s="23"/>
      <c r="P672" s="21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</row>
    <row r="673" spans="1:40" ht="14.25" customHeight="1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83"/>
      <c r="L673" s="23"/>
      <c r="M673" s="23"/>
      <c r="N673" s="23"/>
      <c r="O673" s="23"/>
      <c r="P673" s="21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</row>
    <row r="674" spans="1:40" ht="14.25" customHeight="1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83"/>
      <c r="L674" s="23"/>
      <c r="M674" s="23"/>
      <c r="N674" s="23"/>
      <c r="O674" s="23"/>
      <c r="P674" s="21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</row>
    <row r="675" spans="1:40" ht="14.25" customHeight="1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83"/>
      <c r="L675" s="23"/>
      <c r="M675" s="23"/>
      <c r="N675" s="23"/>
      <c r="O675" s="23"/>
      <c r="P675" s="21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</row>
    <row r="676" spans="1:40" ht="14.25" customHeight="1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83"/>
      <c r="L676" s="23"/>
      <c r="M676" s="23"/>
      <c r="N676" s="23"/>
      <c r="O676" s="23"/>
      <c r="P676" s="21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</row>
    <row r="677" spans="1:40" ht="14.25" customHeight="1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83"/>
      <c r="L677" s="23"/>
      <c r="M677" s="23"/>
      <c r="N677" s="23"/>
      <c r="O677" s="23"/>
      <c r="P677" s="21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</row>
    <row r="678" spans="1:40" ht="14.25" customHeight="1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83"/>
      <c r="L678" s="23"/>
      <c r="M678" s="23"/>
      <c r="N678" s="23"/>
      <c r="O678" s="23"/>
      <c r="P678" s="21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</row>
    <row r="679" spans="1:40" ht="14.25" customHeight="1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83"/>
      <c r="L679" s="23"/>
      <c r="M679" s="23"/>
      <c r="N679" s="23"/>
      <c r="O679" s="23"/>
      <c r="P679" s="21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</row>
    <row r="680" spans="1:40" ht="14.25" customHeight="1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83"/>
      <c r="L680" s="23"/>
      <c r="M680" s="23"/>
      <c r="N680" s="23"/>
      <c r="O680" s="23"/>
      <c r="P680" s="21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</row>
    <row r="681" spans="1:40" ht="14.25" customHeight="1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83"/>
      <c r="L681" s="23"/>
      <c r="M681" s="23"/>
      <c r="N681" s="23"/>
      <c r="O681" s="23"/>
      <c r="P681" s="21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</row>
    <row r="682" spans="1:40" ht="14.25" customHeight="1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83"/>
      <c r="L682" s="23"/>
      <c r="M682" s="23"/>
      <c r="N682" s="23"/>
      <c r="O682" s="23"/>
      <c r="P682" s="21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</row>
    <row r="683" spans="1:40" ht="14.25" customHeight="1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83"/>
      <c r="L683" s="23"/>
      <c r="M683" s="23"/>
      <c r="N683" s="23"/>
      <c r="O683" s="23"/>
      <c r="P683" s="21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</row>
    <row r="684" spans="1:40" ht="14.25" customHeight="1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83"/>
      <c r="L684" s="23"/>
      <c r="M684" s="23"/>
      <c r="N684" s="23"/>
      <c r="O684" s="23"/>
      <c r="P684" s="21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</row>
    <row r="685" spans="1:40" ht="14.25" customHeight="1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83"/>
      <c r="L685" s="23"/>
      <c r="M685" s="23"/>
      <c r="N685" s="23"/>
      <c r="O685" s="23"/>
      <c r="P685" s="21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</row>
    <row r="686" spans="1:40" ht="14.25" customHeight="1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83"/>
      <c r="L686" s="23"/>
      <c r="M686" s="23"/>
      <c r="N686" s="23"/>
      <c r="O686" s="23"/>
      <c r="P686" s="21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</row>
    <row r="687" spans="1:40" ht="14.25" customHeight="1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83"/>
      <c r="L687" s="23"/>
      <c r="M687" s="23"/>
      <c r="N687" s="23"/>
      <c r="O687" s="23"/>
      <c r="P687" s="21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</row>
    <row r="688" spans="1:40" ht="14.25" customHeight="1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83"/>
      <c r="L688" s="23"/>
      <c r="M688" s="23"/>
      <c r="N688" s="23"/>
      <c r="O688" s="23"/>
      <c r="P688" s="21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</row>
    <row r="689" spans="1:40" ht="14.25" customHeight="1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83"/>
      <c r="L689" s="23"/>
      <c r="M689" s="23"/>
      <c r="N689" s="23"/>
      <c r="O689" s="23"/>
      <c r="P689" s="21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</row>
    <row r="690" spans="1:40" ht="14.25" customHeight="1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83"/>
      <c r="L690" s="23"/>
      <c r="M690" s="23"/>
      <c r="N690" s="23"/>
      <c r="O690" s="23"/>
      <c r="P690" s="21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</row>
    <row r="691" spans="1:40" ht="14.25" customHeight="1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83"/>
      <c r="L691" s="23"/>
      <c r="M691" s="23"/>
      <c r="N691" s="23"/>
      <c r="O691" s="23"/>
      <c r="P691" s="21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</row>
    <row r="692" spans="1:40" ht="14.25" customHeight="1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83"/>
      <c r="L692" s="23"/>
      <c r="M692" s="23"/>
      <c r="N692" s="23"/>
      <c r="O692" s="23"/>
      <c r="P692" s="21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</row>
    <row r="693" spans="1:40" ht="14.25" customHeight="1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83"/>
      <c r="L693" s="23"/>
      <c r="M693" s="23"/>
      <c r="N693" s="23"/>
      <c r="O693" s="23"/>
      <c r="P693" s="21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</row>
    <row r="694" spans="1:40" ht="14.25" customHeight="1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83"/>
      <c r="L694" s="23"/>
      <c r="M694" s="23"/>
      <c r="N694" s="23"/>
      <c r="O694" s="23"/>
      <c r="P694" s="21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</row>
    <row r="695" spans="1:40" ht="14.25" customHeight="1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83"/>
      <c r="L695" s="23"/>
      <c r="M695" s="23"/>
      <c r="N695" s="23"/>
      <c r="O695" s="23"/>
      <c r="P695" s="21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</row>
    <row r="696" spans="1:40" ht="14.25" customHeight="1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83"/>
      <c r="L696" s="23"/>
      <c r="M696" s="23"/>
      <c r="N696" s="23"/>
      <c r="O696" s="23"/>
      <c r="P696" s="21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</row>
    <row r="697" spans="1:40" ht="14.25" customHeight="1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83"/>
      <c r="L697" s="23"/>
      <c r="M697" s="23"/>
      <c r="N697" s="23"/>
      <c r="O697" s="23"/>
      <c r="P697" s="21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</row>
    <row r="698" spans="1:40" ht="14.25" customHeight="1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83"/>
      <c r="L698" s="23"/>
      <c r="M698" s="23"/>
      <c r="N698" s="23"/>
      <c r="O698" s="23"/>
      <c r="P698" s="21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</row>
    <row r="699" spans="1:40" ht="14.25" customHeight="1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83"/>
      <c r="L699" s="23"/>
      <c r="M699" s="23"/>
      <c r="N699" s="23"/>
      <c r="O699" s="23"/>
      <c r="P699" s="21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</row>
    <row r="700" spans="1:40" ht="14.25" customHeight="1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83"/>
      <c r="L700" s="23"/>
      <c r="M700" s="23"/>
      <c r="N700" s="23"/>
      <c r="O700" s="23"/>
      <c r="P700" s="21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</row>
    <row r="701" spans="1:40" ht="14.25" customHeight="1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83"/>
      <c r="L701" s="23"/>
      <c r="M701" s="23"/>
      <c r="N701" s="23"/>
      <c r="O701" s="23"/>
      <c r="P701" s="21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</row>
    <row r="702" spans="1:40" ht="14.25" customHeight="1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83"/>
      <c r="L702" s="23"/>
      <c r="M702" s="23"/>
      <c r="N702" s="23"/>
      <c r="O702" s="23"/>
      <c r="P702" s="21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</row>
    <row r="703" spans="1:40" ht="14.25" customHeight="1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83"/>
      <c r="L703" s="23"/>
      <c r="M703" s="23"/>
      <c r="N703" s="23"/>
      <c r="O703" s="23"/>
      <c r="P703" s="21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</row>
    <row r="704" spans="1:40" ht="14.25" customHeight="1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83"/>
      <c r="L704" s="23"/>
      <c r="M704" s="23"/>
      <c r="N704" s="23"/>
      <c r="O704" s="23"/>
      <c r="P704" s="21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</row>
    <row r="705" spans="1:40" ht="14.25" customHeight="1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83"/>
      <c r="L705" s="23"/>
      <c r="M705" s="23"/>
      <c r="N705" s="23"/>
      <c r="O705" s="23"/>
      <c r="P705" s="21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</row>
    <row r="706" spans="1:40" ht="14.25" customHeight="1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83"/>
      <c r="L706" s="23"/>
      <c r="M706" s="23"/>
      <c r="N706" s="23"/>
      <c r="O706" s="23"/>
      <c r="P706" s="21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</row>
    <row r="707" spans="1:40" ht="14.25" customHeight="1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83"/>
      <c r="L707" s="23"/>
      <c r="M707" s="23"/>
      <c r="N707" s="23"/>
      <c r="O707" s="23"/>
      <c r="P707" s="21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</row>
    <row r="708" spans="1:40" ht="14.25" customHeight="1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83"/>
      <c r="L708" s="23"/>
      <c r="M708" s="23"/>
      <c r="N708" s="23"/>
      <c r="O708" s="23"/>
      <c r="P708" s="21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</row>
    <row r="709" spans="1:40" ht="14.25" customHeight="1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83"/>
      <c r="L709" s="23"/>
      <c r="M709" s="23"/>
      <c r="N709" s="23"/>
      <c r="O709" s="23"/>
      <c r="P709" s="21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</row>
    <row r="710" spans="1:40" ht="14.25" customHeight="1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83"/>
      <c r="L710" s="23"/>
      <c r="M710" s="23"/>
      <c r="N710" s="23"/>
      <c r="O710" s="23"/>
      <c r="P710" s="21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</row>
    <row r="711" spans="1:40" ht="14.25" customHeight="1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83"/>
      <c r="L711" s="23"/>
      <c r="M711" s="23"/>
      <c r="N711" s="23"/>
      <c r="O711" s="23"/>
      <c r="P711" s="21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</row>
    <row r="712" spans="1:40" ht="14.25" customHeight="1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83"/>
      <c r="L712" s="23"/>
      <c r="M712" s="23"/>
      <c r="N712" s="23"/>
      <c r="O712" s="23"/>
      <c r="P712" s="21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</row>
    <row r="713" spans="1:40" ht="14.25" customHeight="1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83"/>
      <c r="L713" s="23"/>
      <c r="M713" s="23"/>
      <c r="N713" s="23"/>
      <c r="O713" s="23"/>
      <c r="P713" s="21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</row>
    <row r="714" spans="1:40" ht="14.25" customHeight="1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83"/>
      <c r="L714" s="23"/>
      <c r="M714" s="23"/>
      <c r="N714" s="23"/>
      <c r="O714" s="23"/>
      <c r="P714" s="21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</row>
    <row r="715" spans="1:40" ht="14.25" customHeight="1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83"/>
      <c r="L715" s="23"/>
      <c r="M715" s="23"/>
      <c r="N715" s="23"/>
      <c r="O715" s="23"/>
      <c r="P715" s="21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</row>
    <row r="716" spans="1:40" ht="14.25" customHeight="1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83"/>
      <c r="L716" s="23"/>
      <c r="M716" s="23"/>
      <c r="N716" s="23"/>
      <c r="O716" s="23"/>
      <c r="P716" s="21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</row>
    <row r="717" spans="1:40" ht="14.25" customHeight="1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83"/>
      <c r="L717" s="23"/>
      <c r="M717" s="23"/>
      <c r="N717" s="23"/>
      <c r="O717" s="23"/>
      <c r="P717" s="21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</row>
    <row r="718" spans="1:40" ht="14.25" customHeight="1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83"/>
      <c r="L718" s="23"/>
      <c r="M718" s="23"/>
      <c r="N718" s="23"/>
      <c r="O718" s="23"/>
      <c r="P718" s="21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</row>
    <row r="719" spans="1:40" ht="14.25" customHeight="1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83"/>
      <c r="L719" s="23"/>
      <c r="M719" s="23"/>
      <c r="N719" s="23"/>
      <c r="O719" s="23"/>
      <c r="P719" s="21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</row>
    <row r="720" spans="1:40" ht="14.25" customHeight="1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83"/>
      <c r="L720" s="23"/>
      <c r="M720" s="23"/>
      <c r="N720" s="23"/>
      <c r="O720" s="23"/>
      <c r="P720" s="21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</row>
    <row r="721" spans="1:40" ht="14.25" customHeight="1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83"/>
      <c r="L721" s="23"/>
      <c r="M721" s="23"/>
      <c r="N721" s="23"/>
      <c r="O721" s="23"/>
      <c r="P721" s="21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</row>
    <row r="722" spans="1:40" ht="14.25" customHeight="1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83"/>
      <c r="L722" s="23"/>
      <c r="M722" s="23"/>
      <c r="N722" s="23"/>
      <c r="O722" s="23"/>
      <c r="P722" s="21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</row>
    <row r="723" spans="1:40" ht="14.25" customHeight="1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83"/>
      <c r="L723" s="23"/>
      <c r="M723" s="23"/>
      <c r="N723" s="23"/>
      <c r="O723" s="23"/>
      <c r="P723" s="21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</row>
    <row r="724" spans="1:40" ht="14.25" customHeight="1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83"/>
      <c r="L724" s="23"/>
      <c r="M724" s="23"/>
      <c r="N724" s="23"/>
      <c r="O724" s="23"/>
      <c r="P724" s="21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</row>
    <row r="725" spans="1:40" ht="14.25" customHeight="1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83"/>
      <c r="L725" s="23"/>
      <c r="M725" s="23"/>
      <c r="N725" s="23"/>
      <c r="O725" s="23"/>
      <c r="P725" s="21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</row>
    <row r="726" spans="1:40" ht="14.25" customHeight="1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83"/>
      <c r="L726" s="23"/>
      <c r="M726" s="23"/>
      <c r="N726" s="23"/>
      <c r="O726" s="23"/>
      <c r="P726" s="21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</row>
    <row r="727" spans="1:40" ht="14.25" customHeight="1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83"/>
      <c r="L727" s="23"/>
      <c r="M727" s="23"/>
      <c r="N727" s="23"/>
      <c r="O727" s="23"/>
      <c r="P727" s="21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</row>
    <row r="728" spans="1:40" ht="14.25" customHeight="1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83"/>
      <c r="L728" s="23"/>
      <c r="M728" s="23"/>
      <c r="N728" s="23"/>
      <c r="O728" s="23"/>
      <c r="P728" s="21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</row>
    <row r="729" spans="1:40" ht="14.25" customHeight="1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83"/>
      <c r="L729" s="23"/>
      <c r="M729" s="23"/>
      <c r="N729" s="23"/>
      <c r="O729" s="23"/>
      <c r="P729" s="21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</row>
    <row r="730" spans="1:40" ht="14.25" customHeight="1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83"/>
      <c r="L730" s="23"/>
      <c r="M730" s="23"/>
      <c r="N730" s="23"/>
      <c r="O730" s="23"/>
      <c r="P730" s="21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</row>
    <row r="731" spans="1:40" ht="14.25" customHeight="1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83"/>
      <c r="L731" s="23"/>
      <c r="M731" s="23"/>
      <c r="N731" s="23"/>
      <c r="O731" s="23"/>
      <c r="P731" s="21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</row>
    <row r="732" spans="1:40" ht="14.25" customHeight="1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83"/>
      <c r="L732" s="23"/>
      <c r="M732" s="23"/>
      <c r="N732" s="23"/>
      <c r="O732" s="23"/>
      <c r="P732" s="21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</row>
    <row r="733" spans="1:40" ht="14.25" customHeight="1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83"/>
      <c r="L733" s="23"/>
      <c r="M733" s="23"/>
      <c r="N733" s="23"/>
      <c r="O733" s="23"/>
      <c r="P733" s="21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</row>
    <row r="734" spans="1:40" ht="14.25" customHeight="1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83"/>
      <c r="L734" s="23"/>
      <c r="M734" s="23"/>
      <c r="N734" s="23"/>
      <c r="O734" s="23"/>
      <c r="P734" s="21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</row>
    <row r="735" spans="1:40" ht="14.25" customHeight="1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83"/>
      <c r="L735" s="23"/>
      <c r="M735" s="23"/>
      <c r="N735" s="23"/>
      <c r="O735" s="23"/>
      <c r="P735" s="21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</row>
    <row r="736" spans="1:40" ht="14.25" customHeight="1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83"/>
      <c r="L736" s="23"/>
      <c r="M736" s="23"/>
      <c r="N736" s="23"/>
      <c r="O736" s="23"/>
      <c r="P736" s="21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</row>
    <row r="737" spans="1:40" ht="14.25" customHeight="1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83"/>
      <c r="L737" s="23"/>
      <c r="M737" s="23"/>
      <c r="N737" s="23"/>
      <c r="O737" s="23"/>
      <c r="P737" s="21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</row>
    <row r="738" spans="1:40" ht="14.25" customHeight="1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83"/>
      <c r="L738" s="23"/>
      <c r="M738" s="23"/>
      <c r="N738" s="23"/>
      <c r="O738" s="23"/>
      <c r="P738" s="21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</row>
    <row r="739" spans="1:40" ht="14.25" customHeight="1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83"/>
      <c r="L739" s="23"/>
      <c r="M739" s="23"/>
      <c r="N739" s="23"/>
      <c r="O739" s="23"/>
      <c r="P739" s="21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</row>
    <row r="740" spans="1:40" ht="14.25" customHeight="1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83"/>
      <c r="L740" s="23"/>
      <c r="M740" s="23"/>
      <c r="N740" s="23"/>
      <c r="O740" s="23"/>
      <c r="P740" s="21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</row>
    <row r="741" spans="1:40" ht="14.25" customHeight="1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83"/>
      <c r="L741" s="23"/>
      <c r="M741" s="23"/>
      <c r="N741" s="23"/>
      <c r="O741" s="23"/>
      <c r="P741" s="21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</row>
    <row r="742" spans="1:40" ht="14.25" customHeight="1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83"/>
      <c r="L742" s="23"/>
      <c r="M742" s="23"/>
      <c r="N742" s="23"/>
      <c r="O742" s="23"/>
      <c r="P742" s="21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</row>
    <row r="743" spans="1:40" ht="14.25" customHeight="1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83"/>
      <c r="L743" s="23"/>
      <c r="M743" s="23"/>
      <c r="N743" s="23"/>
      <c r="O743" s="23"/>
      <c r="P743" s="21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</row>
    <row r="744" spans="1:40" ht="14.25" customHeight="1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83"/>
      <c r="L744" s="23"/>
      <c r="M744" s="23"/>
      <c r="N744" s="23"/>
      <c r="O744" s="23"/>
      <c r="P744" s="21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</row>
    <row r="745" spans="1:40" ht="14.25" customHeight="1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83"/>
      <c r="L745" s="23"/>
      <c r="M745" s="23"/>
      <c r="N745" s="23"/>
      <c r="O745" s="23"/>
      <c r="P745" s="21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</row>
    <row r="746" spans="1:40" ht="14.25" customHeight="1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83"/>
      <c r="L746" s="23"/>
      <c r="M746" s="23"/>
      <c r="N746" s="23"/>
      <c r="O746" s="23"/>
      <c r="P746" s="21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</row>
    <row r="747" spans="1:40" ht="14.25" customHeight="1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83"/>
      <c r="L747" s="23"/>
      <c r="M747" s="23"/>
      <c r="N747" s="23"/>
      <c r="O747" s="23"/>
      <c r="P747" s="21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</row>
    <row r="748" spans="1:40" ht="14.25" customHeight="1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83"/>
      <c r="L748" s="23"/>
      <c r="M748" s="23"/>
      <c r="N748" s="23"/>
      <c r="O748" s="23"/>
      <c r="P748" s="21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</row>
    <row r="749" spans="1:40" ht="14.25" customHeight="1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83"/>
      <c r="L749" s="23"/>
      <c r="M749" s="23"/>
      <c r="N749" s="23"/>
      <c r="O749" s="23"/>
      <c r="P749" s="21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</row>
    <row r="750" spans="1:40" ht="14.25" customHeight="1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83"/>
      <c r="L750" s="23"/>
      <c r="M750" s="23"/>
      <c r="N750" s="23"/>
      <c r="O750" s="23"/>
      <c r="P750" s="21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</row>
    <row r="751" spans="1:40" ht="14.25" customHeight="1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83"/>
      <c r="L751" s="23"/>
      <c r="M751" s="23"/>
      <c r="N751" s="23"/>
      <c r="O751" s="23"/>
      <c r="P751" s="21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</row>
    <row r="752" spans="1:40" ht="14.25" customHeight="1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83"/>
      <c r="L752" s="23"/>
      <c r="M752" s="23"/>
      <c r="N752" s="23"/>
      <c r="O752" s="23"/>
      <c r="P752" s="21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</row>
    <row r="753" spans="1:40" ht="14.25" customHeight="1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83"/>
      <c r="L753" s="23"/>
      <c r="M753" s="23"/>
      <c r="N753" s="23"/>
      <c r="O753" s="23"/>
      <c r="P753" s="21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</row>
    <row r="754" spans="1:40" ht="14.25" customHeight="1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83"/>
      <c r="L754" s="23"/>
      <c r="M754" s="23"/>
      <c r="N754" s="23"/>
      <c r="O754" s="23"/>
      <c r="P754" s="21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</row>
    <row r="755" spans="1:40" ht="14.25" customHeight="1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83"/>
      <c r="L755" s="23"/>
      <c r="M755" s="23"/>
      <c r="N755" s="23"/>
      <c r="O755" s="23"/>
      <c r="P755" s="21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</row>
    <row r="756" spans="1:40" ht="14.25" customHeight="1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83"/>
      <c r="L756" s="23"/>
      <c r="M756" s="23"/>
      <c r="N756" s="23"/>
      <c r="O756" s="23"/>
      <c r="P756" s="21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</row>
    <row r="757" spans="1:40" ht="14.25" customHeight="1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83"/>
      <c r="L757" s="23"/>
      <c r="M757" s="23"/>
      <c r="N757" s="23"/>
      <c r="O757" s="23"/>
      <c r="P757" s="21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</row>
    <row r="758" spans="1:40" ht="14.25" customHeight="1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83"/>
      <c r="L758" s="23"/>
      <c r="M758" s="23"/>
      <c r="N758" s="23"/>
      <c r="O758" s="23"/>
      <c r="P758" s="21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</row>
    <row r="759" spans="1:40" ht="14.25" customHeight="1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83"/>
      <c r="L759" s="23"/>
      <c r="M759" s="23"/>
      <c r="N759" s="23"/>
      <c r="O759" s="23"/>
      <c r="P759" s="21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</row>
    <row r="760" spans="1:40" ht="14.25" customHeight="1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83"/>
      <c r="L760" s="23"/>
      <c r="M760" s="23"/>
      <c r="N760" s="23"/>
      <c r="O760" s="23"/>
      <c r="P760" s="21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</row>
    <row r="761" spans="1:40" ht="14.25" customHeight="1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83"/>
      <c r="L761" s="23"/>
      <c r="M761" s="23"/>
      <c r="N761" s="23"/>
      <c r="O761" s="23"/>
      <c r="P761" s="21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</row>
    <row r="762" spans="1:40" ht="14.25" customHeight="1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83"/>
      <c r="L762" s="23"/>
      <c r="M762" s="23"/>
      <c r="N762" s="23"/>
      <c r="O762" s="23"/>
      <c r="P762" s="21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</row>
    <row r="763" spans="1:40" ht="14.25" customHeight="1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83"/>
      <c r="L763" s="23"/>
      <c r="M763" s="23"/>
      <c r="N763" s="23"/>
      <c r="O763" s="23"/>
      <c r="P763" s="21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</row>
    <row r="764" spans="1:40" ht="14.25" customHeight="1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83"/>
      <c r="L764" s="23"/>
      <c r="M764" s="23"/>
      <c r="N764" s="23"/>
      <c r="O764" s="23"/>
      <c r="P764" s="21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</row>
    <row r="765" spans="1:40" ht="14.25" customHeight="1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83"/>
      <c r="L765" s="23"/>
      <c r="M765" s="23"/>
      <c r="N765" s="23"/>
      <c r="O765" s="23"/>
      <c r="P765" s="21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</row>
    <row r="766" spans="1:40" ht="14.25" customHeight="1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83"/>
      <c r="L766" s="23"/>
      <c r="M766" s="23"/>
      <c r="N766" s="23"/>
      <c r="O766" s="23"/>
      <c r="P766" s="21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</row>
    <row r="767" spans="1:40" ht="14.25" customHeight="1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83"/>
      <c r="L767" s="23"/>
      <c r="M767" s="23"/>
      <c r="N767" s="23"/>
      <c r="O767" s="23"/>
      <c r="P767" s="21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</row>
    <row r="768" spans="1:40" ht="14.25" customHeight="1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83"/>
      <c r="L768" s="23"/>
      <c r="M768" s="23"/>
      <c r="N768" s="23"/>
      <c r="O768" s="23"/>
      <c r="P768" s="21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</row>
    <row r="769" spans="1:40" ht="14.25" customHeight="1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83"/>
      <c r="L769" s="23"/>
      <c r="M769" s="23"/>
      <c r="N769" s="23"/>
      <c r="O769" s="23"/>
      <c r="P769" s="21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</row>
    <row r="770" spans="1:40" ht="14.25" customHeight="1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83"/>
      <c r="L770" s="23"/>
      <c r="M770" s="23"/>
      <c r="N770" s="23"/>
      <c r="O770" s="23"/>
      <c r="P770" s="21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</row>
    <row r="771" spans="1:40" ht="14.25" customHeight="1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83"/>
      <c r="L771" s="23"/>
      <c r="M771" s="23"/>
      <c r="N771" s="23"/>
      <c r="O771" s="23"/>
      <c r="P771" s="21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</row>
    <row r="772" spans="1:40" ht="14.25" customHeight="1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83"/>
      <c r="L772" s="23"/>
      <c r="M772" s="23"/>
      <c r="N772" s="23"/>
      <c r="O772" s="23"/>
      <c r="P772" s="21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</row>
    <row r="773" spans="1:40" ht="14.25" customHeight="1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83"/>
      <c r="L773" s="23"/>
      <c r="M773" s="23"/>
      <c r="N773" s="23"/>
      <c r="O773" s="23"/>
      <c r="P773" s="21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</row>
    <row r="774" spans="1:40" ht="14.25" customHeight="1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83"/>
      <c r="L774" s="23"/>
      <c r="M774" s="23"/>
      <c r="N774" s="23"/>
      <c r="O774" s="23"/>
      <c r="P774" s="21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</row>
    <row r="775" spans="1:40" ht="14.25" customHeight="1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83"/>
      <c r="L775" s="23"/>
      <c r="M775" s="23"/>
      <c r="N775" s="23"/>
      <c r="O775" s="23"/>
      <c r="P775" s="21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</row>
    <row r="776" spans="1:40" ht="14.25" customHeight="1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83"/>
      <c r="L776" s="23"/>
      <c r="M776" s="23"/>
      <c r="N776" s="23"/>
      <c r="O776" s="23"/>
      <c r="P776" s="21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</row>
    <row r="777" spans="1:40" ht="14.25" customHeight="1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83"/>
      <c r="L777" s="23"/>
      <c r="M777" s="23"/>
      <c r="N777" s="23"/>
      <c r="O777" s="23"/>
      <c r="P777" s="21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</row>
    <row r="778" spans="1:40" ht="14.25" customHeight="1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83"/>
      <c r="L778" s="23"/>
      <c r="M778" s="23"/>
      <c r="N778" s="23"/>
      <c r="O778" s="23"/>
      <c r="P778" s="21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</row>
    <row r="779" spans="1:40" ht="14.25" customHeight="1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83"/>
      <c r="L779" s="23"/>
      <c r="M779" s="23"/>
      <c r="N779" s="23"/>
      <c r="O779" s="23"/>
      <c r="P779" s="21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</row>
    <row r="780" spans="1:40" ht="14.25" customHeight="1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83"/>
      <c r="L780" s="23"/>
      <c r="M780" s="23"/>
      <c r="N780" s="23"/>
      <c r="O780" s="23"/>
      <c r="P780" s="21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</row>
    <row r="781" spans="1:40" ht="14.25" customHeight="1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83"/>
      <c r="L781" s="23"/>
      <c r="M781" s="23"/>
      <c r="N781" s="23"/>
      <c r="O781" s="23"/>
      <c r="P781" s="21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</row>
    <row r="782" spans="1:40" ht="14.25" customHeight="1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83"/>
      <c r="L782" s="23"/>
      <c r="M782" s="23"/>
      <c r="N782" s="23"/>
      <c r="O782" s="23"/>
      <c r="P782" s="21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</row>
    <row r="783" spans="1:40" ht="14.25" customHeight="1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83"/>
      <c r="L783" s="23"/>
      <c r="M783" s="23"/>
      <c r="N783" s="23"/>
      <c r="O783" s="23"/>
      <c r="P783" s="21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</row>
    <row r="784" spans="1:40" ht="14.25" customHeight="1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83"/>
      <c r="L784" s="23"/>
      <c r="M784" s="23"/>
      <c r="N784" s="23"/>
      <c r="O784" s="23"/>
      <c r="P784" s="21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</row>
    <row r="785" spans="1:40" ht="14.25" customHeight="1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83"/>
      <c r="L785" s="23"/>
      <c r="M785" s="23"/>
      <c r="N785" s="23"/>
      <c r="O785" s="23"/>
      <c r="P785" s="21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</row>
    <row r="786" spans="1:40" ht="14.25" customHeight="1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83"/>
      <c r="L786" s="23"/>
      <c r="M786" s="23"/>
      <c r="N786" s="23"/>
      <c r="O786" s="23"/>
      <c r="P786" s="21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</row>
    <row r="787" spans="1:40" ht="14.25" customHeight="1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83"/>
      <c r="L787" s="23"/>
      <c r="M787" s="23"/>
      <c r="N787" s="23"/>
      <c r="O787" s="23"/>
      <c r="P787" s="21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</row>
    <row r="788" spans="1:40" ht="14.25" customHeight="1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83"/>
      <c r="L788" s="23"/>
      <c r="M788" s="23"/>
      <c r="N788" s="23"/>
      <c r="O788" s="23"/>
      <c r="P788" s="21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</row>
    <row r="789" spans="1:40" ht="14.25" customHeight="1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83"/>
      <c r="L789" s="23"/>
      <c r="M789" s="23"/>
      <c r="N789" s="23"/>
      <c r="O789" s="23"/>
      <c r="P789" s="21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</row>
    <row r="790" spans="1:40" ht="14.25" customHeight="1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83"/>
      <c r="L790" s="23"/>
      <c r="M790" s="23"/>
      <c r="N790" s="23"/>
      <c r="O790" s="23"/>
      <c r="P790" s="21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</row>
    <row r="791" spans="1:40" ht="14.25" customHeight="1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83"/>
      <c r="L791" s="23"/>
      <c r="M791" s="23"/>
      <c r="N791" s="23"/>
      <c r="O791" s="23"/>
      <c r="P791" s="21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</row>
    <row r="792" spans="1:40" ht="14.25" customHeight="1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83"/>
      <c r="L792" s="23"/>
      <c r="M792" s="23"/>
      <c r="N792" s="23"/>
      <c r="O792" s="23"/>
      <c r="P792" s="21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</row>
    <row r="793" spans="1:40" ht="14.25" customHeight="1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83"/>
      <c r="L793" s="23"/>
      <c r="M793" s="23"/>
      <c r="N793" s="23"/>
      <c r="O793" s="23"/>
      <c r="P793" s="21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</row>
    <row r="794" spans="1:40" ht="14.25" customHeight="1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83"/>
      <c r="L794" s="23"/>
      <c r="M794" s="23"/>
      <c r="N794" s="23"/>
      <c r="O794" s="23"/>
      <c r="P794" s="21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</row>
    <row r="795" spans="1:40" ht="14.25" customHeight="1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83"/>
      <c r="L795" s="23"/>
      <c r="M795" s="23"/>
      <c r="N795" s="23"/>
      <c r="O795" s="23"/>
      <c r="P795" s="21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</row>
    <row r="796" spans="1:40" ht="14.25" customHeight="1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83"/>
      <c r="L796" s="23"/>
      <c r="M796" s="23"/>
      <c r="N796" s="23"/>
      <c r="O796" s="23"/>
      <c r="P796" s="21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</row>
    <row r="797" spans="1:40" ht="14.25" customHeight="1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83"/>
      <c r="L797" s="23"/>
      <c r="M797" s="23"/>
      <c r="N797" s="23"/>
      <c r="O797" s="23"/>
      <c r="P797" s="21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</row>
    <row r="798" spans="1:40" ht="14.25" customHeight="1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83"/>
      <c r="L798" s="23"/>
      <c r="M798" s="23"/>
      <c r="N798" s="23"/>
      <c r="O798" s="23"/>
      <c r="P798" s="21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</row>
    <row r="799" spans="1:40" ht="14.25" customHeight="1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83"/>
      <c r="L799" s="23"/>
      <c r="M799" s="23"/>
      <c r="N799" s="23"/>
      <c r="O799" s="23"/>
      <c r="P799" s="21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</row>
    <row r="800" spans="1:40" ht="14.25" customHeight="1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83"/>
      <c r="L800" s="23"/>
      <c r="M800" s="23"/>
      <c r="N800" s="23"/>
      <c r="O800" s="23"/>
      <c r="P800" s="21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</row>
    <row r="801" spans="1:40" ht="14.25" customHeight="1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83"/>
      <c r="L801" s="23"/>
      <c r="M801" s="23"/>
      <c r="N801" s="23"/>
      <c r="O801" s="23"/>
      <c r="P801" s="21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</row>
    <row r="802" spans="1:40" ht="14.25" customHeight="1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83"/>
      <c r="L802" s="23"/>
      <c r="M802" s="23"/>
      <c r="N802" s="23"/>
      <c r="O802" s="23"/>
      <c r="P802" s="21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</row>
    <row r="803" spans="1:40" ht="14.25" customHeight="1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83"/>
      <c r="L803" s="23"/>
      <c r="M803" s="23"/>
      <c r="N803" s="23"/>
      <c r="O803" s="23"/>
      <c r="P803" s="21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</row>
    <row r="804" spans="1:40" ht="14.25" customHeight="1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83"/>
      <c r="L804" s="23"/>
      <c r="M804" s="23"/>
      <c r="N804" s="23"/>
      <c r="O804" s="23"/>
      <c r="P804" s="21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</row>
    <row r="805" spans="1:40" ht="14.25" customHeight="1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83"/>
      <c r="L805" s="23"/>
      <c r="M805" s="23"/>
      <c r="N805" s="23"/>
      <c r="O805" s="23"/>
      <c r="P805" s="21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</row>
    <row r="806" spans="1:40" ht="14.25" customHeight="1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83"/>
      <c r="L806" s="23"/>
      <c r="M806" s="23"/>
      <c r="N806" s="23"/>
      <c r="O806" s="23"/>
      <c r="P806" s="21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</row>
    <row r="807" spans="1:40" ht="14.25" customHeight="1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83"/>
      <c r="L807" s="23"/>
      <c r="M807" s="23"/>
      <c r="N807" s="23"/>
      <c r="O807" s="23"/>
      <c r="P807" s="21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</row>
    <row r="808" spans="1:40" ht="14.25" customHeight="1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83"/>
      <c r="L808" s="23"/>
      <c r="M808" s="23"/>
      <c r="N808" s="23"/>
      <c r="O808" s="23"/>
      <c r="P808" s="21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</row>
    <row r="809" spans="1:40" ht="14.25" customHeight="1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83"/>
      <c r="L809" s="23"/>
      <c r="M809" s="23"/>
      <c r="N809" s="23"/>
      <c r="O809" s="23"/>
      <c r="P809" s="21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</row>
    <row r="810" spans="1:40" ht="14.25" customHeight="1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83"/>
      <c r="L810" s="23"/>
      <c r="M810" s="23"/>
      <c r="N810" s="23"/>
      <c r="O810" s="23"/>
      <c r="P810" s="21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</row>
    <row r="811" spans="1:40" ht="14.25" customHeight="1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83"/>
      <c r="L811" s="23"/>
      <c r="M811" s="23"/>
      <c r="N811" s="23"/>
      <c r="O811" s="23"/>
      <c r="P811" s="21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</row>
    <row r="812" spans="1:40" ht="14.25" customHeight="1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83"/>
      <c r="L812" s="23"/>
      <c r="M812" s="23"/>
      <c r="N812" s="23"/>
      <c r="O812" s="23"/>
      <c r="P812" s="21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</row>
    <row r="813" spans="1:40" ht="14.25" customHeight="1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83"/>
      <c r="L813" s="23"/>
      <c r="M813" s="23"/>
      <c r="N813" s="23"/>
      <c r="O813" s="23"/>
      <c r="P813" s="21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</row>
    <row r="814" spans="1:40" ht="14.25" customHeight="1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83"/>
      <c r="L814" s="23"/>
      <c r="M814" s="23"/>
      <c r="N814" s="23"/>
      <c r="O814" s="23"/>
      <c r="P814" s="21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</row>
    <row r="815" spans="1:40" ht="14.25" customHeight="1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83"/>
      <c r="L815" s="23"/>
      <c r="M815" s="23"/>
      <c r="N815" s="23"/>
      <c r="O815" s="23"/>
      <c r="P815" s="21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</row>
    <row r="816" spans="1:40" ht="14.25" customHeight="1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83"/>
      <c r="L816" s="23"/>
      <c r="M816" s="23"/>
      <c r="N816" s="23"/>
      <c r="O816" s="23"/>
      <c r="P816" s="21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</row>
    <row r="817" spans="1:40" ht="14.25" customHeight="1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83"/>
      <c r="L817" s="23"/>
      <c r="M817" s="23"/>
      <c r="N817" s="23"/>
      <c r="O817" s="23"/>
      <c r="P817" s="21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</row>
    <row r="818" spans="1:40" ht="14.25" customHeight="1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83"/>
      <c r="L818" s="23"/>
      <c r="M818" s="23"/>
      <c r="N818" s="23"/>
      <c r="O818" s="23"/>
      <c r="P818" s="21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</row>
    <row r="819" spans="1:40" ht="14.25" customHeight="1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83"/>
      <c r="L819" s="23"/>
      <c r="M819" s="23"/>
      <c r="N819" s="23"/>
      <c r="O819" s="23"/>
      <c r="P819" s="21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</row>
    <row r="820" spans="1:40" ht="14.25" customHeight="1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83"/>
      <c r="L820" s="23"/>
      <c r="M820" s="23"/>
      <c r="N820" s="23"/>
      <c r="O820" s="23"/>
      <c r="P820" s="21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</row>
    <row r="821" spans="1:40" ht="14.25" customHeight="1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83"/>
      <c r="L821" s="23"/>
      <c r="M821" s="23"/>
      <c r="N821" s="23"/>
      <c r="O821" s="23"/>
      <c r="P821" s="21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</row>
    <row r="822" spans="1:40" ht="14.25" customHeight="1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83"/>
      <c r="L822" s="23"/>
      <c r="M822" s="23"/>
      <c r="N822" s="23"/>
      <c r="O822" s="23"/>
      <c r="P822" s="21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</row>
    <row r="823" spans="1:40" ht="14.25" customHeight="1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83"/>
      <c r="L823" s="23"/>
      <c r="M823" s="23"/>
      <c r="N823" s="23"/>
      <c r="O823" s="23"/>
      <c r="P823" s="21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</row>
    <row r="824" spans="1:40" ht="14.25" customHeight="1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83"/>
      <c r="L824" s="23"/>
      <c r="M824" s="23"/>
      <c r="N824" s="23"/>
      <c r="O824" s="23"/>
      <c r="P824" s="21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</row>
    <row r="825" spans="1:40" ht="14.25" customHeight="1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83"/>
      <c r="L825" s="23"/>
      <c r="M825" s="23"/>
      <c r="N825" s="23"/>
      <c r="O825" s="23"/>
      <c r="P825" s="21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</row>
    <row r="826" spans="1:40" ht="14.25" customHeight="1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83"/>
      <c r="L826" s="23"/>
      <c r="M826" s="23"/>
      <c r="N826" s="23"/>
      <c r="O826" s="23"/>
      <c r="P826" s="21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</row>
    <row r="827" spans="1:40" ht="14.25" customHeight="1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83"/>
      <c r="L827" s="23"/>
      <c r="M827" s="23"/>
      <c r="N827" s="23"/>
      <c r="O827" s="23"/>
      <c r="P827" s="21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</row>
    <row r="828" spans="1:40" ht="14.25" customHeight="1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83"/>
      <c r="L828" s="23"/>
      <c r="M828" s="23"/>
      <c r="N828" s="23"/>
      <c r="O828" s="23"/>
      <c r="P828" s="21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</row>
    <row r="829" spans="1:40" ht="14.25" customHeight="1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83"/>
      <c r="L829" s="23"/>
      <c r="M829" s="23"/>
      <c r="N829" s="23"/>
      <c r="O829" s="23"/>
      <c r="P829" s="21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</row>
    <row r="830" spans="1:40" ht="14.25" customHeight="1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83"/>
      <c r="L830" s="23"/>
      <c r="M830" s="23"/>
      <c r="N830" s="23"/>
      <c r="O830" s="23"/>
      <c r="P830" s="21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</row>
    <row r="831" spans="1:40" ht="14.25" customHeight="1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83"/>
      <c r="L831" s="23"/>
      <c r="M831" s="23"/>
      <c r="N831" s="23"/>
      <c r="O831" s="23"/>
      <c r="P831" s="21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</row>
    <row r="832" spans="1:40" ht="14.25" customHeight="1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83"/>
      <c r="L832" s="23"/>
      <c r="M832" s="23"/>
      <c r="N832" s="23"/>
      <c r="O832" s="23"/>
      <c r="P832" s="21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</row>
    <row r="833" spans="1:40" ht="14.25" customHeight="1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83"/>
      <c r="L833" s="23"/>
      <c r="M833" s="23"/>
      <c r="N833" s="23"/>
      <c r="O833" s="23"/>
      <c r="P833" s="21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</row>
    <row r="834" spans="1:40" ht="14.25" customHeight="1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83"/>
      <c r="L834" s="23"/>
      <c r="M834" s="23"/>
      <c r="N834" s="23"/>
      <c r="O834" s="23"/>
      <c r="P834" s="21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</row>
    <row r="835" spans="1:40" ht="14.25" customHeight="1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83"/>
      <c r="L835" s="23"/>
      <c r="M835" s="23"/>
      <c r="N835" s="23"/>
      <c r="O835" s="23"/>
      <c r="P835" s="21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</row>
    <row r="836" spans="1:40" ht="14.25" customHeight="1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83"/>
      <c r="L836" s="23"/>
      <c r="M836" s="23"/>
      <c r="N836" s="23"/>
      <c r="O836" s="23"/>
      <c r="P836" s="21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</row>
    <row r="837" spans="1:40" ht="14.25" customHeight="1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83"/>
      <c r="L837" s="23"/>
      <c r="M837" s="23"/>
      <c r="N837" s="23"/>
      <c r="O837" s="23"/>
      <c r="P837" s="21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</row>
    <row r="838" spans="1:40" ht="14.25" customHeight="1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83"/>
      <c r="L838" s="23"/>
      <c r="M838" s="23"/>
      <c r="N838" s="23"/>
      <c r="O838" s="23"/>
      <c r="P838" s="21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</row>
    <row r="839" spans="1:40" ht="14.25" customHeight="1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83"/>
      <c r="L839" s="23"/>
      <c r="M839" s="23"/>
      <c r="N839" s="23"/>
      <c r="O839" s="23"/>
      <c r="P839" s="21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</row>
    <row r="840" spans="1:40" ht="14.25" customHeight="1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83"/>
      <c r="L840" s="23"/>
      <c r="M840" s="23"/>
      <c r="N840" s="23"/>
      <c r="O840" s="23"/>
      <c r="P840" s="21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</row>
    <row r="841" spans="1:40" ht="14.25" customHeight="1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83"/>
      <c r="L841" s="23"/>
      <c r="M841" s="23"/>
      <c r="N841" s="23"/>
      <c r="O841" s="23"/>
      <c r="P841" s="21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</row>
    <row r="842" spans="1:40" ht="14.25" customHeight="1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83"/>
      <c r="L842" s="23"/>
      <c r="M842" s="23"/>
      <c r="N842" s="23"/>
      <c r="O842" s="23"/>
      <c r="P842" s="21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</row>
    <row r="843" spans="1:40" ht="14.25" customHeight="1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83"/>
      <c r="L843" s="23"/>
      <c r="M843" s="23"/>
      <c r="N843" s="23"/>
      <c r="O843" s="23"/>
      <c r="P843" s="21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</row>
    <row r="844" spans="1:40" ht="14.25" customHeight="1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83"/>
      <c r="L844" s="23"/>
      <c r="M844" s="23"/>
      <c r="N844" s="23"/>
      <c r="O844" s="23"/>
      <c r="P844" s="21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</row>
    <row r="845" spans="1:40" ht="14.25" customHeight="1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83"/>
      <c r="L845" s="23"/>
      <c r="M845" s="23"/>
      <c r="N845" s="23"/>
      <c r="O845" s="23"/>
      <c r="P845" s="21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</row>
    <row r="846" spans="1:40" ht="14.25" customHeight="1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83"/>
      <c r="L846" s="23"/>
      <c r="M846" s="23"/>
      <c r="N846" s="23"/>
      <c r="O846" s="23"/>
      <c r="P846" s="21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</row>
    <row r="847" spans="1:40" ht="14.25" customHeight="1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83"/>
      <c r="L847" s="23"/>
      <c r="M847" s="23"/>
      <c r="N847" s="23"/>
      <c r="O847" s="23"/>
      <c r="P847" s="21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</row>
    <row r="848" spans="1:40" ht="14.25" customHeight="1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83"/>
      <c r="L848" s="23"/>
      <c r="M848" s="23"/>
      <c r="N848" s="23"/>
      <c r="O848" s="23"/>
      <c r="P848" s="21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</row>
    <row r="849" spans="1:40" ht="14.25" customHeight="1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83"/>
      <c r="L849" s="23"/>
      <c r="M849" s="23"/>
      <c r="N849" s="23"/>
      <c r="O849" s="23"/>
      <c r="P849" s="21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</row>
    <row r="850" spans="1:40" ht="14.25" customHeight="1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83"/>
      <c r="L850" s="23"/>
      <c r="M850" s="23"/>
      <c r="N850" s="23"/>
      <c r="O850" s="23"/>
      <c r="P850" s="21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</row>
    <row r="851" spans="1:40" ht="14.25" customHeight="1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83"/>
      <c r="L851" s="23"/>
      <c r="M851" s="23"/>
      <c r="N851" s="23"/>
      <c r="O851" s="23"/>
      <c r="P851" s="21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</row>
    <row r="852" spans="1:40" ht="14.25" customHeight="1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83"/>
      <c r="L852" s="23"/>
      <c r="M852" s="23"/>
      <c r="N852" s="23"/>
      <c r="O852" s="23"/>
      <c r="P852" s="21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</row>
    <row r="853" spans="1:40" ht="14.25" customHeight="1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83"/>
      <c r="L853" s="23"/>
      <c r="M853" s="23"/>
      <c r="N853" s="23"/>
      <c r="O853" s="23"/>
      <c r="P853" s="21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</row>
    <row r="854" spans="1:40" ht="14.25" customHeight="1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83"/>
      <c r="L854" s="23"/>
      <c r="M854" s="23"/>
      <c r="N854" s="23"/>
      <c r="O854" s="23"/>
      <c r="P854" s="21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</row>
    <row r="855" spans="1:40" ht="14.25" customHeight="1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83"/>
      <c r="L855" s="23"/>
      <c r="M855" s="23"/>
      <c r="N855" s="23"/>
      <c r="O855" s="23"/>
      <c r="P855" s="21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</row>
    <row r="856" spans="1:40" ht="14.25" customHeight="1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83"/>
      <c r="L856" s="23"/>
      <c r="M856" s="23"/>
      <c r="N856" s="23"/>
      <c r="O856" s="23"/>
      <c r="P856" s="21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</row>
    <row r="857" spans="1:40" ht="14.25" customHeight="1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83"/>
      <c r="L857" s="23"/>
      <c r="M857" s="23"/>
      <c r="N857" s="23"/>
      <c r="O857" s="23"/>
      <c r="P857" s="21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</row>
    <row r="858" spans="1:40" ht="14.25" customHeight="1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83"/>
      <c r="L858" s="23"/>
      <c r="M858" s="23"/>
      <c r="N858" s="23"/>
      <c r="O858" s="23"/>
      <c r="P858" s="21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</row>
    <row r="859" spans="1:40" ht="14.25" customHeight="1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83"/>
      <c r="L859" s="23"/>
      <c r="M859" s="23"/>
      <c r="N859" s="23"/>
      <c r="O859" s="23"/>
      <c r="P859" s="21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</row>
    <row r="860" spans="1:40" ht="14.25" customHeight="1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83"/>
      <c r="L860" s="23"/>
      <c r="M860" s="23"/>
      <c r="N860" s="23"/>
      <c r="O860" s="23"/>
      <c r="P860" s="21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</row>
    <row r="861" spans="1:40" ht="14.25" customHeight="1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83"/>
      <c r="L861" s="23"/>
      <c r="M861" s="23"/>
      <c r="N861" s="23"/>
      <c r="O861" s="23"/>
      <c r="P861" s="21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</row>
    <row r="862" spans="1:40" ht="14.25" customHeight="1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83"/>
      <c r="L862" s="23"/>
      <c r="M862" s="23"/>
      <c r="N862" s="23"/>
      <c r="O862" s="23"/>
      <c r="P862" s="21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</row>
    <row r="863" spans="1:40" ht="14.25" customHeight="1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83"/>
      <c r="L863" s="23"/>
      <c r="M863" s="23"/>
      <c r="N863" s="23"/>
      <c r="O863" s="23"/>
      <c r="P863" s="21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</row>
    <row r="864" spans="1:40" ht="14.25" customHeight="1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83"/>
      <c r="L864" s="23"/>
      <c r="M864" s="23"/>
      <c r="N864" s="23"/>
      <c r="O864" s="23"/>
      <c r="P864" s="21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</row>
    <row r="865" spans="1:40" ht="14.25" customHeight="1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83"/>
      <c r="L865" s="23"/>
      <c r="M865" s="23"/>
      <c r="N865" s="23"/>
      <c r="O865" s="23"/>
      <c r="P865" s="21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</row>
    <row r="866" spans="1:40" ht="14.25" customHeight="1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83"/>
      <c r="L866" s="23"/>
      <c r="M866" s="23"/>
      <c r="N866" s="23"/>
      <c r="O866" s="23"/>
      <c r="P866" s="21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</row>
    <row r="867" spans="1:40" ht="14.25" customHeight="1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83"/>
      <c r="L867" s="23"/>
      <c r="M867" s="23"/>
      <c r="N867" s="23"/>
      <c r="O867" s="23"/>
      <c r="P867" s="21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</row>
    <row r="868" spans="1:40" ht="14.25" customHeight="1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83"/>
      <c r="L868" s="23"/>
      <c r="M868" s="23"/>
      <c r="N868" s="23"/>
      <c r="O868" s="23"/>
      <c r="P868" s="21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</row>
    <row r="869" spans="1:40" ht="14.25" customHeight="1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83"/>
      <c r="L869" s="23"/>
      <c r="M869" s="23"/>
      <c r="N869" s="23"/>
      <c r="O869" s="23"/>
      <c r="P869" s="21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</row>
    <row r="870" spans="1:40" ht="14.25" customHeight="1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83"/>
      <c r="L870" s="23"/>
      <c r="M870" s="23"/>
      <c r="N870" s="23"/>
      <c r="O870" s="23"/>
      <c r="P870" s="21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</row>
    <row r="871" spans="1:40" ht="14.25" customHeight="1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83"/>
      <c r="L871" s="23"/>
      <c r="M871" s="23"/>
      <c r="N871" s="23"/>
      <c r="O871" s="23"/>
      <c r="P871" s="21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</row>
    <row r="872" spans="1:40" ht="14.25" customHeight="1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83"/>
      <c r="L872" s="23"/>
      <c r="M872" s="23"/>
      <c r="N872" s="23"/>
      <c r="O872" s="23"/>
      <c r="P872" s="21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</row>
    <row r="873" spans="1:40" ht="14.25" customHeight="1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83"/>
      <c r="L873" s="23"/>
      <c r="M873" s="23"/>
      <c r="N873" s="23"/>
      <c r="O873" s="23"/>
      <c r="P873" s="21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</row>
    <row r="874" spans="1:40" ht="14.25" customHeight="1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83"/>
      <c r="L874" s="23"/>
      <c r="M874" s="23"/>
      <c r="N874" s="23"/>
      <c r="O874" s="23"/>
      <c r="P874" s="21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</row>
    <row r="875" spans="1:40" ht="14.25" customHeight="1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83"/>
      <c r="L875" s="23"/>
      <c r="M875" s="23"/>
      <c r="N875" s="23"/>
      <c r="O875" s="23"/>
      <c r="P875" s="21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</row>
    <row r="876" spans="1:40" ht="14.25" customHeight="1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83"/>
      <c r="L876" s="23"/>
      <c r="M876" s="23"/>
      <c r="N876" s="23"/>
      <c r="O876" s="23"/>
      <c r="P876" s="21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</row>
    <row r="877" spans="1:40" ht="14.25" customHeight="1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83"/>
      <c r="L877" s="23"/>
      <c r="M877" s="23"/>
      <c r="N877" s="23"/>
      <c r="O877" s="23"/>
      <c r="P877" s="21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</row>
    <row r="878" spans="1:40" ht="14.25" customHeight="1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83"/>
      <c r="L878" s="23"/>
      <c r="M878" s="23"/>
      <c r="N878" s="23"/>
      <c r="O878" s="23"/>
      <c r="P878" s="21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</row>
    <row r="879" spans="1:40" ht="14.25" customHeight="1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83"/>
      <c r="L879" s="23"/>
      <c r="M879" s="23"/>
      <c r="N879" s="23"/>
      <c r="O879" s="23"/>
      <c r="P879" s="21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</row>
    <row r="880" spans="1:40" ht="14.25" customHeight="1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83"/>
      <c r="L880" s="23"/>
      <c r="M880" s="23"/>
      <c r="N880" s="23"/>
      <c r="O880" s="23"/>
      <c r="P880" s="21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</row>
    <row r="881" spans="1:40" ht="14.25" customHeight="1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83"/>
      <c r="L881" s="23"/>
      <c r="M881" s="23"/>
      <c r="N881" s="23"/>
      <c r="O881" s="23"/>
      <c r="P881" s="21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</row>
    <row r="882" spans="1:40" ht="14.25" customHeight="1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83"/>
      <c r="L882" s="23"/>
      <c r="M882" s="23"/>
      <c r="N882" s="23"/>
      <c r="O882" s="23"/>
      <c r="P882" s="21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</row>
    <row r="883" spans="1:40" ht="14.25" customHeight="1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83"/>
      <c r="L883" s="23"/>
      <c r="M883" s="23"/>
      <c r="N883" s="23"/>
      <c r="O883" s="23"/>
      <c r="P883" s="21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</row>
    <row r="884" spans="1:40" ht="14.25" customHeight="1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83"/>
      <c r="L884" s="23"/>
      <c r="M884" s="23"/>
      <c r="N884" s="23"/>
      <c r="O884" s="23"/>
      <c r="P884" s="21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</row>
    <row r="885" spans="1:40" ht="14.25" customHeight="1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83"/>
      <c r="L885" s="23"/>
      <c r="M885" s="23"/>
      <c r="N885" s="23"/>
      <c r="O885" s="23"/>
      <c r="P885" s="21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</row>
    <row r="886" spans="1:40" ht="14.25" customHeight="1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83"/>
      <c r="L886" s="23"/>
      <c r="M886" s="23"/>
      <c r="N886" s="23"/>
      <c r="O886" s="23"/>
      <c r="P886" s="21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</row>
    <row r="887" spans="1:40" ht="14.25" customHeight="1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83"/>
      <c r="L887" s="23"/>
      <c r="M887" s="23"/>
      <c r="N887" s="23"/>
      <c r="O887" s="23"/>
      <c r="P887" s="21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</row>
    <row r="888" spans="1:40" ht="14.25" customHeight="1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83"/>
      <c r="L888" s="23"/>
      <c r="M888" s="23"/>
      <c r="N888" s="23"/>
      <c r="O888" s="23"/>
      <c r="P888" s="21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</row>
    <row r="889" spans="1:40" ht="14.25" customHeight="1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83"/>
      <c r="L889" s="23"/>
      <c r="M889" s="23"/>
      <c r="N889" s="23"/>
      <c r="O889" s="23"/>
      <c r="P889" s="21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</row>
    <row r="890" spans="1:40" ht="14.25" customHeight="1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83"/>
      <c r="L890" s="23"/>
      <c r="M890" s="23"/>
      <c r="N890" s="23"/>
      <c r="O890" s="23"/>
      <c r="P890" s="21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</row>
    <row r="891" spans="1:40" ht="14.25" customHeight="1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83"/>
      <c r="L891" s="23"/>
      <c r="M891" s="23"/>
      <c r="N891" s="23"/>
      <c r="O891" s="23"/>
      <c r="P891" s="21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</row>
    <row r="892" spans="1:40" ht="14.25" customHeight="1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83"/>
      <c r="L892" s="23"/>
      <c r="M892" s="23"/>
      <c r="N892" s="23"/>
      <c r="O892" s="23"/>
      <c r="P892" s="21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</row>
    <row r="893" spans="1:40" ht="14.25" customHeight="1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83"/>
      <c r="L893" s="23"/>
      <c r="M893" s="23"/>
      <c r="N893" s="23"/>
      <c r="O893" s="23"/>
      <c r="P893" s="21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</row>
    <row r="894" spans="1:40" ht="14.25" customHeight="1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83"/>
      <c r="L894" s="23"/>
      <c r="M894" s="23"/>
      <c r="N894" s="23"/>
      <c r="O894" s="23"/>
      <c r="P894" s="21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</row>
    <row r="895" spans="1:40" ht="14.25" customHeight="1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83"/>
      <c r="L895" s="23"/>
      <c r="M895" s="23"/>
      <c r="N895" s="23"/>
      <c r="O895" s="23"/>
      <c r="P895" s="21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</row>
    <row r="896" spans="1:40" ht="14.25" customHeight="1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83"/>
      <c r="L896" s="23"/>
      <c r="M896" s="23"/>
      <c r="N896" s="23"/>
      <c r="O896" s="23"/>
      <c r="P896" s="21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</row>
    <row r="897" spans="1:40" ht="14.25" customHeight="1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83"/>
      <c r="L897" s="23"/>
      <c r="M897" s="23"/>
      <c r="N897" s="23"/>
      <c r="O897" s="23"/>
      <c r="P897" s="21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</row>
    <row r="898" spans="1:40" ht="14.25" customHeight="1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83"/>
      <c r="L898" s="23"/>
      <c r="M898" s="23"/>
      <c r="N898" s="23"/>
      <c r="O898" s="23"/>
      <c r="P898" s="21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</row>
    <row r="899" spans="1:40" ht="14.25" customHeight="1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83"/>
      <c r="L899" s="23"/>
      <c r="M899" s="23"/>
      <c r="N899" s="23"/>
      <c r="O899" s="23"/>
      <c r="P899" s="21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</row>
    <row r="900" spans="1:40" ht="14.25" customHeight="1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83"/>
      <c r="L900" s="23"/>
      <c r="M900" s="23"/>
      <c r="N900" s="23"/>
      <c r="O900" s="23"/>
      <c r="P900" s="21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</row>
    <row r="901" spans="1:40" ht="14.25" customHeight="1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83"/>
      <c r="L901" s="23"/>
      <c r="M901" s="23"/>
      <c r="N901" s="23"/>
      <c r="O901" s="23"/>
      <c r="P901" s="21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</row>
    <row r="902" spans="1:40" ht="14.25" customHeight="1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83"/>
      <c r="L902" s="23"/>
      <c r="M902" s="23"/>
      <c r="N902" s="23"/>
      <c r="O902" s="23"/>
      <c r="P902" s="21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</row>
    <row r="903" spans="1:40" ht="14.25" customHeight="1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83"/>
      <c r="L903" s="23"/>
      <c r="M903" s="23"/>
      <c r="N903" s="23"/>
      <c r="O903" s="23"/>
      <c r="P903" s="21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</row>
    <row r="904" spans="1:40" ht="14.25" customHeight="1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83"/>
      <c r="L904" s="23"/>
      <c r="M904" s="23"/>
      <c r="N904" s="23"/>
      <c r="O904" s="23"/>
      <c r="P904" s="21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</row>
    <row r="905" spans="1:40" ht="14.25" customHeight="1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83"/>
      <c r="L905" s="23"/>
      <c r="M905" s="23"/>
      <c r="N905" s="23"/>
      <c r="O905" s="23"/>
      <c r="P905" s="21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</row>
    <row r="906" spans="1:40" ht="14.25" customHeight="1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83"/>
      <c r="L906" s="23"/>
      <c r="M906" s="23"/>
      <c r="N906" s="23"/>
      <c r="O906" s="23"/>
      <c r="P906" s="21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</row>
    <row r="907" spans="1:40" ht="14.25" customHeight="1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83"/>
      <c r="L907" s="23"/>
      <c r="M907" s="23"/>
      <c r="N907" s="23"/>
      <c r="O907" s="23"/>
      <c r="P907" s="21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</row>
    <row r="908" spans="1:40" ht="14.25" customHeight="1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83"/>
      <c r="L908" s="23"/>
      <c r="M908" s="23"/>
      <c r="N908" s="23"/>
      <c r="O908" s="23"/>
      <c r="P908" s="21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</row>
    <row r="909" spans="1:40" ht="14.25" customHeight="1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83"/>
      <c r="L909" s="23"/>
      <c r="M909" s="23"/>
      <c r="N909" s="23"/>
      <c r="O909" s="23"/>
      <c r="P909" s="21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</row>
    <row r="910" spans="1:40" ht="14.25" customHeight="1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83"/>
      <c r="L910" s="23"/>
      <c r="M910" s="23"/>
      <c r="N910" s="23"/>
      <c r="O910" s="23"/>
      <c r="P910" s="21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</row>
    <row r="911" spans="1:40" ht="14.25" customHeight="1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83"/>
      <c r="L911" s="23"/>
      <c r="M911" s="23"/>
      <c r="N911" s="23"/>
      <c r="O911" s="23"/>
      <c r="P911" s="21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</row>
    <row r="912" spans="1:40" ht="14.25" customHeight="1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83"/>
      <c r="L912" s="23"/>
      <c r="M912" s="23"/>
      <c r="N912" s="23"/>
      <c r="O912" s="23"/>
      <c r="P912" s="21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</row>
    <row r="913" spans="1:40" ht="14.25" customHeight="1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83"/>
      <c r="L913" s="23"/>
      <c r="M913" s="23"/>
      <c r="N913" s="23"/>
      <c r="O913" s="23"/>
      <c r="P913" s="21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</row>
    <row r="914" spans="1:40" ht="14.25" customHeight="1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83"/>
      <c r="L914" s="23"/>
      <c r="M914" s="23"/>
      <c r="N914" s="23"/>
      <c r="O914" s="23"/>
      <c r="P914" s="21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</row>
    <row r="915" spans="1:40" ht="14.25" customHeight="1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83"/>
      <c r="L915" s="23"/>
      <c r="M915" s="23"/>
      <c r="N915" s="23"/>
      <c r="O915" s="23"/>
      <c r="P915" s="21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</row>
    <row r="916" spans="1:40" ht="14.25" customHeight="1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83"/>
      <c r="L916" s="23"/>
      <c r="M916" s="23"/>
      <c r="N916" s="23"/>
      <c r="O916" s="23"/>
      <c r="P916" s="21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</row>
    <row r="917" spans="1:40" ht="14.25" customHeight="1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83"/>
      <c r="L917" s="23"/>
      <c r="M917" s="23"/>
      <c r="N917" s="23"/>
      <c r="O917" s="23"/>
      <c r="P917" s="21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</row>
    <row r="918" spans="1:40" ht="14.25" customHeight="1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83"/>
      <c r="L918" s="23"/>
      <c r="M918" s="23"/>
      <c r="N918" s="23"/>
      <c r="O918" s="23"/>
      <c r="P918" s="21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</row>
    <row r="919" spans="1:40" ht="14.25" customHeight="1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83"/>
      <c r="L919" s="23"/>
      <c r="M919" s="23"/>
      <c r="N919" s="23"/>
      <c r="O919" s="23"/>
      <c r="P919" s="21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</row>
    <row r="920" spans="1:40" ht="14.25" customHeight="1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83"/>
      <c r="L920" s="23"/>
      <c r="M920" s="23"/>
      <c r="N920" s="23"/>
      <c r="O920" s="23"/>
      <c r="P920" s="21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</row>
    <row r="921" spans="1:40" ht="14.25" customHeight="1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83"/>
      <c r="L921" s="23"/>
      <c r="M921" s="23"/>
      <c r="N921" s="23"/>
      <c r="O921" s="23"/>
      <c r="P921" s="21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</row>
    <row r="922" spans="1:40" ht="14.25" customHeight="1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83"/>
      <c r="L922" s="23"/>
      <c r="M922" s="23"/>
      <c r="N922" s="23"/>
      <c r="O922" s="23"/>
      <c r="P922" s="21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</row>
    <row r="923" spans="1:40" ht="14.25" customHeight="1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83"/>
      <c r="L923" s="23"/>
      <c r="M923" s="23"/>
      <c r="N923" s="23"/>
      <c r="O923" s="23"/>
      <c r="P923" s="21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</row>
    <row r="924" spans="1:40" ht="14.25" customHeight="1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83"/>
      <c r="L924" s="23"/>
      <c r="M924" s="23"/>
      <c r="N924" s="23"/>
      <c r="O924" s="23"/>
      <c r="P924" s="21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</row>
    <row r="925" spans="1:40" ht="14.25" customHeight="1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83"/>
      <c r="L925" s="23"/>
      <c r="M925" s="23"/>
      <c r="N925" s="23"/>
      <c r="O925" s="23"/>
      <c r="P925" s="21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</row>
    <row r="926" spans="1:40" ht="14.25" customHeight="1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83"/>
      <c r="L926" s="23"/>
      <c r="M926" s="23"/>
      <c r="N926" s="23"/>
      <c r="O926" s="23"/>
      <c r="P926" s="21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</row>
    <row r="927" spans="1:40" ht="14.25" customHeight="1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83"/>
      <c r="L927" s="23"/>
      <c r="M927" s="23"/>
      <c r="N927" s="23"/>
      <c r="O927" s="23"/>
      <c r="P927" s="21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</row>
    <row r="928" spans="1:40" ht="14.25" customHeight="1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83"/>
      <c r="L928" s="23"/>
      <c r="M928" s="23"/>
      <c r="N928" s="23"/>
      <c r="O928" s="23"/>
      <c r="P928" s="21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</row>
    <row r="929" spans="1:40" ht="14.25" customHeight="1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83"/>
      <c r="L929" s="23"/>
      <c r="M929" s="23"/>
      <c r="N929" s="23"/>
      <c r="O929" s="23"/>
      <c r="P929" s="21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</row>
    <row r="930" spans="1:40" ht="14.25" customHeight="1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83"/>
      <c r="L930" s="23"/>
      <c r="M930" s="23"/>
      <c r="N930" s="23"/>
      <c r="O930" s="23"/>
      <c r="P930" s="21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</row>
    <row r="931" spans="1:40" ht="14.25" customHeight="1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83"/>
      <c r="L931" s="23"/>
      <c r="M931" s="23"/>
      <c r="N931" s="23"/>
      <c r="O931" s="23"/>
      <c r="P931" s="21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</row>
    <row r="932" spans="1:40" ht="14.25" customHeight="1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83"/>
      <c r="L932" s="23"/>
      <c r="M932" s="23"/>
      <c r="N932" s="23"/>
      <c r="O932" s="23"/>
      <c r="P932" s="21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</row>
    <row r="933" spans="1:40" ht="14.25" customHeight="1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83"/>
      <c r="L933" s="23"/>
      <c r="M933" s="23"/>
      <c r="N933" s="23"/>
      <c r="O933" s="23"/>
      <c r="P933" s="21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</row>
    <row r="934" spans="1:40" ht="14.25" customHeight="1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83"/>
      <c r="L934" s="23"/>
      <c r="M934" s="23"/>
      <c r="N934" s="23"/>
      <c r="O934" s="23"/>
      <c r="P934" s="21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</row>
    <row r="935" spans="1:40" ht="14.25" customHeight="1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83"/>
      <c r="L935" s="23"/>
      <c r="M935" s="23"/>
      <c r="N935" s="23"/>
      <c r="O935" s="23"/>
      <c r="P935" s="21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</row>
    <row r="936" spans="1:40" ht="14.25" customHeight="1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83"/>
      <c r="L936" s="23"/>
      <c r="M936" s="23"/>
      <c r="N936" s="23"/>
      <c r="O936" s="23"/>
      <c r="P936" s="21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</row>
    <row r="937" spans="1:40" ht="14.25" customHeight="1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83"/>
      <c r="L937" s="23"/>
      <c r="M937" s="23"/>
      <c r="N937" s="23"/>
      <c r="O937" s="23"/>
      <c r="P937" s="21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</row>
    <row r="938" spans="1:40" ht="14.25" customHeight="1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83"/>
      <c r="L938" s="23"/>
      <c r="M938" s="23"/>
      <c r="N938" s="23"/>
      <c r="O938" s="23"/>
      <c r="P938" s="21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</row>
    <row r="939" spans="1:40" ht="14.25" customHeight="1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83"/>
      <c r="L939" s="23"/>
      <c r="M939" s="23"/>
      <c r="N939" s="23"/>
      <c r="O939" s="23"/>
      <c r="P939" s="21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</row>
    <row r="940" spans="1:40" ht="14.25" customHeight="1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83"/>
      <c r="L940" s="23"/>
      <c r="M940" s="23"/>
      <c r="N940" s="23"/>
      <c r="O940" s="23"/>
      <c r="P940" s="21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</row>
    <row r="941" spans="1:40" ht="14.25" customHeight="1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83"/>
      <c r="L941" s="23"/>
      <c r="M941" s="23"/>
      <c r="N941" s="23"/>
      <c r="O941" s="23"/>
      <c r="P941" s="21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</row>
    <row r="942" spans="1:40" ht="14.25" customHeight="1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83"/>
      <c r="L942" s="23"/>
      <c r="M942" s="23"/>
      <c r="N942" s="23"/>
      <c r="O942" s="23"/>
      <c r="P942" s="21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</row>
    <row r="943" spans="1:40" ht="14.25" customHeight="1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83"/>
      <c r="L943" s="23"/>
      <c r="M943" s="23"/>
      <c r="N943" s="23"/>
      <c r="O943" s="23"/>
      <c r="P943" s="21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</row>
    <row r="944" spans="1:40" ht="14.25" customHeight="1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83"/>
      <c r="L944" s="23"/>
      <c r="M944" s="23"/>
      <c r="N944" s="23"/>
      <c r="O944" s="23"/>
      <c r="P944" s="21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</row>
    <row r="945" spans="1:40" ht="14.25" customHeight="1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83"/>
      <c r="L945" s="23"/>
      <c r="M945" s="23"/>
      <c r="N945" s="23"/>
      <c r="O945" s="23"/>
      <c r="P945" s="21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</row>
    <row r="946" spans="1:40" ht="14.25" customHeight="1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83"/>
      <c r="L946" s="23"/>
      <c r="M946" s="23"/>
      <c r="N946" s="23"/>
      <c r="O946" s="23"/>
      <c r="P946" s="21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</row>
    <row r="947" spans="1:40" ht="14.25" customHeight="1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83"/>
      <c r="L947" s="23"/>
      <c r="M947" s="23"/>
      <c r="N947" s="23"/>
      <c r="O947" s="23"/>
      <c r="P947" s="21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</row>
    <row r="948" spans="1:40" ht="14.25" customHeight="1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83"/>
      <c r="L948" s="23"/>
      <c r="M948" s="23"/>
      <c r="N948" s="23"/>
      <c r="O948" s="23"/>
      <c r="P948" s="21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</row>
    <row r="949" spans="1:40" ht="14.25" customHeight="1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83"/>
      <c r="L949" s="23"/>
      <c r="M949" s="23"/>
      <c r="N949" s="23"/>
      <c r="O949" s="23"/>
      <c r="P949" s="21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</row>
    <row r="950" spans="1:40" ht="14.25" customHeight="1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83"/>
      <c r="L950" s="23"/>
      <c r="M950" s="23"/>
      <c r="N950" s="23"/>
      <c r="O950" s="23"/>
      <c r="P950" s="21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</row>
    <row r="951" spans="1:40" ht="14.25" customHeight="1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83"/>
      <c r="L951" s="23"/>
      <c r="M951" s="23"/>
      <c r="N951" s="23"/>
      <c r="O951" s="23"/>
      <c r="P951" s="21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</row>
    <row r="952" spans="1:40" ht="14.25" customHeight="1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83"/>
      <c r="L952" s="23"/>
      <c r="M952" s="23"/>
      <c r="N952" s="23"/>
      <c r="O952" s="23"/>
      <c r="P952" s="21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</row>
    <row r="953" spans="1:40" ht="14.25" customHeight="1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83"/>
      <c r="L953" s="23"/>
      <c r="M953" s="23"/>
      <c r="N953" s="23"/>
      <c r="O953" s="23"/>
      <c r="P953" s="21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</row>
    <row r="954" spans="1:40" ht="14.25" customHeight="1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83"/>
      <c r="L954" s="23"/>
      <c r="M954" s="23"/>
      <c r="N954" s="23"/>
      <c r="O954" s="23"/>
      <c r="P954" s="21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</row>
    <row r="955" spans="1:40" ht="14.25" customHeight="1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83"/>
      <c r="L955" s="23"/>
      <c r="M955" s="23"/>
      <c r="N955" s="23"/>
      <c r="O955" s="23"/>
      <c r="P955" s="21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</row>
    <row r="956" spans="1:40" ht="14.25" customHeight="1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83"/>
      <c r="L956" s="23"/>
      <c r="M956" s="23"/>
      <c r="N956" s="23"/>
      <c r="O956" s="23"/>
      <c r="P956" s="21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</row>
    <row r="957" spans="1:40" ht="14.25" customHeight="1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83"/>
      <c r="L957" s="23"/>
      <c r="M957" s="23"/>
      <c r="N957" s="23"/>
      <c r="O957" s="23"/>
      <c r="P957" s="21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</row>
    <row r="958" spans="1:40" ht="14.25" customHeight="1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83"/>
      <c r="L958" s="23"/>
      <c r="M958" s="23"/>
      <c r="N958" s="23"/>
      <c r="O958" s="23"/>
      <c r="P958" s="21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</row>
    <row r="959" spans="1:40" ht="14.25" customHeight="1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83"/>
      <c r="L959" s="23"/>
      <c r="M959" s="23"/>
      <c r="N959" s="23"/>
      <c r="O959" s="23"/>
      <c r="P959" s="21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</row>
    <row r="960" spans="1:40" ht="14.25" customHeight="1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83"/>
      <c r="L960" s="23"/>
      <c r="M960" s="23"/>
      <c r="N960" s="23"/>
      <c r="O960" s="23"/>
      <c r="P960" s="21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</row>
    <row r="961" spans="1:40" ht="14.25" customHeight="1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83"/>
      <c r="L961" s="23"/>
      <c r="M961" s="23"/>
      <c r="N961" s="23"/>
      <c r="O961" s="23"/>
      <c r="P961" s="21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</row>
    <row r="962" spans="1:40" ht="14.25" customHeight="1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83"/>
      <c r="L962" s="23"/>
      <c r="M962" s="23"/>
      <c r="N962" s="23"/>
      <c r="O962" s="23"/>
      <c r="P962" s="21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</row>
    <row r="963" spans="1:40" ht="14.25" customHeight="1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83"/>
      <c r="L963" s="23"/>
      <c r="M963" s="23"/>
      <c r="N963" s="23"/>
      <c r="O963" s="23"/>
      <c r="P963" s="21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</row>
    <row r="964" spans="1:40" ht="14.25" customHeight="1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83"/>
      <c r="L964" s="23"/>
      <c r="M964" s="23"/>
      <c r="N964" s="23"/>
      <c r="O964" s="23"/>
      <c r="P964" s="21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</row>
    <row r="965" spans="1:40" ht="14.25" customHeight="1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83"/>
      <c r="L965" s="23"/>
      <c r="M965" s="23"/>
      <c r="N965" s="23"/>
      <c r="O965" s="23"/>
      <c r="P965" s="21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</row>
    <row r="966" spans="1:40" ht="14.25" customHeight="1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83"/>
      <c r="L966" s="23"/>
      <c r="M966" s="23"/>
      <c r="N966" s="23"/>
      <c r="O966" s="23"/>
      <c r="P966" s="21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</row>
    <row r="967" spans="1:40" ht="14.25" customHeight="1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83"/>
      <c r="L967" s="23"/>
      <c r="M967" s="23"/>
      <c r="N967" s="23"/>
      <c r="O967" s="23"/>
      <c r="P967" s="21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</row>
    <row r="968" spans="1:40" ht="14.25" customHeight="1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83"/>
      <c r="L968" s="23"/>
      <c r="M968" s="23"/>
      <c r="N968" s="23"/>
      <c r="O968" s="23"/>
      <c r="P968" s="21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</row>
    <row r="969" spans="1:40" ht="14.25" customHeight="1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83"/>
      <c r="L969" s="23"/>
      <c r="M969" s="23"/>
      <c r="N969" s="23"/>
      <c r="O969" s="23"/>
      <c r="P969" s="21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</row>
    <row r="970" spans="1:40" ht="14.25" customHeight="1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83"/>
      <c r="L970" s="23"/>
      <c r="M970" s="23"/>
      <c r="N970" s="23"/>
      <c r="O970" s="23"/>
      <c r="P970" s="21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</row>
    <row r="971" spans="1:40" ht="14.25" customHeight="1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83"/>
      <c r="L971" s="23"/>
      <c r="M971" s="23"/>
      <c r="N971" s="23"/>
      <c r="O971" s="23"/>
      <c r="P971" s="21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</row>
    <row r="972" spans="1:40" ht="14.25" customHeight="1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83"/>
      <c r="L972" s="23"/>
      <c r="M972" s="23"/>
      <c r="N972" s="23"/>
      <c r="O972" s="23"/>
      <c r="P972" s="21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</row>
    <row r="973" spans="1:40" ht="14.25" customHeight="1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83"/>
      <c r="L973" s="23"/>
      <c r="M973" s="23"/>
      <c r="N973" s="23"/>
      <c r="O973" s="23"/>
      <c r="P973" s="21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</row>
    <row r="974" spans="1:40" ht="14.25" customHeight="1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83"/>
      <c r="L974" s="23"/>
      <c r="M974" s="23"/>
      <c r="N974" s="23"/>
      <c r="O974" s="23"/>
      <c r="P974" s="21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</row>
    <row r="975" spans="1:40" ht="14.25" customHeight="1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83"/>
      <c r="L975" s="23"/>
      <c r="M975" s="23"/>
      <c r="N975" s="23"/>
      <c r="O975" s="23"/>
      <c r="P975" s="21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</row>
    <row r="976" spans="1:40" ht="14.25" customHeight="1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83"/>
      <c r="L976" s="23"/>
      <c r="M976" s="23"/>
      <c r="N976" s="23"/>
      <c r="O976" s="23"/>
      <c r="P976" s="21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</row>
    <row r="977" spans="1:40" ht="14.25" customHeight="1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83"/>
      <c r="L977" s="23"/>
      <c r="M977" s="23"/>
      <c r="N977" s="23"/>
      <c r="O977" s="23"/>
      <c r="P977" s="21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</row>
    <row r="978" spans="1:40" ht="14.25" customHeight="1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83"/>
      <c r="L978" s="23"/>
      <c r="M978" s="23"/>
      <c r="N978" s="23"/>
      <c r="O978" s="23"/>
      <c r="P978" s="21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</row>
    <row r="979" spans="1:40" ht="14.25" customHeight="1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83"/>
      <c r="L979" s="23"/>
      <c r="M979" s="23"/>
      <c r="N979" s="23"/>
      <c r="O979" s="23"/>
      <c r="P979" s="21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</row>
    <row r="980" spans="1:40" ht="14.25" customHeight="1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83"/>
      <c r="L980" s="23"/>
      <c r="M980" s="23"/>
      <c r="N980" s="23"/>
      <c r="O980" s="23"/>
      <c r="P980" s="21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</row>
    <row r="981" spans="1:40" ht="14.25" customHeight="1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83"/>
      <c r="L981" s="23"/>
      <c r="M981" s="23"/>
      <c r="N981" s="23"/>
      <c r="O981" s="23"/>
      <c r="P981" s="21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</row>
    <row r="982" spans="1:40" ht="14.25" customHeight="1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83"/>
      <c r="L982" s="23"/>
      <c r="M982" s="23"/>
      <c r="N982" s="23"/>
      <c r="O982" s="23"/>
      <c r="P982" s="21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</row>
    <row r="983" spans="1:40" ht="14.25" customHeight="1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83"/>
      <c r="L983" s="23"/>
      <c r="M983" s="23"/>
      <c r="N983" s="23"/>
      <c r="O983" s="23"/>
      <c r="P983" s="21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</row>
    <row r="984" spans="1:40" ht="14.25" customHeight="1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83"/>
      <c r="L984" s="23"/>
      <c r="M984" s="23"/>
      <c r="N984" s="23"/>
      <c r="O984" s="23"/>
      <c r="P984" s="21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</row>
    <row r="985" spans="1:40" ht="14.25" customHeight="1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83"/>
      <c r="L985" s="23"/>
      <c r="M985" s="23"/>
      <c r="N985" s="23"/>
      <c r="O985" s="23"/>
      <c r="P985" s="21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</row>
    <row r="986" spans="1:40" ht="14.25" customHeight="1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83"/>
      <c r="L986" s="23"/>
      <c r="M986" s="23"/>
      <c r="N986" s="23"/>
      <c r="O986" s="23"/>
      <c r="P986" s="21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</row>
    <row r="987" spans="1:40" ht="14.25" customHeight="1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83"/>
      <c r="L987" s="23"/>
      <c r="M987" s="23"/>
      <c r="N987" s="23"/>
      <c r="O987" s="23"/>
      <c r="P987" s="21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</row>
    <row r="988" spans="1:40" ht="14.25" customHeight="1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83"/>
      <c r="L988" s="23"/>
      <c r="M988" s="23"/>
      <c r="N988" s="23"/>
      <c r="O988" s="23"/>
      <c r="P988" s="21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</row>
    <row r="989" spans="1:40" ht="14.25" customHeight="1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83"/>
      <c r="L989" s="23"/>
      <c r="M989" s="23"/>
      <c r="N989" s="23"/>
      <c r="O989" s="23"/>
      <c r="P989" s="21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</row>
    <row r="990" spans="1:40" ht="14.25" customHeight="1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83"/>
      <c r="L990" s="23"/>
      <c r="M990" s="23"/>
      <c r="N990" s="23"/>
      <c r="O990" s="23"/>
      <c r="P990" s="21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</row>
    <row r="991" spans="1:40" ht="14.25" customHeight="1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83"/>
      <c r="L991" s="23"/>
      <c r="M991" s="23"/>
      <c r="N991" s="23"/>
      <c r="O991" s="23"/>
      <c r="P991" s="21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</row>
    <row r="992" spans="1:40" ht="14.25" customHeight="1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83"/>
      <c r="L992" s="23"/>
      <c r="M992" s="23"/>
      <c r="N992" s="23"/>
      <c r="O992" s="23"/>
      <c r="P992" s="21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</row>
    <row r="993" spans="1:40" ht="14.25" customHeight="1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83"/>
      <c r="L993" s="23"/>
      <c r="M993" s="23"/>
      <c r="N993" s="23"/>
      <c r="O993" s="23"/>
      <c r="P993" s="21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</row>
    <row r="994" spans="1:40" ht="14.25" customHeight="1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83"/>
      <c r="L994" s="23"/>
      <c r="M994" s="23"/>
      <c r="N994" s="23"/>
      <c r="O994" s="23"/>
      <c r="P994" s="21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</row>
    <row r="995" spans="1:40" ht="14.25" customHeight="1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83"/>
      <c r="L995" s="23"/>
      <c r="M995" s="23"/>
      <c r="N995" s="23"/>
      <c r="O995" s="23"/>
      <c r="P995" s="21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</row>
    <row r="996" spans="1:40" ht="14.25" customHeight="1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83"/>
      <c r="L996" s="23"/>
      <c r="M996" s="23"/>
      <c r="N996" s="23"/>
      <c r="O996" s="23"/>
      <c r="P996" s="21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</row>
    <row r="997" spans="1:40" ht="14.25" customHeight="1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83"/>
      <c r="L997" s="23"/>
      <c r="M997" s="23"/>
      <c r="N997" s="23"/>
      <c r="O997" s="23"/>
      <c r="P997" s="21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</row>
    <row r="998" spans="1:40" ht="14.25" customHeight="1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83"/>
      <c r="L998" s="23"/>
      <c r="M998" s="23"/>
      <c r="N998" s="23"/>
      <c r="O998" s="23"/>
      <c r="P998" s="21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</row>
    <row r="999" spans="1:40" ht="14.25" customHeight="1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83"/>
      <c r="L999" s="23"/>
      <c r="M999" s="23"/>
      <c r="N999" s="23"/>
      <c r="O999" s="23"/>
      <c r="P999" s="21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</row>
    <row r="1000" spans="1:40" ht="14.25" customHeight="1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83"/>
      <c r="L1000" s="23"/>
      <c r="M1000" s="23"/>
      <c r="N1000" s="23"/>
      <c r="O1000" s="23"/>
      <c r="P1000" s="21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</row>
  </sheetData>
  <mergeCells count="682">
    <mergeCell ref="U12:U14"/>
    <mergeCell ref="V12:V14"/>
    <mergeCell ref="W12:W14"/>
    <mergeCell ref="X12:X14"/>
    <mergeCell ref="Y12:Y14"/>
    <mergeCell ref="Z12:Z14"/>
    <mergeCell ref="AA12:AA14"/>
    <mergeCell ref="I12:I14"/>
    <mergeCell ref="J12:J13"/>
    <mergeCell ref="K12:K13"/>
    <mergeCell ref="M12:M13"/>
    <mergeCell ref="N12:N14"/>
    <mergeCell ref="O12:O14"/>
    <mergeCell ref="P12:P14"/>
    <mergeCell ref="Q12:Q14"/>
    <mergeCell ref="R12:R14"/>
    <mergeCell ref="AB12:AC13"/>
    <mergeCell ref="AD12:AD14"/>
    <mergeCell ref="AE12:AE14"/>
    <mergeCell ref="AM12:AM14"/>
    <mergeCell ref="AN12:AN14"/>
    <mergeCell ref="AF12:AF14"/>
    <mergeCell ref="AG12:AG14"/>
    <mergeCell ref="AH12:AH14"/>
    <mergeCell ref="AI12:AI14"/>
    <mergeCell ref="AJ12:AJ14"/>
    <mergeCell ref="AK12:AK14"/>
    <mergeCell ref="AL12:AL14"/>
    <mergeCell ref="T15:T17"/>
    <mergeCell ref="U15:U17"/>
    <mergeCell ref="V15:V17"/>
    <mergeCell ref="W15:W17"/>
    <mergeCell ref="X15:X17"/>
    <mergeCell ref="Y15:Y17"/>
    <mergeCell ref="Z15:Z17"/>
    <mergeCell ref="AA15:AA17"/>
    <mergeCell ref="A12:B13"/>
    <mergeCell ref="D12:D14"/>
    <mergeCell ref="E12:E14"/>
    <mergeCell ref="F12:F14"/>
    <mergeCell ref="H12:H14"/>
    <mergeCell ref="A15:B16"/>
    <mergeCell ref="F15:F16"/>
    <mergeCell ref="G12:G14"/>
    <mergeCell ref="G15:G17"/>
    <mergeCell ref="H15:H17"/>
    <mergeCell ref="C12:C14"/>
    <mergeCell ref="C15:C17"/>
    <mergeCell ref="D15:D17"/>
    <mergeCell ref="E15:E17"/>
    <mergeCell ref="S12:S14"/>
    <mergeCell ref="T12:T14"/>
    <mergeCell ref="A18:B19"/>
    <mergeCell ref="C18:C20"/>
    <mergeCell ref="D18:D20"/>
    <mergeCell ref="N15:N17"/>
    <mergeCell ref="O15:O17"/>
    <mergeCell ref="P15:P17"/>
    <mergeCell ref="Q15:Q17"/>
    <mergeCell ref="R15:R17"/>
    <mergeCell ref="S15:S17"/>
    <mergeCell ref="E18:E20"/>
    <mergeCell ref="F18:F20"/>
    <mergeCell ref="G18:G20"/>
    <mergeCell ref="H18:H20"/>
    <mergeCell ref="I18:I20"/>
    <mergeCell ref="J18:J19"/>
    <mergeCell ref="K18:K19"/>
    <mergeCell ref="I15:I17"/>
    <mergeCell ref="J15:J16"/>
    <mergeCell ref="K15:K16"/>
    <mergeCell ref="M15:M16"/>
    <mergeCell ref="AK18:AK20"/>
    <mergeCell ref="AL18:AL20"/>
    <mergeCell ref="AM18:AM20"/>
    <mergeCell ref="AN18:AN20"/>
    <mergeCell ref="AB15:AC16"/>
    <mergeCell ref="AD15:AD17"/>
    <mergeCell ref="AE15:AE17"/>
    <mergeCell ref="AF15:AF17"/>
    <mergeCell ref="AG15:AG17"/>
    <mergeCell ref="AH15:AH17"/>
    <mergeCell ref="AI15:AI17"/>
    <mergeCell ref="AF18:AF20"/>
    <mergeCell ref="AG18:AG20"/>
    <mergeCell ref="AJ15:AJ17"/>
    <mergeCell ref="AK15:AK17"/>
    <mergeCell ref="AL15:AL17"/>
    <mergeCell ref="AM15:AM17"/>
    <mergeCell ref="AN15:AN17"/>
    <mergeCell ref="Z24:Z26"/>
    <mergeCell ref="AA24:AA26"/>
    <mergeCell ref="AB24:AC25"/>
    <mergeCell ref="AD24:AD26"/>
    <mergeCell ref="AE24:AE26"/>
    <mergeCell ref="AF24:AF26"/>
    <mergeCell ref="AG24:AG26"/>
    <mergeCell ref="Y21:Y23"/>
    <mergeCell ref="Z21:Z23"/>
    <mergeCell ref="AA21:AA23"/>
    <mergeCell ref="AB21:AC22"/>
    <mergeCell ref="AD21:AD23"/>
    <mergeCell ref="AE21:AE23"/>
    <mergeCell ref="AF21:AF23"/>
    <mergeCell ref="Y24:Y26"/>
    <mergeCell ref="J21:J22"/>
    <mergeCell ref="K21:K22"/>
    <mergeCell ref="M18:M19"/>
    <mergeCell ref="N18:N20"/>
    <mergeCell ref="M21:M22"/>
    <mergeCell ref="N21:N23"/>
    <mergeCell ref="O21:O23"/>
    <mergeCell ref="P21:P23"/>
    <mergeCell ref="X18:X20"/>
    <mergeCell ref="Q21:Q23"/>
    <mergeCell ref="R21:R23"/>
    <mergeCell ref="S21:S23"/>
    <mergeCell ref="T21:T23"/>
    <mergeCell ref="U21:U23"/>
    <mergeCell ref="V21:V23"/>
    <mergeCell ref="W21:W23"/>
    <mergeCell ref="X21:X23"/>
    <mergeCell ref="I24:I26"/>
    <mergeCell ref="J24:J25"/>
    <mergeCell ref="K24:K25"/>
    <mergeCell ref="M24:M25"/>
    <mergeCell ref="N24:N26"/>
    <mergeCell ref="O24:O26"/>
    <mergeCell ref="P24:P26"/>
    <mergeCell ref="X24:X26"/>
    <mergeCell ref="Q24:Q26"/>
    <mergeCell ref="R24:R26"/>
    <mergeCell ref="S24:S26"/>
    <mergeCell ref="T24:T26"/>
    <mergeCell ref="U24:U26"/>
    <mergeCell ref="V24:V26"/>
    <mergeCell ref="W24:W26"/>
    <mergeCell ref="I21:I23"/>
    <mergeCell ref="AJ21:AJ23"/>
    <mergeCell ref="AJ24:AJ26"/>
    <mergeCell ref="AK24:AK26"/>
    <mergeCell ref="AL24:AL26"/>
    <mergeCell ref="AM24:AM26"/>
    <mergeCell ref="AN24:AN26"/>
    <mergeCell ref="AG21:AG23"/>
    <mergeCell ref="AH21:AH23"/>
    <mergeCell ref="AI21:AI23"/>
    <mergeCell ref="AK21:AK23"/>
    <mergeCell ref="AL21:AL23"/>
    <mergeCell ref="AM21:AM23"/>
    <mergeCell ref="AN21:AN23"/>
    <mergeCell ref="AH24:AH26"/>
    <mergeCell ref="AI24:AI26"/>
    <mergeCell ref="Z1:Z2"/>
    <mergeCell ref="AA1:AA2"/>
    <mergeCell ref="AD1:AF2"/>
    <mergeCell ref="AG1:AI2"/>
    <mergeCell ref="AJ1:AM2"/>
    <mergeCell ref="N1:N2"/>
    <mergeCell ref="O1:O2"/>
    <mergeCell ref="Q1:Q2"/>
    <mergeCell ref="R1:R2"/>
    <mergeCell ref="U1:U2"/>
    <mergeCell ref="V1:W2"/>
    <mergeCell ref="X1:Y2"/>
    <mergeCell ref="C1:D1"/>
    <mergeCell ref="E1:E2"/>
    <mergeCell ref="F1:G2"/>
    <mergeCell ref="H1:I2"/>
    <mergeCell ref="J1:K2"/>
    <mergeCell ref="L1:L2"/>
    <mergeCell ref="M1:M2"/>
    <mergeCell ref="N3:N5"/>
    <mergeCell ref="Q3:Q5"/>
    <mergeCell ref="C2:D2"/>
    <mergeCell ref="AL3:AL5"/>
    <mergeCell ref="AM3:AM5"/>
    <mergeCell ref="AN3:AN5"/>
    <mergeCell ref="Y3:Y5"/>
    <mergeCell ref="Z3:Z5"/>
    <mergeCell ref="AA3:AA5"/>
    <mergeCell ref="AB3:AC5"/>
    <mergeCell ref="AD3:AD5"/>
    <mergeCell ref="AE3:AE5"/>
    <mergeCell ref="AF3:AF5"/>
    <mergeCell ref="AG3:AG5"/>
    <mergeCell ref="AH3:AH5"/>
    <mergeCell ref="AI3:AI5"/>
    <mergeCell ref="AJ3:AJ5"/>
    <mergeCell ref="Y6:Y8"/>
    <mergeCell ref="Z6:Z8"/>
    <mergeCell ref="AA6:AA8"/>
    <mergeCell ref="A9:B10"/>
    <mergeCell ref="C9:C11"/>
    <mergeCell ref="D9:D11"/>
    <mergeCell ref="E9:E11"/>
    <mergeCell ref="F9:F11"/>
    <mergeCell ref="AK3:AK5"/>
    <mergeCell ref="R3:R5"/>
    <mergeCell ref="U3:U5"/>
    <mergeCell ref="V3:V5"/>
    <mergeCell ref="W3:W5"/>
    <mergeCell ref="X3:X5"/>
    <mergeCell ref="Q9:Q11"/>
    <mergeCell ref="R9:R11"/>
    <mergeCell ref="I9:I11"/>
    <mergeCell ref="J9:J10"/>
    <mergeCell ref="K9:K10"/>
    <mergeCell ref="M9:M10"/>
    <mergeCell ref="N9:N11"/>
    <mergeCell ref="O9:O11"/>
    <mergeCell ref="P9:P11"/>
    <mergeCell ref="AE6:AE8"/>
    <mergeCell ref="AB9:AC10"/>
    <mergeCell ref="AD6:AD8"/>
    <mergeCell ref="AD9:AD11"/>
    <mergeCell ref="AE9:AE11"/>
    <mergeCell ref="AF9:AF11"/>
    <mergeCell ref="AG9:AG11"/>
    <mergeCell ref="AH9:AH11"/>
    <mergeCell ref="A3:B5"/>
    <mergeCell ref="G3:G5"/>
    <mergeCell ref="H3:H5"/>
    <mergeCell ref="I3:I5"/>
    <mergeCell ref="J3:J5"/>
    <mergeCell ref="M3:M4"/>
    <mergeCell ref="Z9:Z11"/>
    <mergeCell ref="AA9:AA11"/>
    <mergeCell ref="S9:S11"/>
    <mergeCell ref="T9:T11"/>
    <mergeCell ref="U9:U11"/>
    <mergeCell ref="V9:V11"/>
    <mergeCell ref="W9:W11"/>
    <mergeCell ref="X9:X11"/>
    <mergeCell ref="Y9:Y11"/>
    <mergeCell ref="X6:X8"/>
    <mergeCell ref="AN6:AN8"/>
    <mergeCell ref="AF6:AF8"/>
    <mergeCell ref="AG6:AG8"/>
    <mergeCell ref="AH6:AH8"/>
    <mergeCell ref="AI6:AI8"/>
    <mergeCell ref="AJ6:AJ8"/>
    <mergeCell ref="AK6:AK8"/>
    <mergeCell ref="AL6:AL8"/>
    <mergeCell ref="A6:B7"/>
    <mergeCell ref="D6:D8"/>
    <mergeCell ref="E6:E8"/>
    <mergeCell ref="F6:F8"/>
    <mergeCell ref="G6:G8"/>
    <mergeCell ref="H6:H8"/>
    <mergeCell ref="C6:C8"/>
    <mergeCell ref="I6:I8"/>
    <mergeCell ref="J6:J7"/>
    <mergeCell ref="K6:K7"/>
    <mergeCell ref="M6:M7"/>
    <mergeCell ref="N6:N8"/>
    <mergeCell ref="O6:O8"/>
    <mergeCell ref="P6:P8"/>
    <mergeCell ref="AM6:AM8"/>
    <mergeCell ref="AB6:AC7"/>
    <mergeCell ref="G9:G11"/>
    <mergeCell ref="H9:H11"/>
    <mergeCell ref="Q6:Q8"/>
    <mergeCell ref="R6:R8"/>
    <mergeCell ref="S6:S8"/>
    <mergeCell ref="T6:T8"/>
    <mergeCell ref="U6:U8"/>
    <mergeCell ref="V6:V8"/>
    <mergeCell ref="W6:W8"/>
    <mergeCell ref="AN9:AN11"/>
    <mergeCell ref="V18:V20"/>
    <mergeCell ref="W18:W20"/>
    <mergeCell ref="O18:O20"/>
    <mergeCell ref="P18:P20"/>
    <mergeCell ref="Q18:Q20"/>
    <mergeCell ref="R18:R20"/>
    <mergeCell ref="S18:S20"/>
    <mergeCell ref="T18:T20"/>
    <mergeCell ref="U18:U20"/>
    <mergeCell ref="AI9:AI11"/>
    <mergeCell ref="AJ9:AJ11"/>
    <mergeCell ref="AK9:AK11"/>
    <mergeCell ref="AL9:AL11"/>
    <mergeCell ref="AM9:AM11"/>
    <mergeCell ref="Y18:Y20"/>
    <mergeCell ref="Z18:Z20"/>
    <mergeCell ref="AA18:AA20"/>
    <mergeCell ref="AB18:AC19"/>
    <mergeCell ref="AD18:AD20"/>
    <mergeCell ref="AE18:AE20"/>
    <mergeCell ref="AH18:AH20"/>
    <mergeCell ref="AI18:AI20"/>
    <mergeCell ref="AJ18:AJ20"/>
    <mergeCell ref="AB50:AC51"/>
    <mergeCell ref="AD47:AD49"/>
    <mergeCell ref="AD50:AD52"/>
    <mergeCell ref="AE50:AE52"/>
    <mergeCell ref="Z50:Z52"/>
    <mergeCell ref="AA50:AA52"/>
    <mergeCell ref="S50:S52"/>
    <mergeCell ref="T50:T52"/>
    <mergeCell ref="U50:U52"/>
    <mergeCell ref="V50:V52"/>
    <mergeCell ref="W50:W52"/>
    <mergeCell ref="X50:X52"/>
    <mergeCell ref="Y50:Y52"/>
    <mergeCell ref="AF50:AF52"/>
    <mergeCell ref="AG50:AG52"/>
    <mergeCell ref="AH50:AH52"/>
    <mergeCell ref="AI50:AI52"/>
    <mergeCell ref="I47:I49"/>
    <mergeCell ref="J47:J48"/>
    <mergeCell ref="K47:K48"/>
    <mergeCell ref="M47:M48"/>
    <mergeCell ref="N47:N49"/>
    <mergeCell ref="O47:O49"/>
    <mergeCell ref="P47:P49"/>
    <mergeCell ref="Q47:Q49"/>
    <mergeCell ref="R47:R49"/>
    <mergeCell ref="S47:S49"/>
    <mergeCell ref="T47:T49"/>
    <mergeCell ref="U47:U49"/>
    <mergeCell ref="V47:V49"/>
    <mergeCell ref="W47:W49"/>
    <mergeCell ref="X47:X49"/>
    <mergeCell ref="Y47:Y49"/>
    <mergeCell ref="Z47:Z49"/>
    <mergeCell ref="AA47:AA49"/>
    <mergeCell ref="AB47:AC48"/>
    <mergeCell ref="AE47:AE49"/>
    <mergeCell ref="AM47:AM49"/>
    <mergeCell ref="AN47:AN49"/>
    <mergeCell ref="AF47:AF49"/>
    <mergeCell ref="AG47:AG49"/>
    <mergeCell ref="AH47:AH49"/>
    <mergeCell ref="AI47:AI49"/>
    <mergeCell ref="AJ47:AJ49"/>
    <mergeCell ref="AK47:AK49"/>
    <mergeCell ref="AL47:AL49"/>
    <mergeCell ref="A47:B48"/>
    <mergeCell ref="D47:D49"/>
    <mergeCell ref="E47:E49"/>
    <mergeCell ref="F47:F49"/>
    <mergeCell ref="G47:G49"/>
    <mergeCell ref="H47:H49"/>
    <mergeCell ref="A50:B51"/>
    <mergeCell ref="C47:C49"/>
    <mergeCell ref="C50:C52"/>
    <mergeCell ref="D50:D52"/>
    <mergeCell ref="E50:E52"/>
    <mergeCell ref="F50:F52"/>
    <mergeCell ref="G50:G52"/>
    <mergeCell ref="H50:H52"/>
    <mergeCell ref="AJ50:AJ52"/>
    <mergeCell ref="AK50:AK52"/>
    <mergeCell ref="AL50:AL52"/>
    <mergeCell ref="AM50:AM52"/>
    <mergeCell ref="AN50:AN52"/>
    <mergeCell ref="A53:B54"/>
    <mergeCell ref="D53:D55"/>
    <mergeCell ref="E53:E55"/>
    <mergeCell ref="F53:F54"/>
    <mergeCell ref="G53:G55"/>
    <mergeCell ref="H53:H55"/>
    <mergeCell ref="Q50:Q52"/>
    <mergeCell ref="R50:R52"/>
    <mergeCell ref="I50:I52"/>
    <mergeCell ref="J50:J51"/>
    <mergeCell ref="K50:K51"/>
    <mergeCell ref="M50:M51"/>
    <mergeCell ref="N50:N52"/>
    <mergeCell ref="O50:O52"/>
    <mergeCell ref="P50:P52"/>
    <mergeCell ref="J53:J54"/>
    <mergeCell ref="K53:K54"/>
    <mergeCell ref="M53:M54"/>
    <mergeCell ref="N53:N55"/>
    <mergeCell ref="A56:B57"/>
    <mergeCell ref="C53:C55"/>
    <mergeCell ref="C56:C58"/>
    <mergeCell ref="D56:D58"/>
    <mergeCell ref="E56:E58"/>
    <mergeCell ref="F56:F58"/>
    <mergeCell ref="G56:G58"/>
    <mergeCell ref="H56:H58"/>
    <mergeCell ref="I56:I58"/>
    <mergeCell ref="I53:I55"/>
    <mergeCell ref="J56:J57"/>
    <mergeCell ref="K56:K57"/>
    <mergeCell ref="M56:M57"/>
    <mergeCell ref="N56:N58"/>
    <mergeCell ref="O56:O58"/>
    <mergeCell ref="P56:P58"/>
    <mergeCell ref="Q56:Q58"/>
    <mergeCell ref="R56:R58"/>
    <mergeCell ref="S56:S58"/>
    <mergeCell ref="T56:T58"/>
    <mergeCell ref="U56:U58"/>
    <mergeCell ref="V56:V58"/>
    <mergeCell ref="W56:W58"/>
    <mergeCell ref="X56:X58"/>
    <mergeCell ref="Y56:Y58"/>
    <mergeCell ref="Z56:Z58"/>
    <mergeCell ref="AA56:AA58"/>
    <mergeCell ref="AB56:AC57"/>
    <mergeCell ref="AD56:AD58"/>
    <mergeCell ref="AE56:AE58"/>
    <mergeCell ref="AM56:AM58"/>
    <mergeCell ref="AN56:AN58"/>
    <mergeCell ref="AF56:AF58"/>
    <mergeCell ref="AG56:AG58"/>
    <mergeCell ref="AH56:AH58"/>
    <mergeCell ref="AI56:AI58"/>
    <mergeCell ref="AJ56:AJ58"/>
    <mergeCell ref="AK56:AK58"/>
    <mergeCell ref="AL56:AL58"/>
    <mergeCell ref="O53:O55"/>
    <mergeCell ref="P53:P55"/>
    <mergeCell ref="Q53:Q55"/>
    <mergeCell ref="R53:R55"/>
    <mergeCell ref="S53:S55"/>
    <mergeCell ref="T53:T55"/>
    <mergeCell ref="U53:U55"/>
    <mergeCell ref="V53:V55"/>
    <mergeCell ref="W53:W55"/>
    <mergeCell ref="X53:X55"/>
    <mergeCell ref="Y53:Y55"/>
    <mergeCell ref="Z53:Z55"/>
    <mergeCell ref="AA53:AA55"/>
    <mergeCell ref="AB53:AC54"/>
    <mergeCell ref="AD53:AD55"/>
    <mergeCell ref="AE53:AE55"/>
    <mergeCell ref="AM53:AM55"/>
    <mergeCell ref="AN53:AN55"/>
    <mergeCell ref="AF53:AF55"/>
    <mergeCell ref="AG53:AG55"/>
    <mergeCell ref="AH53:AH55"/>
    <mergeCell ref="AI53:AI55"/>
    <mergeCell ref="AJ53:AJ55"/>
    <mergeCell ref="AK53:AK55"/>
    <mergeCell ref="AL53:AL55"/>
    <mergeCell ref="C21:C23"/>
    <mergeCell ref="C24:C26"/>
    <mergeCell ref="D24:D26"/>
    <mergeCell ref="E24:E26"/>
    <mergeCell ref="F24:F26"/>
    <mergeCell ref="G24:G26"/>
    <mergeCell ref="H24:H26"/>
    <mergeCell ref="A21:B22"/>
    <mergeCell ref="D21:D23"/>
    <mergeCell ref="E21:E23"/>
    <mergeCell ref="F21:F23"/>
    <mergeCell ref="G21:G23"/>
    <mergeCell ref="H21:H23"/>
    <mergeCell ref="A24:B25"/>
    <mergeCell ref="A30:B31"/>
    <mergeCell ref="C30:D31"/>
    <mergeCell ref="E30:E31"/>
    <mergeCell ref="F30:G31"/>
    <mergeCell ref="H30:J31"/>
    <mergeCell ref="K30:K31"/>
    <mergeCell ref="L30:L31"/>
    <mergeCell ref="AM27:AM29"/>
    <mergeCell ref="AN27:AN29"/>
    <mergeCell ref="AF27:AF29"/>
    <mergeCell ref="AG27:AG29"/>
    <mergeCell ref="AH27:AH29"/>
    <mergeCell ref="AI27:AI29"/>
    <mergeCell ref="AJ27:AJ29"/>
    <mergeCell ref="AK27:AK29"/>
    <mergeCell ref="AL27:AL29"/>
    <mergeCell ref="X27:X29"/>
    <mergeCell ref="Y27:Y29"/>
    <mergeCell ref="Z27:Z29"/>
    <mergeCell ref="AA27:AA29"/>
    <mergeCell ref="AB27:AC28"/>
    <mergeCell ref="AD27:AD29"/>
    <mergeCell ref="AE27:AE29"/>
    <mergeCell ref="Q27:Q29"/>
    <mergeCell ref="V30:W31"/>
    <mergeCell ref="X30:Y31"/>
    <mergeCell ref="AD30:AF31"/>
    <mergeCell ref="AG30:AI31"/>
    <mergeCell ref="AJ30:AM31"/>
    <mergeCell ref="I27:I29"/>
    <mergeCell ref="J27:J28"/>
    <mergeCell ref="K27:K28"/>
    <mergeCell ref="M27:M28"/>
    <mergeCell ref="N27:N29"/>
    <mergeCell ref="O27:O29"/>
    <mergeCell ref="P27:P29"/>
    <mergeCell ref="M30:M31"/>
    <mergeCell ref="N30:N31"/>
    <mergeCell ref="O30:O31"/>
    <mergeCell ref="R27:R29"/>
    <mergeCell ref="S27:S29"/>
    <mergeCell ref="T27:T29"/>
    <mergeCell ref="U27:U29"/>
    <mergeCell ref="V27:V29"/>
    <mergeCell ref="W27:W29"/>
    <mergeCell ref="G27:G29"/>
    <mergeCell ref="G32:G34"/>
    <mergeCell ref="H32:H34"/>
    <mergeCell ref="I32:I34"/>
    <mergeCell ref="J32:J34"/>
    <mergeCell ref="N32:N34"/>
    <mergeCell ref="Q32:Q34"/>
    <mergeCell ref="R32:R34"/>
    <mergeCell ref="U32:U34"/>
    <mergeCell ref="V32:V34"/>
    <mergeCell ref="W32:W34"/>
    <mergeCell ref="X32:X34"/>
    <mergeCell ref="Y32:Y34"/>
    <mergeCell ref="Z32:Z34"/>
    <mergeCell ref="AA32:AA34"/>
    <mergeCell ref="AB32:AC34"/>
    <mergeCell ref="AK32:AK34"/>
    <mergeCell ref="AL32:AL34"/>
    <mergeCell ref="AM32:AM34"/>
    <mergeCell ref="AN32:AN34"/>
    <mergeCell ref="AD32:AD34"/>
    <mergeCell ref="AE32:AE34"/>
    <mergeCell ref="AF32:AF34"/>
    <mergeCell ref="AG32:AG34"/>
    <mergeCell ref="AH32:AH34"/>
    <mergeCell ref="AI32:AI34"/>
    <mergeCell ref="AJ32:AJ34"/>
    <mergeCell ref="A27:B28"/>
    <mergeCell ref="C27:C29"/>
    <mergeCell ref="D27:D29"/>
    <mergeCell ref="E27:E29"/>
    <mergeCell ref="F27:F29"/>
    <mergeCell ref="H27:H29"/>
    <mergeCell ref="A32:B34"/>
    <mergeCell ref="AD38:AD40"/>
    <mergeCell ref="AE38:AE40"/>
    <mergeCell ref="V38:V40"/>
    <mergeCell ref="W38:W40"/>
    <mergeCell ref="X38:X40"/>
    <mergeCell ref="Y38:Y40"/>
    <mergeCell ref="Z38:Z40"/>
    <mergeCell ref="AA38:AA40"/>
    <mergeCell ref="AB38:AC39"/>
    <mergeCell ref="Q35:Q37"/>
    <mergeCell ref="R35:R37"/>
    <mergeCell ref="S35:S37"/>
    <mergeCell ref="T35:T37"/>
    <mergeCell ref="U35:U37"/>
    <mergeCell ref="V35:V37"/>
    <mergeCell ref="W35:W37"/>
    <mergeCell ref="X35:X37"/>
    <mergeCell ref="AM38:AM40"/>
    <mergeCell ref="AN38:AN40"/>
    <mergeCell ref="AF38:AF40"/>
    <mergeCell ref="AG38:AG40"/>
    <mergeCell ref="AH38:AH40"/>
    <mergeCell ref="AI38:AI40"/>
    <mergeCell ref="AJ38:AJ40"/>
    <mergeCell ref="AK38:AK40"/>
    <mergeCell ref="AL38:AL40"/>
    <mergeCell ref="AM35:AM37"/>
    <mergeCell ref="AN35:AN37"/>
    <mergeCell ref="C35:C37"/>
    <mergeCell ref="AH35:AH37"/>
    <mergeCell ref="AI35:AI37"/>
    <mergeCell ref="AJ35:AJ37"/>
    <mergeCell ref="AK35:AK37"/>
    <mergeCell ref="AL35:AL37"/>
    <mergeCell ref="I35:I37"/>
    <mergeCell ref="J35:J36"/>
    <mergeCell ref="K35:K36"/>
    <mergeCell ref="M35:M36"/>
    <mergeCell ref="C38:C40"/>
    <mergeCell ref="D38:D40"/>
    <mergeCell ref="E38:E40"/>
    <mergeCell ref="A35:B36"/>
    <mergeCell ref="D35:D37"/>
    <mergeCell ref="E35:E37"/>
    <mergeCell ref="F35:F36"/>
    <mergeCell ref="H35:H37"/>
    <mergeCell ref="A38:B39"/>
    <mergeCell ref="F38:F39"/>
    <mergeCell ref="G35:G37"/>
    <mergeCell ref="H38:H40"/>
    <mergeCell ref="G38:G40"/>
    <mergeCell ref="Q38:Q40"/>
    <mergeCell ref="R38:R40"/>
    <mergeCell ref="S38:S40"/>
    <mergeCell ref="T38:T40"/>
    <mergeCell ref="U38:U40"/>
    <mergeCell ref="AF35:AF37"/>
    <mergeCell ref="AG35:AG37"/>
    <mergeCell ref="N35:N37"/>
    <mergeCell ref="O35:O37"/>
    <mergeCell ref="P35:P37"/>
    <mergeCell ref="Y35:Y37"/>
    <mergeCell ref="Z35:Z37"/>
    <mergeCell ref="AA35:AA37"/>
    <mergeCell ref="AB35:AC36"/>
    <mergeCell ref="AD35:AD37"/>
    <mergeCell ref="AE35:AE37"/>
    <mergeCell ref="I38:I40"/>
    <mergeCell ref="J38:J39"/>
    <mergeCell ref="K38:K39"/>
    <mergeCell ref="M38:M39"/>
    <mergeCell ref="P38:P40"/>
    <mergeCell ref="H41:H43"/>
    <mergeCell ref="I41:I43"/>
    <mergeCell ref="J41:J42"/>
    <mergeCell ref="K41:K42"/>
    <mergeCell ref="M41:M42"/>
    <mergeCell ref="N41:N43"/>
    <mergeCell ref="O41:O43"/>
    <mergeCell ref="P41:P43"/>
    <mergeCell ref="N38:N40"/>
    <mergeCell ref="O38:O40"/>
    <mergeCell ref="Q41:Q43"/>
    <mergeCell ref="R41:R43"/>
    <mergeCell ref="S41:S43"/>
    <mergeCell ref="T41:T43"/>
    <mergeCell ref="U41:U43"/>
    <mergeCell ref="V41:V43"/>
    <mergeCell ref="W41:W43"/>
    <mergeCell ref="X41:X43"/>
    <mergeCell ref="Y41:Y43"/>
    <mergeCell ref="Z41:Z43"/>
    <mergeCell ref="AA41:AA43"/>
    <mergeCell ref="AB41:AC42"/>
    <mergeCell ref="AD41:AD43"/>
    <mergeCell ref="AL41:AL43"/>
    <mergeCell ref="AM41:AM43"/>
    <mergeCell ref="AN41:AN43"/>
    <mergeCell ref="AE41:AE43"/>
    <mergeCell ref="AF41:AF43"/>
    <mergeCell ref="AG41:AG43"/>
    <mergeCell ref="AH41:AH43"/>
    <mergeCell ref="AI41:AI43"/>
    <mergeCell ref="AJ41:AJ43"/>
    <mergeCell ref="AK41:AK43"/>
    <mergeCell ref="C41:C43"/>
    <mergeCell ref="C44:C46"/>
    <mergeCell ref="D44:D46"/>
    <mergeCell ref="E44:E46"/>
    <mergeCell ref="F44:F46"/>
    <mergeCell ref="G44:G46"/>
    <mergeCell ref="H44:H46"/>
    <mergeCell ref="I44:I46"/>
    <mergeCell ref="J44:J45"/>
    <mergeCell ref="AD44:AD46"/>
    <mergeCell ref="K44:K45"/>
    <mergeCell ref="M44:M45"/>
    <mergeCell ref="N44:N46"/>
    <mergeCell ref="O44:O46"/>
    <mergeCell ref="P44:P46"/>
    <mergeCell ref="Q44:Q46"/>
    <mergeCell ref="R44:R46"/>
    <mergeCell ref="S44:S46"/>
    <mergeCell ref="T44:T46"/>
    <mergeCell ref="A41:B42"/>
    <mergeCell ref="D41:D43"/>
    <mergeCell ref="E41:E43"/>
    <mergeCell ref="F41:F43"/>
    <mergeCell ref="G41:G43"/>
    <mergeCell ref="A44:B45"/>
    <mergeCell ref="AE44:AE46"/>
    <mergeCell ref="AM44:AM46"/>
    <mergeCell ref="AN44:AN46"/>
    <mergeCell ref="AF44:AF46"/>
    <mergeCell ref="AG44:AG46"/>
    <mergeCell ref="AH44:AH46"/>
    <mergeCell ref="AI44:AI46"/>
    <mergeCell ref="AJ44:AJ46"/>
    <mergeCell ref="AK44:AK46"/>
    <mergeCell ref="AL44:AL46"/>
    <mergeCell ref="U44:U46"/>
    <mergeCell ref="V44:V46"/>
    <mergeCell ref="W44:W46"/>
    <mergeCell ref="X44:X46"/>
    <mergeCell ref="Y44:Y46"/>
    <mergeCell ref="Z44:Z46"/>
    <mergeCell ref="AA44:AA46"/>
    <mergeCell ref="AB44:AC45"/>
  </mergeCells>
  <dataValidations count="11">
    <dataValidation type="list" allowBlank="1" showErrorMessage="1" sqref="I12 I15 I18 I21 I24 I27 I35 I38 I41 I44 I47 I50 I53 I56">
      <formula1>Colour</formula1>
    </dataValidation>
    <dataValidation type="list" allowBlank="1" sqref="H6 H9 H12 H15 H18 H21 H24 H27 H35 H38 H41 H44 H47 H50 H53 H56">
      <formula1>"MAPLE,MDF,OAK,HARDROCK"</formula1>
    </dataValidation>
    <dataValidation type="list" allowBlank="1" sqref="K6 K9 K12 K15 K18 K21 K24 K27 K35 K38 K41 K44 K47 K50 K53 K56">
      <formula1>"1/2 X 77 3/4,1/2 X  32,2X 32,1/2 X 33 1/2,3/4 X 33 1/2,1 X 33 1/2,1 1/2 X 33 1/2,2 X 33 1/2,1/2 X 32,3/4 X 32,1 X 32,1/2 X 36,3/4 X 36,1 X 36"</formula1>
    </dataValidation>
    <dataValidation type="list" allowBlank="1" sqref="L8 L11">
      <formula1>"1.0,2.0,3.0,4.0,5.0,6.0,7.0,8.0,[1+3],[2+3],[2+6],[4+3],[4+5]"</formula1>
    </dataValidation>
    <dataValidation type="list" allowBlank="1" sqref="M8">
      <formula1>"[1],[2],[3]"</formula1>
    </dataValidation>
    <dataValidation type="list" allowBlank="1" showErrorMessage="1" sqref="M11 M14 M17 M20 M23 M26 M37 M40 M43 M46 M49 M52 M55 M58">
      <formula1>"[1],[2],[3]"</formula1>
    </dataValidation>
    <dataValidation type="list" allowBlank="1" sqref="L17 L20 L23 L26 L29 L37 L40 L43 L46 L49 L52 L55 L58">
      <formula1>$E$2:$E$291</formula1>
    </dataValidation>
    <dataValidation type="list" allowBlank="1" showErrorMessage="1" sqref="M29">
      <formula1>"[1],[2],[3],[4]"</formula1>
    </dataValidation>
    <dataValidation type="list" allowBlank="1" showErrorMessage="1" sqref="K8 K11 K14 K20 K23 K26 K29 K37 K40 K43 K46 K49 K52 K55 K58">
      <formula1>QTY</formula1>
    </dataValidation>
    <dataValidation type="list" allowBlank="1" sqref="K17">
      <formula1>QTY</formula1>
    </dataValidation>
    <dataValidation type="list" allowBlank="1" sqref="G6 G9 G12 G15 G18 G21 G24 G27 G35 G38 G41 G44 G47 G50 G53 G56">
      <formula1>DOORSTYLE</formula1>
    </dataValidation>
  </dataValidations>
  <pageMargins left="3.937007874015748E-2" right="1.2254901960784314E-2" top="0.23622047244094491" bottom="0.15748031496062992" header="0" footer="0"/>
  <pageSetup paperSize="5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'INFO SHEET'!D2:D301</xm:f>
          </x14:formula1>
          <xm:sqref>A6 A9 A12 A15 A18 A21 A24 A27 A35 A38 A41 A44 A47 A50 A53 A56</xm:sqref>
        </x14:dataValidation>
        <x14:dataValidation type="list" allowBlank="1">
          <x14:formula1>
            <xm:f>'INFO SHEET'!$E$2:$E$290</xm:f>
          </x14:formula1>
          <xm:sqref>L14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2.625" defaultRowHeight="15" customHeight="1" x14ac:dyDescent="0.2"/>
  <cols>
    <col min="1" max="1" width="38.25" customWidth="1"/>
    <col min="2" max="2" width="18" customWidth="1"/>
    <col min="3" max="3" width="52" customWidth="1"/>
    <col min="4" max="4" width="65.25" customWidth="1"/>
    <col min="5" max="5" width="8" customWidth="1"/>
    <col min="6" max="6" width="27.875" customWidth="1"/>
    <col min="7" max="7" width="20.625" customWidth="1"/>
    <col min="8" max="8" width="7.625" customWidth="1"/>
    <col min="9" max="9" width="11.25" customWidth="1"/>
    <col min="10" max="10" width="23.25" customWidth="1"/>
    <col min="11" max="11" width="13.75" customWidth="1"/>
    <col min="12" max="12" width="22.25" customWidth="1"/>
    <col min="13" max="13" width="7.625" customWidth="1"/>
    <col min="14" max="14" width="20.25" customWidth="1"/>
    <col min="15" max="15" width="7.625" customWidth="1"/>
    <col min="16" max="16" width="14.375" customWidth="1"/>
    <col min="17" max="19" width="7.625" customWidth="1"/>
    <col min="20" max="20" width="14.75" customWidth="1"/>
    <col min="21" max="26" width="7.625" customWidth="1"/>
  </cols>
  <sheetData>
    <row r="1" spans="1:24" ht="21" customHeight="1" x14ac:dyDescent="0.35">
      <c r="A1" s="84" t="s">
        <v>121</v>
      </c>
      <c r="B1" s="84" t="s">
        <v>100</v>
      </c>
      <c r="C1" s="84"/>
      <c r="D1" s="85" t="str">
        <f t="shared" ref="D1:D40" si="0">UPPER(C1)</f>
        <v/>
      </c>
      <c r="E1" s="86" t="s">
        <v>56</v>
      </c>
      <c r="F1" s="71" t="s">
        <v>157</v>
      </c>
      <c r="G1" s="71" t="s">
        <v>158</v>
      </c>
      <c r="H1" s="87" t="s">
        <v>159</v>
      </c>
      <c r="I1" s="88" t="s">
        <v>160</v>
      </c>
      <c r="J1" s="88" t="s">
        <v>161</v>
      </c>
      <c r="K1" s="89" t="s">
        <v>162</v>
      </c>
      <c r="L1" s="89"/>
      <c r="M1" s="392" t="s">
        <v>163</v>
      </c>
      <c r="N1" s="393"/>
      <c r="O1" s="90" t="s">
        <v>164</v>
      </c>
      <c r="P1" s="91"/>
      <c r="Q1" s="394" t="s">
        <v>165</v>
      </c>
      <c r="R1" s="393"/>
      <c r="S1" s="92" t="s">
        <v>166</v>
      </c>
      <c r="T1" s="93"/>
      <c r="U1" s="94" t="s">
        <v>167</v>
      </c>
      <c r="V1" s="95"/>
      <c r="W1" s="84" t="s">
        <v>168</v>
      </c>
      <c r="X1" s="23"/>
    </row>
    <row r="2" spans="1:24" ht="21" customHeight="1" x14ac:dyDescent="0.35">
      <c r="A2" s="84" t="s">
        <v>169</v>
      </c>
      <c r="B2" s="84" t="s">
        <v>170</v>
      </c>
      <c r="C2" s="84" t="str">
        <f t="shared" ref="C2:C293" si="1">CONCATENATE("Company_", ROW())</f>
        <v>Company_2</v>
      </c>
      <c r="D2" s="85" t="str">
        <f t="shared" si="0"/>
        <v>COMPANY_2</v>
      </c>
      <c r="E2" s="86" t="s">
        <v>140</v>
      </c>
      <c r="F2" s="71" t="s">
        <v>171</v>
      </c>
      <c r="G2" s="71" t="s">
        <v>172</v>
      </c>
      <c r="H2" s="87" t="s">
        <v>173</v>
      </c>
      <c r="I2" s="71">
        <v>5000</v>
      </c>
      <c r="J2" s="84" t="s">
        <v>174</v>
      </c>
      <c r="K2" s="89" t="s">
        <v>175</v>
      </c>
      <c r="L2" s="96" t="s">
        <v>176</v>
      </c>
      <c r="M2" s="97" t="s">
        <v>177</v>
      </c>
      <c r="N2" s="71" t="s">
        <v>178</v>
      </c>
      <c r="O2" s="98" t="s">
        <v>66</v>
      </c>
      <c r="P2" s="99" t="s">
        <v>179</v>
      </c>
      <c r="Q2" s="100" t="s">
        <v>68</v>
      </c>
      <c r="R2" s="101" t="s">
        <v>180</v>
      </c>
      <c r="S2" s="100" t="s">
        <v>68</v>
      </c>
      <c r="T2" s="101" t="s">
        <v>181</v>
      </c>
      <c r="U2" s="102">
        <v>0</v>
      </c>
      <c r="V2" s="103" t="s">
        <v>182</v>
      </c>
      <c r="W2" s="104" t="s">
        <v>66</v>
      </c>
      <c r="X2" s="105" t="s">
        <v>183</v>
      </c>
    </row>
    <row r="3" spans="1:24" ht="21" customHeight="1" x14ac:dyDescent="0.35">
      <c r="A3" s="84" t="s">
        <v>184</v>
      </c>
      <c r="B3" s="84" t="s">
        <v>50</v>
      </c>
      <c r="C3" s="84" t="str">
        <f t="shared" si="1"/>
        <v>Company_3</v>
      </c>
      <c r="D3" s="85" t="str">
        <f t="shared" si="0"/>
        <v>COMPANY_3</v>
      </c>
      <c r="E3" s="86" t="s">
        <v>185</v>
      </c>
      <c r="F3" s="71" t="s">
        <v>186</v>
      </c>
      <c r="G3" s="71" t="s">
        <v>187</v>
      </c>
      <c r="H3" s="87" t="s">
        <v>188</v>
      </c>
      <c r="I3" s="71">
        <v>5001</v>
      </c>
      <c r="J3" s="84" t="s">
        <v>189</v>
      </c>
      <c r="K3" s="106" t="s">
        <v>190</v>
      </c>
      <c r="L3" s="107" t="s">
        <v>191</v>
      </c>
      <c r="M3" s="97" t="s">
        <v>192</v>
      </c>
      <c r="N3" s="71" t="s">
        <v>193</v>
      </c>
      <c r="O3" s="98" t="s">
        <v>135</v>
      </c>
      <c r="P3" s="108" t="s">
        <v>194</v>
      </c>
      <c r="Q3" s="100" t="s">
        <v>195</v>
      </c>
      <c r="R3" s="101" t="s">
        <v>195</v>
      </c>
      <c r="S3" s="100">
        <v>4</v>
      </c>
      <c r="T3" s="101" t="s">
        <v>196</v>
      </c>
      <c r="U3" s="98">
        <v>1</v>
      </c>
      <c r="V3" s="109" t="s">
        <v>197</v>
      </c>
      <c r="W3" s="110" t="s">
        <v>198</v>
      </c>
      <c r="X3" s="108" t="s">
        <v>199</v>
      </c>
    </row>
    <row r="4" spans="1:24" ht="21" customHeight="1" x14ac:dyDescent="0.35">
      <c r="A4" s="84" t="s">
        <v>200</v>
      </c>
      <c r="B4" s="84" t="s">
        <v>201</v>
      </c>
      <c r="C4" s="84" t="str">
        <f t="shared" si="1"/>
        <v>Company_4</v>
      </c>
      <c r="D4" s="85" t="str">
        <f t="shared" si="0"/>
        <v>COMPANY_4</v>
      </c>
      <c r="E4" s="86" t="s">
        <v>202</v>
      </c>
      <c r="F4" s="71" t="s">
        <v>203</v>
      </c>
      <c r="G4" s="71" t="s">
        <v>204</v>
      </c>
      <c r="H4" s="87" t="s">
        <v>205</v>
      </c>
      <c r="I4" s="71">
        <v>5002</v>
      </c>
      <c r="J4" s="84" t="s">
        <v>206</v>
      </c>
      <c r="K4" s="106" t="s">
        <v>207</v>
      </c>
      <c r="L4" s="107" t="s">
        <v>208</v>
      </c>
      <c r="M4" s="97" t="s">
        <v>67</v>
      </c>
      <c r="N4" s="71" t="s">
        <v>87</v>
      </c>
      <c r="O4" s="111"/>
      <c r="P4" s="112"/>
      <c r="Q4" s="100" t="s">
        <v>209</v>
      </c>
      <c r="R4" s="101" t="s">
        <v>209</v>
      </c>
      <c r="S4" s="100">
        <v>8</v>
      </c>
      <c r="T4" s="101" t="s">
        <v>210</v>
      </c>
      <c r="U4" s="98"/>
      <c r="V4" s="109"/>
      <c r="W4" s="110" t="s">
        <v>136</v>
      </c>
      <c r="X4" s="108" t="s">
        <v>211</v>
      </c>
    </row>
    <row r="5" spans="1:24" ht="21" customHeight="1" x14ac:dyDescent="0.35">
      <c r="A5" s="84" t="s">
        <v>212</v>
      </c>
      <c r="B5" s="84"/>
      <c r="C5" s="84" t="str">
        <f t="shared" si="1"/>
        <v>Company_5</v>
      </c>
      <c r="D5" s="85" t="str">
        <f t="shared" si="0"/>
        <v>COMPANY_5</v>
      </c>
      <c r="E5" s="86" t="s">
        <v>213</v>
      </c>
      <c r="F5" s="71" t="s">
        <v>214</v>
      </c>
      <c r="G5" s="71" t="s">
        <v>215</v>
      </c>
      <c r="I5" s="71">
        <v>5003</v>
      </c>
      <c r="J5" s="84" t="s">
        <v>216</v>
      </c>
      <c r="K5" s="106" t="s">
        <v>217</v>
      </c>
      <c r="L5" s="107" t="s">
        <v>218</v>
      </c>
      <c r="M5" s="113" t="s">
        <v>219</v>
      </c>
      <c r="N5" s="114" t="s">
        <v>220</v>
      </c>
      <c r="O5" s="115"/>
      <c r="P5" s="116"/>
      <c r="Q5" s="117" t="s">
        <v>221</v>
      </c>
      <c r="R5" s="118" t="s">
        <v>222</v>
      </c>
      <c r="S5" s="117"/>
      <c r="T5" s="118"/>
      <c r="U5" s="119"/>
      <c r="V5" s="120"/>
      <c r="W5" s="121"/>
      <c r="X5" s="122"/>
    </row>
    <row r="6" spans="1:24" ht="21" customHeight="1" x14ac:dyDescent="0.35">
      <c r="A6" s="84" t="s">
        <v>223</v>
      </c>
      <c r="B6" s="84"/>
      <c r="C6" s="84" t="str">
        <f t="shared" si="1"/>
        <v>Company_6</v>
      </c>
      <c r="D6" s="85" t="str">
        <f t="shared" si="0"/>
        <v>COMPANY_6</v>
      </c>
      <c r="E6" s="86" t="s">
        <v>224</v>
      </c>
      <c r="F6" s="71" t="s">
        <v>225</v>
      </c>
      <c r="G6" s="71" t="s">
        <v>226</v>
      </c>
      <c r="I6" s="71">
        <v>5004</v>
      </c>
      <c r="J6" s="84" t="s">
        <v>227</v>
      </c>
      <c r="K6" s="106" t="s">
        <v>228</v>
      </c>
      <c r="L6" s="123" t="s">
        <v>229</v>
      </c>
      <c r="M6" s="71"/>
      <c r="N6" s="71"/>
    </row>
    <row r="7" spans="1:24" ht="21" customHeight="1" x14ac:dyDescent="0.35">
      <c r="A7" s="84" t="s">
        <v>230</v>
      </c>
      <c r="B7" s="84"/>
      <c r="C7" s="84" t="str">
        <f t="shared" si="1"/>
        <v>Company_7</v>
      </c>
      <c r="D7" s="85" t="str">
        <f t="shared" si="0"/>
        <v>COMPANY_7</v>
      </c>
      <c r="E7" s="86" t="s">
        <v>231</v>
      </c>
      <c r="F7" s="71" t="s">
        <v>232</v>
      </c>
      <c r="G7" s="71" t="s">
        <v>233</v>
      </c>
      <c r="I7" s="71">
        <v>5005</v>
      </c>
      <c r="J7" s="84" t="s">
        <v>234</v>
      </c>
      <c r="K7" s="106" t="s">
        <v>235</v>
      </c>
      <c r="L7" s="123" t="s">
        <v>236</v>
      </c>
      <c r="M7" s="71"/>
      <c r="N7" s="71"/>
    </row>
    <row r="8" spans="1:24" ht="21" customHeight="1" x14ac:dyDescent="0.35">
      <c r="A8" s="84" t="s">
        <v>237</v>
      </c>
      <c r="B8" s="84"/>
      <c r="C8" s="84" t="str">
        <f t="shared" si="1"/>
        <v>Company_8</v>
      </c>
      <c r="D8" s="124" t="str">
        <f t="shared" si="0"/>
        <v>COMPANY_8</v>
      </c>
      <c r="E8" s="86" t="s">
        <v>238</v>
      </c>
      <c r="F8" s="71" t="s">
        <v>239</v>
      </c>
      <c r="G8" s="71" t="s">
        <v>240</v>
      </c>
      <c r="I8" s="71">
        <v>5006</v>
      </c>
      <c r="J8" s="84" t="s">
        <v>241</v>
      </c>
      <c r="K8" s="106" t="s">
        <v>242</v>
      </c>
      <c r="L8" s="123" t="s">
        <v>243</v>
      </c>
      <c r="M8" s="71"/>
      <c r="N8" s="71"/>
    </row>
    <row r="9" spans="1:24" ht="21" customHeight="1" x14ac:dyDescent="0.35">
      <c r="A9" s="84" t="s">
        <v>244</v>
      </c>
      <c r="B9" s="84"/>
      <c r="C9" s="84" t="str">
        <f t="shared" si="1"/>
        <v>Company_9</v>
      </c>
      <c r="D9" s="85" t="str">
        <f t="shared" si="0"/>
        <v>COMPANY_9</v>
      </c>
      <c r="E9" s="86" t="s">
        <v>245</v>
      </c>
      <c r="F9" s="71" t="s">
        <v>49</v>
      </c>
      <c r="G9" s="71" t="s">
        <v>246</v>
      </c>
      <c r="I9" s="71">
        <v>5007</v>
      </c>
      <c r="J9" s="84" t="s">
        <v>247</v>
      </c>
      <c r="K9" s="106" t="s">
        <v>248</v>
      </c>
      <c r="L9" s="123" t="s">
        <v>249</v>
      </c>
      <c r="M9" s="71"/>
      <c r="N9" s="71"/>
      <c r="P9" s="89"/>
      <c r="Q9" s="96"/>
    </row>
    <row r="10" spans="1:24" ht="21" customHeight="1" x14ac:dyDescent="0.35">
      <c r="A10" s="84" t="s">
        <v>250</v>
      </c>
      <c r="B10" s="84"/>
      <c r="C10" s="84" t="str">
        <f t="shared" si="1"/>
        <v>Company_10</v>
      </c>
      <c r="D10" s="85" t="str">
        <f t="shared" si="0"/>
        <v>COMPANY_10</v>
      </c>
      <c r="E10" s="86" t="s">
        <v>251</v>
      </c>
      <c r="F10" s="71" t="s">
        <v>252</v>
      </c>
      <c r="G10" s="71" t="s">
        <v>253</v>
      </c>
      <c r="I10" s="71">
        <v>5008</v>
      </c>
      <c r="J10" s="84" t="s">
        <v>254</v>
      </c>
      <c r="K10" s="106" t="s">
        <v>75</v>
      </c>
      <c r="L10" s="125" t="s">
        <v>255</v>
      </c>
      <c r="M10" s="71"/>
      <c r="N10" s="71"/>
      <c r="P10" s="126"/>
      <c r="Q10" s="127"/>
    </row>
    <row r="11" spans="1:24" ht="21" customHeight="1" x14ac:dyDescent="0.35">
      <c r="A11" s="84" t="s">
        <v>256</v>
      </c>
      <c r="B11" s="84"/>
      <c r="C11" s="84" t="str">
        <f t="shared" si="1"/>
        <v>Company_11</v>
      </c>
      <c r="D11" s="85" t="str">
        <f t="shared" si="0"/>
        <v>COMPANY_11</v>
      </c>
      <c r="E11" s="89" t="s">
        <v>257</v>
      </c>
      <c r="F11" s="71" t="s">
        <v>258</v>
      </c>
      <c r="G11" s="71" t="s">
        <v>259</v>
      </c>
      <c r="I11" s="71">
        <v>5009</v>
      </c>
      <c r="J11" s="84" t="s">
        <v>260</v>
      </c>
      <c r="K11" s="106" t="s">
        <v>65</v>
      </c>
      <c r="L11" s="125" t="s">
        <v>261</v>
      </c>
      <c r="M11" s="71"/>
      <c r="N11" s="71"/>
      <c r="P11" s="126"/>
      <c r="Q11" s="127"/>
    </row>
    <row r="12" spans="1:24" ht="21" customHeight="1" x14ac:dyDescent="0.35">
      <c r="A12" s="84" t="s">
        <v>262</v>
      </c>
      <c r="B12" s="84"/>
      <c r="C12" s="84" t="str">
        <f t="shared" si="1"/>
        <v>Company_12</v>
      </c>
      <c r="D12" s="85" t="str">
        <f t="shared" si="0"/>
        <v>COMPANY_12</v>
      </c>
      <c r="E12" s="89" t="s">
        <v>57</v>
      </c>
      <c r="F12" s="71" t="s">
        <v>263</v>
      </c>
      <c r="G12" s="71" t="s">
        <v>264</v>
      </c>
      <c r="I12" s="71">
        <v>5010</v>
      </c>
      <c r="J12" s="84" t="s">
        <v>265</v>
      </c>
      <c r="K12" s="106" t="s">
        <v>266</v>
      </c>
      <c r="L12" s="125" t="s">
        <v>267</v>
      </c>
      <c r="M12" s="71"/>
      <c r="N12" s="71"/>
      <c r="P12" s="126"/>
      <c r="Q12" s="127"/>
    </row>
    <row r="13" spans="1:24" ht="21" customHeight="1" x14ac:dyDescent="0.35">
      <c r="A13" s="84" t="s">
        <v>268</v>
      </c>
      <c r="B13" s="84"/>
      <c r="C13" s="84" t="str">
        <f t="shared" si="1"/>
        <v>Company_13</v>
      </c>
      <c r="D13" s="85" t="str">
        <f t="shared" si="0"/>
        <v>COMPANY_13</v>
      </c>
      <c r="E13" s="89" t="s">
        <v>269</v>
      </c>
      <c r="F13" s="71" t="s">
        <v>270</v>
      </c>
      <c r="G13" s="71" t="s">
        <v>271</v>
      </c>
      <c r="I13" s="71">
        <v>5011</v>
      </c>
      <c r="J13" s="84" t="s">
        <v>272</v>
      </c>
      <c r="K13" s="106" t="s">
        <v>273</v>
      </c>
      <c r="L13" s="125" t="s">
        <v>274</v>
      </c>
      <c r="M13" s="71"/>
      <c r="N13" s="71"/>
      <c r="P13" s="126"/>
      <c r="Q13" s="125"/>
    </row>
    <row r="14" spans="1:24" ht="28.5" customHeight="1" x14ac:dyDescent="0.35">
      <c r="A14" s="84" t="s">
        <v>275</v>
      </c>
      <c r="B14" s="84"/>
      <c r="C14" s="84" t="str">
        <f t="shared" si="1"/>
        <v>Company_14</v>
      </c>
      <c r="D14" s="85" t="str">
        <f t="shared" si="0"/>
        <v>COMPANY_14</v>
      </c>
      <c r="E14" s="89" t="s">
        <v>276</v>
      </c>
      <c r="F14" s="71" t="s">
        <v>277</v>
      </c>
      <c r="G14" s="71" t="s">
        <v>278</v>
      </c>
      <c r="I14" s="71">
        <v>5012</v>
      </c>
      <c r="J14" s="84" t="s">
        <v>279</v>
      </c>
      <c r="K14" s="106" t="s">
        <v>280</v>
      </c>
      <c r="L14" s="125" t="s">
        <v>281</v>
      </c>
      <c r="M14" s="71"/>
      <c r="N14" s="71"/>
      <c r="P14" s="126"/>
      <c r="Q14" s="125"/>
    </row>
    <row r="15" spans="1:24" ht="21" customHeight="1" x14ac:dyDescent="0.35">
      <c r="A15" s="84" t="s">
        <v>282</v>
      </c>
      <c r="B15" s="84"/>
      <c r="C15" s="84" t="str">
        <f t="shared" si="1"/>
        <v>Company_15</v>
      </c>
      <c r="D15" s="85" t="str">
        <f t="shared" si="0"/>
        <v>COMPANY_15</v>
      </c>
      <c r="E15" s="89"/>
      <c r="F15" s="71" t="s">
        <v>283</v>
      </c>
      <c r="G15" s="71" t="s">
        <v>284</v>
      </c>
      <c r="I15" s="71">
        <v>5013</v>
      </c>
      <c r="J15" s="84" t="s">
        <v>285</v>
      </c>
      <c r="K15" s="106" t="s">
        <v>286</v>
      </c>
      <c r="L15" s="125" t="s">
        <v>287</v>
      </c>
      <c r="M15" s="71"/>
      <c r="N15" s="71"/>
      <c r="P15" s="126"/>
      <c r="Q15" s="125"/>
    </row>
    <row r="16" spans="1:24" ht="21" customHeight="1" x14ac:dyDescent="0.35">
      <c r="A16" s="84" t="s">
        <v>288</v>
      </c>
      <c r="B16" s="84"/>
      <c r="C16" s="84" t="str">
        <f t="shared" si="1"/>
        <v>Company_16</v>
      </c>
      <c r="D16" s="85" t="str">
        <f t="shared" si="0"/>
        <v>COMPANY_16</v>
      </c>
      <c r="E16" s="89"/>
      <c r="F16" s="71" t="s">
        <v>289</v>
      </c>
      <c r="G16" s="71" t="s">
        <v>290</v>
      </c>
      <c r="I16" s="71">
        <v>5014</v>
      </c>
      <c r="J16" s="84" t="s">
        <v>291</v>
      </c>
      <c r="K16" s="106" t="s">
        <v>292</v>
      </c>
      <c r="L16" s="125" t="s">
        <v>293</v>
      </c>
      <c r="M16" s="71"/>
      <c r="N16" s="71"/>
      <c r="P16" s="126"/>
      <c r="Q16" s="125"/>
    </row>
    <row r="17" spans="1:17" ht="21" customHeight="1" x14ac:dyDescent="0.35">
      <c r="A17" s="84" t="s">
        <v>294</v>
      </c>
      <c r="B17" s="84"/>
      <c r="C17" s="84" t="str">
        <f t="shared" si="1"/>
        <v>Company_17</v>
      </c>
      <c r="D17" s="85" t="str">
        <f t="shared" si="0"/>
        <v>COMPANY_17</v>
      </c>
      <c r="E17" s="89"/>
      <c r="F17" s="71" t="s">
        <v>295</v>
      </c>
      <c r="G17" s="71" t="s">
        <v>296</v>
      </c>
      <c r="I17" s="71">
        <v>5015</v>
      </c>
      <c r="J17" s="84" t="s">
        <v>297</v>
      </c>
      <c r="K17" s="106" t="s">
        <v>298</v>
      </c>
      <c r="L17" s="125" t="s">
        <v>299</v>
      </c>
      <c r="M17" s="71"/>
      <c r="N17" s="71"/>
      <c r="P17" s="126"/>
      <c r="Q17" s="125"/>
    </row>
    <row r="18" spans="1:17" ht="21" customHeight="1" x14ac:dyDescent="0.35">
      <c r="A18" s="84" t="s">
        <v>300</v>
      </c>
      <c r="B18" s="84"/>
      <c r="C18" s="84" t="str">
        <f t="shared" si="1"/>
        <v>Company_18</v>
      </c>
      <c r="D18" s="85" t="str">
        <f t="shared" si="0"/>
        <v>COMPANY_18</v>
      </c>
      <c r="E18" s="89"/>
      <c r="F18" s="71" t="s">
        <v>301</v>
      </c>
      <c r="G18" s="71" t="s">
        <v>302</v>
      </c>
      <c r="I18" s="71">
        <v>5016</v>
      </c>
      <c r="J18" s="84" t="s">
        <v>303</v>
      </c>
      <c r="K18" s="128" t="s">
        <v>86</v>
      </c>
      <c r="L18" s="129" t="s">
        <v>304</v>
      </c>
      <c r="M18" s="71"/>
      <c r="N18" s="71"/>
      <c r="P18" s="126"/>
      <c r="Q18" s="125"/>
    </row>
    <row r="19" spans="1:17" ht="21" customHeight="1" x14ac:dyDescent="0.35">
      <c r="A19" s="84" t="s">
        <v>305</v>
      </c>
      <c r="B19" s="84"/>
      <c r="C19" s="84" t="str">
        <f t="shared" si="1"/>
        <v>Company_19</v>
      </c>
      <c r="D19" s="85" t="str">
        <f t="shared" si="0"/>
        <v>COMPANY_19</v>
      </c>
      <c r="E19" s="89"/>
      <c r="F19" s="71" t="s">
        <v>306</v>
      </c>
      <c r="G19" s="71" t="s">
        <v>307</v>
      </c>
      <c r="I19" s="71">
        <v>5017</v>
      </c>
      <c r="J19" s="84" t="s">
        <v>308</v>
      </c>
      <c r="K19" s="128" t="s">
        <v>309</v>
      </c>
      <c r="L19" s="129" t="s">
        <v>310</v>
      </c>
      <c r="M19" s="71"/>
      <c r="N19" s="71"/>
      <c r="P19" s="126"/>
      <c r="Q19" s="125"/>
    </row>
    <row r="20" spans="1:17" ht="21" customHeight="1" x14ac:dyDescent="0.35">
      <c r="A20" s="84" t="s">
        <v>311</v>
      </c>
      <c r="B20" s="84"/>
      <c r="C20" s="84" t="str">
        <f t="shared" si="1"/>
        <v>Company_20</v>
      </c>
      <c r="D20" s="85" t="str">
        <f t="shared" si="0"/>
        <v>COMPANY_20</v>
      </c>
      <c r="E20" s="89"/>
      <c r="F20" s="71" t="s">
        <v>312</v>
      </c>
      <c r="G20" s="71" t="s">
        <v>313</v>
      </c>
      <c r="I20" s="71">
        <v>5018</v>
      </c>
      <c r="J20" s="84" t="s">
        <v>314</v>
      </c>
      <c r="K20" s="128" t="s">
        <v>315</v>
      </c>
      <c r="L20" s="129" t="s">
        <v>316</v>
      </c>
      <c r="M20" s="71"/>
      <c r="N20" s="71"/>
      <c r="P20" s="126"/>
      <c r="Q20" s="125"/>
    </row>
    <row r="21" spans="1:17" ht="21" customHeight="1" x14ac:dyDescent="0.35">
      <c r="A21" s="84" t="s">
        <v>317</v>
      </c>
      <c r="B21" s="84"/>
      <c r="C21" s="84" t="str">
        <f t="shared" si="1"/>
        <v>Company_21</v>
      </c>
      <c r="D21" s="85" t="str">
        <f t="shared" si="0"/>
        <v>COMPANY_21</v>
      </c>
      <c r="E21" s="89"/>
      <c r="F21" s="71" t="s">
        <v>318</v>
      </c>
      <c r="G21" s="71" t="s">
        <v>319</v>
      </c>
      <c r="I21" s="71">
        <v>5019</v>
      </c>
      <c r="J21" s="84" t="s">
        <v>320</v>
      </c>
      <c r="K21" s="128" t="s">
        <v>321</v>
      </c>
      <c r="L21" s="129" t="s">
        <v>322</v>
      </c>
      <c r="M21" s="71"/>
      <c r="N21" s="71"/>
      <c r="P21" s="126"/>
      <c r="Q21" s="125"/>
    </row>
    <row r="22" spans="1:17" ht="21" customHeight="1" x14ac:dyDescent="0.35">
      <c r="A22" s="84" t="s">
        <v>323</v>
      </c>
      <c r="B22" s="84"/>
      <c r="C22" s="84" t="str">
        <f t="shared" si="1"/>
        <v>Company_22</v>
      </c>
      <c r="D22" s="85" t="str">
        <f t="shared" si="0"/>
        <v>COMPANY_22</v>
      </c>
      <c r="E22" s="89"/>
      <c r="F22" s="71" t="s">
        <v>324</v>
      </c>
      <c r="G22" s="71" t="s">
        <v>325</v>
      </c>
      <c r="I22" s="71">
        <v>5020</v>
      </c>
      <c r="J22" s="84" t="s">
        <v>326</v>
      </c>
      <c r="K22" s="128" t="s">
        <v>327</v>
      </c>
      <c r="L22" s="129" t="s">
        <v>328</v>
      </c>
      <c r="M22" s="71"/>
      <c r="N22" s="71"/>
      <c r="P22" s="126"/>
      <c r="Q22" s="125"/>
    </row>
    <row r="23" spans="1:17" ht="21" customHeight="1" x14ac:dyDescent="0.35">
      <c r="A23" s="84" t="s">
        <v>329</v>
      </c>
      <c r="B23" s="84"/>
      <c r="C23" s="84" t="str">
        <f t="shared" si="1"/>
        <v>Company_23</v>
      </c>
      <c r="D23" s="85" t="str">
        <f t="shared" si="0"/>
        <v>COMPANY_23</v>
      </c>
      <c r="E23" s="89"/>
      <c r="F23" s="71" t="s">
        <v>330</v>
      </c>
      <c r="G23" s="71" t="s">
        <v>331</v>
      </c>
      <c r="I23" s="71">
        <v>5021</v>
      </c>
      <c r="J23" s="84" t="s">
        <v>332</v>
      </c>
      <c r="K23" s="128" t="s">
        <v>333</v>
      </c>
      <c r="L23" s="129" t="s">
        <v>334</v>
      </c>
      <c r="M23" s="71"/>
      <c r="N23" s="71"/>
      <c r="P23" s="126"/>
      <c r="Q23" s="125"/>
    </row>
    <row r="24" spans="1:17" ht="21" customHeight="1" x14ac:dyDescent="0.35">
      <c r="A24" s="84" t="s">
        <v>335</v>
      </c>
      <c r="B24" s="84"/>
      <c r="C24" s="84" t="str">
        <f t="shared" si="1"/>
        <v>Company_24</v>
      </c>
      <c r="D24" s="85" t="str">
        <f t="shared" si="0"/>
        <v>COMPANY_24</v>
      </c>
      <c r="E24" s="89"/>
      <c r="F24" s="71"/>
      <c r="G24" s="71" t="s">
        <v>336</v>
      </c>
      <c r="I24" s="130">
        <v>5050</v>
      </c>
      <c r="J24" s="131" t="s">
        <v>337</v>
      </c>
      <c r="K24" s="128" t="s">
        <v>338</v>
      </c>
      <c r="L24" s="129" t="s">
        <v>339</v>
      </c>
      <c r="M24" s="71"/>
      <c r="N24" s="71"/>
    </row>
    <row r="25" spans="1:17" ht="21" customHeight="1" x14ac:dyDescent="0.35">
      <c r="A25" s="84" t="s">
        <v>340</v>
      </c>
      <c r="B25" s="84"/>
      <c r="C25" s="84" t="str">
        <f t="shared" si="1"/>
        <v>Company_25</v>
      </c>
      <c r="D25" s="85" t="str">
        <f t="shared" si="0"/>
        <v>COMPANY_25</v>
      </c>
      <c r="E25" s="89"/>
      <c r="F25" s="71"/>
      <c r="G25" s="71" t="s">
        <v>341</v>
      </c>
      <c r="I25" s="71">
        <v>5051</v>
      </c>
      <c r="J25" s="84" t="s">
        <v>342</v>
      </c>
      <c r="K25" s="128" t="s">
        <v>154</v>
      </c>
      <c r="L25" s="129" t="s">
        <v>343</v>
      </c>
      <c r="M25" s="71"/>
      <c r="N25" s="71"/>
    </row>
    <row r="26" spans="1:17" ht="21" customHeight="1" x14ac:dyDescent="0.35">
      <c r="A26" s="84" t="s">
        <v>344</v>
      </c>
      <c r="B26" s="84"/>
      <c r="C26" s="84" t="str">
        <f t="shared" si="1"/>
        <v>Company_26</v>
      </c>
      <c r="D26" s="85" t="str">
        <f t="shared" si="0"/>
        <v>COMPANY_26</v>
      </c>
      <c r="E26" s="89"/>
      <c r="F26" s="71"/>
      <c r="G26" s="71" t="s">
        <v>345</v>
      </c>
      <c r="I26" s="132">
        <v>5071</v>
      </c>
      <c r="J26" s="84" t="s">
        <v>346</v>
      </c>
      <c r="K26" s="128" t="s">
        <v>347</v>
      </c>
      <c r="L26" s="129" t="s">
        <v>348</v>
      </c>
      <c r="M26" s="71"/>
      <c r="N26" s="71"/>
    </row>
    <row r="27" spans="1:17" ht="21" customHeight="1" x14ac:dyDescent="0.35">
      <c r="A27" s="84" t="s">
        <v>349</v>
      </c>
      <c r="B27" s="84"/>
      <c r="C27" s="84" t="str">
        <f t="shared" si="1"/>
        <v>Company_27</v>
      </c>
      <c r="D27" s="85" t="str">
        <f t="shared" si="0"/>
        <v>COMPANY_27</v>
      </c>
      <c r="E27" s="89"/>
      <c r="F27" s="71"/>
      <c r="G27" s="71" t="s">
        <v>350</v>
      </c>
      <c r="I27" s="71">
        <v>5052</v>
      </c>
      <c r="J27" s="84" t="s">
        <v>351</v>
      </c>
      <c r="K27" s="128" t="s">
        <v>352</v>
      </c>
      <c r="L27" s="129" t="s">
        <v>353</v>
      </c>
      <c r="M27" s="71"/>
      <c r="N27" s="71"/>
    </row>
    <row r="28" spans="1:17" ht="21" customHeight="1" x14ac:dyDescent="0.35">
      <c r="A28" s="84" t="s">
        <v>354</v>
      </c>
      <c r="B28" s="84"/>
      <c r="C28" s="84" t="str">
        <f t="shared" si="1"/>
        <v>Company_28</v>
      </c>
      <c r="D28" s="85" t="str">
        <f t="shared" si="0"/>
        <v>COMPANY_28</v>
      </c>
      <c r="E28" s="89"/>
      <c r="F28" s="71"/>
      <c r="G28" s="71" t="s">
        <v>355</v>
      </c>
      <c r="I28" s="71">
        <v>5053</v>
      </c>
      <c r="J28" s="84" t="s">
        <v>356</v>
      </c>
      <c r="K28" s="128" t="s">
        <v>357</v>
      </c>
      <c r="L28" s="129" t="s">
        <v>358</v>
      </c>
      <c r="M28" s="71"/>
      <c r="N28" s="71"/>
    </row>
    <row r="29" spans="1:17" ht="21" customHeight="1" x14ac:dyDescent="0.35">
      <c r="A29" s="84" t="s">
        <v>359</v>
      </c>
      <c r="B29" s="84"/>
      <c r="C29" s="84" t="str">
        <f t="shared" si="1"/>
        <v>Company_29</v>
      </c>
      <c r="D29" s="85" t="str">
        <f t="shared" si="0"/>
        <v>COMPANY_29</v>
      </c>
      <c r="E29" s="89"/>
      <c r="F29" s="71"/>
      <c r="I29" s="71">
        <v>5054</v>
      </c>
      <c r="J29" s="84" t="s">
        <v>360</v>
      </c>
      <c r="K29" s="128" t="s">
        <v>361</v>
      </c>
      <c r="L29" s="129" t="s">
        <v>362</v>
      </c>
      <c r="M29" s="71"/>
      <c r="N29" s="71"/>
    </row>
    <row r="30" spans="1:17" ht="21" customHeight="1" x14ac:dyDescent="0.35">
      <c r="A30" s="84" t="s">
        <v>363</v>
      </c>
      <c r="B30" s="84"/>
      <c r="C30" s="84" t="str">
        <f t="shared" si="1"/>
        <v>Company_30</v>
      </c>
      <c r="D30" s="85" t="str">
        <f t="shared" si="0"/>
        <v>COMPANY_30</v>
      </c>
      <c r="E30" s="89"/>
      <c r="F30" s="71"/>
      <c r="I30" s="71">
        <v>5055</v>
      </c>
      <c r="J30" s="84" t="s">
        <v>364</v>
      </c>
      <c r="K30" s="85"/>
      <c r="L30" s="85"/>
      <c r="M30" s="71"/>
      <c r="N30" s="71"/>
    </row>
    <row r="31" spans="1:17" ht="21" customHeight="1" x14ac:dyDescent="0.35">
      <c r="A31" s="84" t="s">
        <v>365</v>
      </c>
      <c r="B31" s="84"/>
      <c r="C31" s="84" t="str">
        <f t="shared" si="1"/>
        <v>Company_31</v>
      </c>
      <c r="D31" s="85" t="str">
        <f t="shared" si="0"/>
        <v>COMPANY_31</v>
      </c>
      <c r="E31" s="89"/>
      <c r="F31" s="71"/>
      <c r="I31" s="133">
        <v>5056</v>
      </c>
      <c r="J31" s="134" t="s">
        <v>366</v>
      </c>
      <c r="K31" s="85"/>
      <c r="L31" s="85"/>
      <c r="M31" s="71"/>
    </row>
    <row r="32" spans="1:17" ht="21" customHeight="1" x14ac:dyDescent="0.35">
      <c r="A32" s="84" t="s">
        <v>367</v>
      </c>
      <c r="B32" s="84"/>
      <c r="C32" s="84" t="str">
        <f t="shared" si="1"/>
        <v>Company_32</v>
      </c>
      <c r="D32" s="85" t="str">
        <f t="shared" si="0"/>
        <v>COMPANY_32</v>
      </c>
      <c r="E32" s="89"/>
      <c r="F32" s="71"/>
      <c r="I32" s="71">
        <v>5057</v>
      </c>
      <c r="J32" s="84" t="s">
        <v>368</v>
      </c>
      <c r="K32" s="85"/>
      <c r="L32" s="85"/>
      <c r="M32" s="71"/>
    </row>
    <row r="33" spans="2:13" ht="21" customHeight="1" x14ac:dyDescent="0.35">
      <c r="B33" s="84"/>
      <c r="C33" s="84" t="str">
        <f t="shared" si="1"/>
        <v>Company_33</v>
      </c>
      <c r="D33" s="85" t="str">
        <f t="shared" si="0"/>
        <v>COMPANY_33</v>
      </c>
      <c r="E33" s="89"/>
      <c r="F33" s="71"/>
      <c r="I33" s="135">
        <v>5072</v>
      </c>
      <c r="J33" s="84" t="s">
        <v>369</v>
      </c>
      <c r="K33" s="85"/>
      <c r="L33" s="85"/>
      <c r="M33" s="71"/>
    </row>
    <row r="34" spans="2:13" ht="21" customHeight="1" x14ac:dyDescent="0.35">
      <c r="B34" s="84"/>
      <c r="C34" s="84" t="str">
        <f t="shared" si="1"/>
        <v>Company_34</v>
      </c>
      <c r="D34" s="85" t="str">
        <f t="shared" si="0"/>
        <v>COMPANY_34</v>
      </c>
      <c r="E34" s="89"/>
      <c r="F34" s="71"/>
      <c r="I34" s="71">
        <v>5058</v>
      </c>
      <c r="J34" s="84" t="s">
        <v>370</v>
      </c>
      <c r="K34" s="85"/>
      <c r="L34" s="85"/>
      <c r="M34" s="71"/>
    </row>
    <row r="35" spans="2:13" ht="21" customHeight="1" x14ac:dyDescent="0.35">
      <c r="B35" s="84"/>
      <c r="C35" s="84" t="str">
        <f t="shared" si="1"/>
        <v>Company_35</v>
      </c>
      <c r="D35" s="85" t="str">
        <f t="shared" si="0"/>
        <v>COMPANY_35</v>
      </c>
      <c r="E35" s="89"/>
      <c r="F35" s="71"/>
      <c r="I35" s="71">
        <v>5059</v>
      </c>
      <c r="J35" s="84" t="s">
        <v>371</v>
      </c>
      <c r="K35" s="85"/>
      <c r="L35" s="85"/>
      <c r="M35" s="71"/>
    </row>
    <row r="36" spans="2:13" ht="21" customHeight="1" x14ac:dyDescent="0.35">
      <c r="B36" s="84"/>
      <c r="C36" s="84" t="str">
        <f t="shared" si="1"/>
        <v>Company_36</v>
      </c>
      <c r="D36" s="85" t="str">
        <f t="shared" si="0"/>
        <v>COMPANY_36</v>
      </c>
      <c r="E36" s="89"/>
      <c r="F36" s="71"/>
      <c r="I36" s="71">
        <v>5060</v>
      </c>
      <c r="J36" s="84" t="s">
        <v>372</v>
      </c>
      <c r="K36" s="85"/>
      <c r="L36" s="85"/>
      <c r="M36" s="71"/>
    </row>
    <row r="37" spans="2:13" ht="21" customHeight="1" x14ac:dyDescent="0.35">
      <c r="B37" s="84"/>
      <c r="C37" s="84" t="str">
        <f t="shared" si="1"/>
        <v>Company_37</v>
      </c>
      <c r="D37" s="85" t="str">
        <f t="shared" si="0"/>
        <v>COMPANY_37</v>
      </c>
      <c r="E37" s="89"/>
      <c r="F37" s="71"/>
      <c r="I37" s="136">
        <v>5061</v>
      </c>
      <c r="J37" s="137" t="s">
        <v>373</v>
      </c>
      <c r="K37" s="85"/>
      <c r="L37" s="85"/>
      <c r="M37" s="71"/>
    </row>
    <row r="38" spans="2:13" ht="21" customHeight="1" x14ac:dyDescent="0.35">
      <c r="B38" s="84"/>
      <c r="C38" s="84" t="str">
        <f t="shared" si="1"/>
        <v>Company_38</v>
      </c>
      <c r="D38" s="85" t="str">
        <f t="shared" si="0"/>
        <v>COMPANY_38</v>
      </c>
      <c r="E38" s="89"/>
      <c r="F38" s="71"/>
      <c r="I38" s="71">
        <v>5062</v>
      </c>
      <c r="J38" s="84" t="s">
        <v>374</v>
      </c>
      <c r="K38" s="85"/>
      <c r="L38" s="85"/>
      <c r="M38" s="71"/>
    </row>
    <row r="39" spans="2:13" ht="21" customHeight="1" x14ac:dyDescent="0.35">
      <c r="B39" s="84"/>
      <c r="C39" s="84" t="str">
        <f t="shared" si="1"/>
        <v>Company_39</v>
      </c>
      <c r="D39" s="85" t="str">
        <f t="shared" si="0"/>
        <v>COMPANY_39</v>
      </c>
      <c r="E39" s="89"/>
      <c r="F39" s="71"/>
      <c r="I39" s="138">
        <v>5073</v>
      </c>
      <c r="J39" s="84" t="s">
        <v>375</v>
      </c>
      <c r="K39" s="85"/>
      <c r="L39" s="85"/>
      <c r="M39" s="71"/>
    </row>
    <row r="40" spans="2:13" ht="21" customHeight="1" x14ac:dyDescent="0.35">
      <c r="B40" s="84"/>
      <c r="C40" s="84" t="str">
        <f t="shared" si="1"/>
        <v>Company_40</v>
      </c>
      <c r="D40" s="85" t="str">
        <f t="shared" si="0"/>
        <v>COMPANY_40</v>
      </c>
      <c r="E40" s="89"/>
      <c r="F40" s="71"/>
      <c r="I40" s="71">
        <v>5063</v>
      </c>
      <c r="J40" s="84" t="s">
        <v>376</v>
      </c>
      <c r="K40" s="85"/>
      <c r="L40" s="85"/>
      <c r="M40" s="71"/>
    </row>
    <row r="41" spans="2:13" ht="21" customHeight="1" x14ac:dyDescent="0.35">
      <c r="B41" s="84"/>
      <c r="C41" s="84" t="str">
        <f t="shared" si="1"/>
        <v>Company_41</v>
      </c>
      <c r="D41" s="129" t="s">
        <v>377</v>
      </c>
      <c r="E41" s="89"/>
      <c r="F41" s="71"/>
      <c r="I41" s="71">
        <v>5064</v>
      </c>
      <c r="J41" s="84" t="s">
        <v>378</v>
      </c>
      <c r="K41" s="85"/>
      <c r="L41" s="85"/>
      <c r="M41" s="71"/>
    </row>
    <row r="42" spans="2:13" ht="21" customHeight="1" x14ac:dyDescent="0.35">
      <c r="B42" s="84"/>
      <c r="C42" s="84" t="str">
        <f t="shared" si="1"/>
        <v>Company_42</v>
      </c>
      <c r="D42" s="129" t="s">
        <v>379</v>
      </c>
      <c r="E42" s="89"/>
      <c r="F42" s="71"/>
      <c r="I42" s="71">
        <v>5065</v>
      </c>
      <c r="J42" s="84" t="s">
        <v>380</v>
      </c>
      <c r="K42" s="85"/>
      <c r="L42" s="85"/>
      <c r="M42" s="71"/>
    </row>
    <row r="43" spans="2:13" ht="21" customHeight="1" x14ac:dyDescent="0.35">
      <c r="B43" s="84"/>
      <c r="C43" s="84" t="str">
        <f t="shared" si="1"/>
        <v>Company_43</v>
      </c>
      <c r="D43" s="85" t="str">
        <f t="shared" ref="D43:D94" si="2">UPPER(C43)</f>
        <v>COMPANY_43</v>
      </c>
      <c r="E43" s="89"/>
      <c r="F43" s="71"/>
      <c r="I43" s="132">
        <v>5066</v>
      </c>
      <c r="J43" s="139" t="s">
        <v>381</v>
      </c>
      <c r="K43" s="85"/>
      <c r="L43" s="85"/>
      <c r="M43" s="71"/>
    </row>
    <row r="44" spans="2:13" ht="21" customHeight="1" x14ac:dyDescent="0.35">
      <c r="B44" s="84"/>
      <c r="C44" s="84" t="str">
        <f t="shared" si="1"/>
        <v>Company_44</v>
      </c>
      <c r="D44" s="85" t="str">
        <f t="shared" si="2"/>
        <v>COMPANY_44</v>
      </c>
      <c r="E44" s="89"/>
      <c r="F44" s="71"/>
      <c r="I44" s="71">
        <v>5067</v>
      </c>
      <c r="J44" s="84" t="s">
        <v>382</v>
      </c>
      <c r="K44" s="85"/>
      <c r="L44" s="85"/>
      <c r="M44" s="71"/>
    </row>
    <row r="45" spans="2:13" ht="21" customHeight="1" x14ac:dyDescent="0.35">
      <c r="B45" s="84"/>
      <c r="C45" s="84" t="str">
        <f t="shared" si="1"/>
        <v>Company_45</v>
      </c>
      <c r="D45" s="85" t="str">
        <f t="shared" si="2"/>
        <v>COMPANY_45</v>
      </c>
      <c r="E45" s="89"/>
      <c r="F45" s="71"/>
      <c r="I45" s="140">
        <v>5074</v>
      </c>
      <c r="J45" s="84" t="s">
        <v>383</v>
      </c>
      <c r="K45" s="85"/>
      <c r="L45" s="85"/>
      <c r="M45" s="71"/>
    </row>
    <row r="46" spans="2:13" ht="21" customHeight="1" x14ac:dyDescent="0.35">
      <c r="B46" s="84"/>
      <c r="C46" s="84" t="str">
        <f t="shared" si="1"/>
        <v>Company_46</v>
      </c>
      <c r="D46" s="85" t="str">
        <f t="shared" si="2"/>
        <v>COMPANY_46</v>
      </c>
      <c r="E46" s="89"/>
      <c r="F46" s="71"/>
      <c r="I46" s="71">
        <v>5068</v>
      </c>
      <c r="J46" s="84" t="s">
        <v>384</v>
      </c>
      <c r="K46" s="85"/>
      <c r="L46" s="85"/>
      <c r="M46" s="71"/>
    </row>
    <row r="47" spans="2:13" ht="21" customHeight="1" x14ac:dyDescent="0.35">
      <c r="B47" s="84"/>
      <c r="C47" s="84" t="str">
        <f t="shared" si="1"/>
        <v>Company_47</v>
      </c>
      <c r="D47" s="85" t="str">
        <f t="shared" si="2"/>
        <v>COMPANY_47</v>
      </c>
      <c r="E47" s="89"/>
      <c r="F47" s="71"/>
      <c r="I47" s="71">
        <v>5069</v>
      </c>
      <c r="J47" s="84" t="s">
        <v>385</v>
      </c>
      <c r="K47" s="85"/>
      <c r="L47" s="85"/>
      <c r="M47" s="71"/>
    </row>
    <row r="48" spans="2:13" ht="21" customHeight="1" x14ac:dyDescent="0.35">
      <c r="B48" s="84"/>
      <c r="C48" s="84" t="str">
        <f t="shared" si="1"/>
        <v>Company_48</v>
      </c>
      <c r="D48" s="85" t="str">
        <f t="shared" si="2"/>
        <v>COMPANY_48</v>
      </c>
      <c r="E48" s="89"/>
      <c r="F48" s="71"/>
      <c r="I48" s="71">
        <v>5070</v>
      </c>
      <c r="J48" s="84" t="s">
        <v>386</v>
      </c>
      <c r="K48" s="85"/>
      <c r="L48" s="85"/>
      <c r="M48" s="71"/>
    </row>
    <row r="49" spans="2:13" ht="21" customHeight="1" x14ac:dyDescent="0.35">
      <c r="B49" s="84"/>
      <c r="C49" s="84" t="str">
        <f t="shared" si="1"/>
        <v>Company_49</v>
      </c>
      <c r="D49" s="85" t="str">
        <f t="shared" si="2"/>
        <v>COMPANY_49</v>
      </c>
      <c r="E49" s="89"/>
      <c r="F49" s="71"/>
      <c r="I49" s="141">
        <v>49</v>
      </c>
      <c r="J49" s="84" t="s">
        <v>387</v>
      </c>
      <c r="K49" s="85"/>
      <c r="L49" s="85"/>
      <c r="M49" s="71"/>
    </row>
    <row r="50" spans="2:13" ht="21" customHeight="1" x14ac:dyDescent="0.35">
      <c r="B50" s="84"/>
      <c r="C50" s="84" t="str">
        <f t="shared" si="1"/>
        <v>Company_50</v>
      </c>
      <c r="D50" s="85" t="str">
        <f t="shared" si="2"/>
        <v>COMPANY_50</v>
      </c>
      <c r="E50" s="89"/>
      <c r="F50" s="71"/>
      <c r="I50" s="141"/>
      <c r="J50" s="84"/>
      <c r="K50" s="85"/>
      <c r="L50" s="85"/>
      <c r="M50" s="71"/>
    </row>
    <row r="51" spans="2:13" ht="21" customHeight="1" x14ac:dyDescent="0.35">
      <c r="B51" s="84"/>
      <c r="C51" s="84" t="str">
        <f t="shared" si="1"/>
        <v>Company_51</v>
      </c>
      <c r="D51" s="85" t="str">
        <f t="shared" si="2"/>
        <v>COMPANY_51</v>
      </c>
      <c r="E51" s="89"/>
      <c r="F51" s="71"/>
      <c r="I51" s="141"/>
      <c r="J51" s="84"/>
      <c r="K51" s="85"/>
      <c r="L51" s="85"/>
      <c r="M51" s="71"/>
    </row>
    <row r="52" spans="2:13" ht="21" customHeight="1" x14ac:dyDescent="0.35">
      <c r="B52" s="84"/>
      <c r="C52" s="84" t="str">
        <f t="shared" si="1"/>
        <v>Company_52</v>
      </c>
      <c r="D52" s="85" t="str">
        <f t="shared" si="2"/>
        <v>COMPANY_52</v>
      </c>
      <c r="E52" s="89"/>
      <c r="F52" s="71"/>
      <c r="I52" s="141"/>
      <c r="J52" s="84"/>
      <c r="K52" s="85"/>
      <c r="L52" s="85"/>
      <c r="M52" s="71"/>
    </row>
    <row r="53" spans="2:13" ht="21" customHeight="1" x14ac:dyDescent="0.35">
      <c r="B53" s="84"/>
      <c r="C53" s="84" t="str">
        <f t="shared" si="1"/>
        <v>Company_53</v>
      </c>
      <c r="D53" s="85" t="str">
        <f t="shared" si="2"/>
        <v>COMPANY_53</v>
      </c>
      <c r="E53" s="89"/>
      <c r="F53" s="71"/>
      <c r="I53" s="141"/>
      <c r="J53" s="84"/>
      <c r="K53" s="85"/>
      <c r="L53" s="85"/>
      <c r="M53" s="71"/>
    </row>
    <row r="54" spans="2:13" ht="21" customHeight="1" x14ac:dyDescent="0.35">
      <c r="B54" s="84"/>
      <c r="C54" s="84" t="str">
        <f t="shared" si="1"/>
        <v>Company_54</v>
      </c>
      <c r="D54" s="85" t="str">
        <f t="shared" si="2"/>
        <v>COMPANY_54</v>
      </c>
      <c r="E54" s="89"/>
      <c r="F54" s="71"/>
      <c r="I54" s="141"/>
      <c r="J54" s="84"/>
      <c r="K54" s="85"/>
      <c r="L54" s="85"/>
      <c r="M54" s="71"/>
    </row>
    <row r="55" spans="2:13" ht="21" customHeight="1" x14ac:dyDescent="0.35">
      <c r="B55" s="84"/>
      <c r="C55" s="84" t="str">
        <f t="shared" si="1"/>
        <v>Company_55</v>
      </c>
      <c r="D55" s="85" t="str">
        <f t="shared" si="2"/>
        <v>COMPANY_55</v>
      </c>
      <c r="E55" s="89"/>
      <c r="F55" s="71"/>
      <c r="I55" s="141"/>
      <c r="J55" s="84"/>
      <c r="K55" s="85"/>
      <c r="L55" s="85"/>
      <c r="M55" s="71"/>
    </row>
    <row r="56" spans="2:13" ht="21" customHeight="1" x14ac:dyDescent="0.35">
      <c r="B56" s="84"/>
      <c r="C56" s="84" t="str">
        <f t="shared" si="1"/>
        <v>Company_56</v>
      </c>
      <c r="D56" s="85" t="str">
        <f t="shared" si="2"/>
        <v>COMPANY_56</v>
      </c>
      <c r="E56" s="89"/>
      <c r="F56" s="71"/>
      <c r="I56" s="141"/>
      <c r="J56" s="84"/>
      <c r="K56" s="85"/>
      <c r="L56" s="85"/>
      <c r="M56" s="71"/>
    </row>
    <row r="57" spans="2:13" ht="21" customHeight="1" x14ac:dyDescent="0.35">
      <c r="B57" s="84"/>
      <c r="C57" s="84" t="str">
        <f t="shared" si="1"/>
        <v>Company_57</v>
      </c>
      <c r="D57" s="85" t="str">
        <f t="shared" si="2"/>
        <v>COMPANY_57</v>
      </c>
      <c r="E57" s="89"/>
      <c r="F57" s="71"/>
    </row>
    <row r="58" spans="2:13" ht="21" customHeight="1" x14ac:dyDescent="0.35">
      <c r="B58" s="84"/>
      <c r="C58" s="84" t="str">
        <f t="shared" si="1"/>
        <v>Company_58</v>
      </c>
      <c r="D58" s="85" t="str">
        <f t="shared" si="2"/>
        <v>COMPANY_58</v>
      </c>
      <c r="E58" s="89"/>
      <c r="F58" s="71"/>
    </row>
    <row r="59" spans="2:13" ht="21" customHeight="1" x14ac:dyDescent="0.35">
      <c r="B59" s="84"/>
      <c r="C59" s="84" t="str">
        <f t="shared" si="1"/>
        <v>Company_59</v>
      </c>
      <c r="D59" s="85" t="str">
        <f t="shared" si="2"/>
        <v>COMPANY_59</v>
      </c>
      <c r="E59" s="89"/>
      <c r="F59" s="71"/>
    </row>
    <row r="60" spans="2:13" ht="21" customHeight="1" x14ac:dyDescent="0.35">
      <c r="B60" s="84"/>
      <c r="C60" s="84" t="str">
        <f t="shared" si="1"/>
        <v>Company_60</v>
      </c>
      <c r="D60" s="85" t="str">
        <f t="shared" si="2"/>
        <v>COMPANY_60</v>
      </c>
      <c r="E60" s="89"/>
      <c r="F60" s="71"/>
    </row>
    <row r="61" spans="2:13" ht="21" customHeight="1" x14ac:dyDescent="0.35">
      <c r="B61" s="84"/>
      <c r="C61" s="84" t="str">
        <f t="shared" si="1"/>
        <v>Company_61</v>
      </c>
      <c r="D61" s="85" t="str">
        <f t="shared" si="2"/>
        <v>COMPANY_61</v>
      </c>
      <c r="E61" s="89"/>
      <c r="F61" s="71"/>
    </row>
    <row r="62" spans="2:13" ht="21" customHeight="1" x14ac:dyDescent="0.35">
      <c r="B62" s="84"/>
      <c r="C62" s="84" t="str">
        <f t="shared" si="1"/>
        <v>Company_62</v>
      </c>
      <c r="D62" s="85" t="str">
        <f t="shared" si="2"/>
        <v>COMPANY_62</v>
      </c>
      <c r="E62" s="89"/>
      <c r="F62" s="71"/>
    </row>
    <row r="63" spans="2:13" ht="21" customHeight="1" x14ac:dyDescent="0.35">
      <c r="B63" s="84"/>
      <c r="C63" s="84" t="str">
        <f t="shared" si="1"/>
        <v>Company_63</v>
      </c>
      <c r="D63" s="85" t="str">
        <f t="shared" si="2"/>
        <v>COMPANY_63</v>
      </c>
      <c r="E63" s="89"/>
      <c r="F63" s="71"/>
    </row>
    <row r="64" spans="2:13" ht="21" customHeight="1" x14ac:dyDescent="0.35">
      <c r="B64" s="84"/>
      <c r="C64" s="84" t="str">
        <f t="shared" si="1"/>
        <v>Company_64</v>
      </c>
      <c r="D64" s="85" t="str">
        <f t="shared" si="2"/>
        <v>COMPANY_64</v>
      </c>
      <c r="E64" s="89"/>
      <c r="F64" s="71"/>
    </row>
    <row r="65" spans="2:6" ht="21" customHeight="1" x14ac:dyDescent="0.35">
      <c r="B65" s="84"/>
      <c r="C65" s="84" t="str">
        <f t="shared" si="1"/>
        <v>Company_65</v>
      </c>
      <c r="D65" s="85" t="str">
        <f t="shared" si="2"/>
        <v>COMPANY_65</v>
      </c>
      <c r="E65" s="89"/>
      <c r="F65" s="71"/>
    </row>
    <row r="66" spans="2:6" ht="21" customHeight="1" x14ac:dyDescent="0.35">
      <c r="B66" s="84"/>
      <c r="C66" s="84" t="str">
        <f t="shared" si="1"/>
        <v>Company_66</v>
      </c>
      <c r="D66" s="85" t="str">
        <f t="shared" si="2"/>
        <v>COMPANY_66</v>
      </c>
      <c r="E66" s="89"/>
      <c r="F66" s="71"/>
    </row>
    <row r="67" spans="2:6" ht="21" customHeight="1" x14ac:dyDescent="0.35">
      <c r="B67" s="84"/>
      <c r="C67" s="84" t="str">
        <f t="shared" si="1"/>
        <v>Company_67</v>
      </c>
      <c r="D67" s="85" t="str">
        <f t="shared" si="2"/>
        <v>COMPANY_67</v>
      </c>
      <c r="E67" s="89"/>
      <c r="F67" s="71"/>
    </row>
    <row r="68" spans="2:6" ht="21" customHeight="1" x14ac:dyDescent="0.35">
      <c r="B68" s="84"/>
      <c r="C68" s="84" t="str">
        <f t="shared" si="1"/>
        <v>Company_68</v>
      </c>
      <c r="D68" s="85" t="str">
        <f t="shared" si="2"/>
        <v>COMPANY_68</v>
      </c>
      <c r="E68" s="89"/>
      <c r="F68" s="71"/>
    </row>
    <row r="69" spans="2:6" ht="21" customHeight="1" x14ac:dyDescent="0.35">
      <c r="B69" s="84"/>
      <c r="C69" s="84" t="str">
        <f t="shared" si="1"/>
        <v>Company_69</v>
      </c>
      <c r="D69" s="85" t="str">
        <f t="shared" si="2"/>
        <v>COMPANY_69</v>
      </c>
      <c r="E69" s="89"/>
      <c r="F69" s="71"/>
    </row>
    <row r="70" spans="2:6" ht="21" customHeight="1" x14ac:dyDescent="0.35">
      <c r="B70" s="84"/>
      <c r="C70" s="84" t="str">
        <f t="shared" si="1"/>
        <v>Company_70</v>
      </c>
      <c r="D70" s="85" t="str">
        <f t="shared" si="2"/>
        <v>COMPANY_70</v>
      </c>
      <c r="E70" s="89"/>
      <c r="F70" s="71"/>
    </row>
    <row r="71" spans="2:6" ht="21" customHeight="1" x14ac:dyDescent="0.35">
      <c r="B71" s="84"/>
      <c r="C71" s="84" t="str">
        <f t="shared" si="1"/>
        <v>Company_71</v>
      </c>
      <c r="D71" s="85" t="str">
        <f t="shared" si="2"/>
        <v>COMPANY_71</v>
      </c>
      <c r="E71" s="89"/>
      <c r="F71" s="71"/>
    </row>
    <row r="72" spans="2:6" ht="21" customHeight="1" x14ac:dyDescent="0.35">
      <c r="B72" s="84"/>
      <c r="C72" s="84" t="str">
        <f t="shared" si="1"/>
        <v>Company_72</v>
      </c>
      <c r="D72" s="85" t="str">
        <f t="shared" si="2"/>
        <v>COMPANY_72</v>
      </c>
      <c r="E72" s="89"/>
      <c r="F72" s="71"/>
    </row>
    <row r="73" spans="2:6" ht="21" customHeight="1" x14ac:dyDescent="0.35">
      <c r="B73" s="84"/>
      <c r="C73" s="84" t="str">
        <f t="shared" si="1"/>
        <v>Company_73</v>
      </c>
      <c r="D73" s="85" t="str">
        <f t="shared" si="2"/>
        <v>COMPANY_73</v>
      </c>
      <c r="E73" s="89"/>
      <c r="F73" s="71"/>
    </row>
    <row r="74" spans="2:6" ht="21" customHeight="1" x14ac:dyDescent="0.35">
      <c r="B74" s="84"/>
      <c r="C74" s="84" t="str">
        <f t="shared" si="1"/>
        <v>Company_74</v>
      </c>
      <c r="D74" s="85" t="str">
        <f t="shared" si="2"/>
        <v>COMPANY_74</v>
      </c>
      <c r="E74" s="89"/>
      <c r="F74" s="71"/>
    </row>
    <row r="75" spans="2:6" ht="21" customHeight="1" x14ac:dyDescent="0.35">
      <c r="B75" s="84"/>
      <c r="C75" s="84" t="str">
        <f t="shared" si="1"/>
        <v>Company_75</v>
      </c>
      <c r="D75" s="85" t="str">
        <f t="shared" si="2"/>
        <v>COMPANY_75</v>
      </c>
      <c r="E75" s="89"/>
      <c r="F75" s="71"/>
    </row>
    <row r="76" spans="2:6" ht="21" customHeight="1" x14ac:dyDescent="0.35">
      <c r="B76" s="84"/>
      <c r="C76" s="84" t="str">
        <f t="shared" si="1"/>
        <v>Company_76</v>
      </c>
      <c r="D76" s="85" t="str">
        <f t="shared" si="2"/>
        <v>COMPANY_76</v>
      </c>
      <c r="E76" s="89"/>
      <c r="F76" s="71"/>
    </row>
    <row r="77" spans="2:6" ht="21" customHeight="1" x14ac:dyDescent="0.35">
      <c r="B77" s="84"/>
      <c r="C77" s="84" t="str">
        <f t="shared" si="1"/>
        <v>Company_77</v>
      </c>
      <c r="D77" s="85" t="str">
        <f t="shared" si="2"/>
        <v>COMPANY_77</v>
      </c>
      <c r="E77" s="89"/>
      <c r="F77" s="71"/>
    </row>
    <row r="78" spans="2:6" ht="21" customHeight="1" x14ac:dyDescent="0.35">
      <c r="B78" s="84"/>
      <c r="C78" s="84" t="str">
        <f t="shared" si="1"/>
        <v>Company_78</v>
      </c>
      <c r="D78" s="85" t="str">
        <f t="shared" si="2"/>
        <v>COMPANY_78</v>
      </c>
      <c r="E78" s="89"/>
      <c r="F78" s="71"/>
    </row>
    <row r="79" spans="2:6" ht="21" customHeight="1" x14ac:dyDescent="0.35">
      <c r="B79" s="84"/>
      <c r="C79" s="84" t="str">
        <f t="shared" si="1"/>
        <v>Company_79</v>
      </c>
      <c r="D79" s="85" t="str">
        <f t="shared" si="2"/>
        <v>COMPANY_79</v>
      </c>
      <c r="E79" s="89"/>
      <c r="F79" s="71"/>
    </row>
    <row r="80" spans="2:6" ht="21" customHeight="1" x14ac:dyDescent="0.35">
      <c r="B80" s="84"/>
      <c r="C80" s="84" t="str">
        <f t="shared" si="1"/>
        <v>Company_80</v>
      </c>
      <c r="D80" s="85" t="str">
        <f t="shared" si="2"/>
        <v>COMPANY_80</v>
      </c>
      <c r="E80" s="89"/>
      <c r="F80" s="71"/>
    </row>
    <row r="81" spans="2:6" ht="21" customHeight="1" x14ac:dyDescent="0.35">
      <c r="B81" s="84"/>
      <c r="C81" s="84" t="str">
        <f t="shared" si="1"/>
        <v>Company_81</v>
      </c>
      <c r="D81" s="85" t="str">
        <f t="shared" si="2"/>
        <v>COMPANY_81</v>
      </c>
      <c r="E81" s="89"/>
      <c r="F81" s="71"/>
    </row>
    <row r="82" spans="2:6" ht="21" customHeight="1" x14ac:dyDescent="0.35">
      <c r="B82" s="84"/>
      <c r="C82" s="84" t="str">
        <f t="shared" si="1"/>
        <v>Company_82</v>
      </c>
      <c r="D82" s="85" t="str">
        <f t="shared" si="2"/>
        <v>COMPANY_82</v>
      </c>
      <c r="E82" s="89"/>
      <c r="F82" s="71"/>
    </row>
    <row r="83" spans="2:6" ht="21" customHeight="1" x14ac:dyDescent="0.35">
      <c r="B83" s="84"/>
      <c r="C83" s="84" t="str">
        <f t="shared" si="1"/>
        <v>Company_83</v>
      </c>
      <c r="D83" s="85" t="str">
        <f t="shared" si="2"/>
        <v>COMPANY_83</v>
      </c>
      <c r="E83" s="89"/>
      <c r="F83" s="71"/>
    </row>
    <row r="84" spans="2:6" ht="21" customHeight="1" x14ac:dyDescent="0.35">
      <c r="B84" s="84"/>
      <c r="C84" s="84" t="str">
        <f t="shared" si="1"/>
        <v>Company_84</v>
      </c>
      <c r="D84" s="85" t="str">
        <f t="shared" si="2"/>
        <v>COMPANY_84</v>
      </c>
      <c r="E84" s="89"/>
      <c r="F84" s="71"/>
    </row>
    <row r="85" spans="2:6" ht="21" customHeight="1" x14ac:dyDescent="0.35">
      <c r="B85" s="84"/>
      <c r="C85" s="84" t="str">
        <f t="shared" si="1"/>
        <v>Company_85</v>
      </c>
      <c r="D85" s="85" t="str">
        <f t="shared" si="2"/>
        <v>COMPANY_85</v>
      </c>
      <c r="E85" s="89"/>
      <c r="F85" s="71"/>
    </row>
    <row r="86" spans="2:6" ht="21" customHeight="1" x14ac:dyDescent="0.35">
      <c r="B86" s="84"/>
      <c r="C86" s="84" t="str">
        <f t="shared" si="1"/>
        <v>Company_86</v>
      </c>
      <c r="D86" s="85" t="str">
        <f t="shared" si="2"/>
        <v>COMPANY_86</v>
      </c>
      <c r="E86" s="89"/>
      <c r="F86" s="71"/>
    </row>
    <row r="87" spans="2:6" ht="21" customHeight="1" x14ac:dyDescent="0.35">
      <c r="B87" s="84"/>
      <c r="C87" s="84" t="str">
        <f t="shared" si="1"/>
        <v>Company_87</v>
      </c>
      <c r="D87" s="85" t="str">
        <f t="shared" si="2"/>
        <v>COMPANY_87</v>
      </c>
      <c r="E87" s="89"/>
      <c r="F87" s="71"/>
    </row>
    <row r="88" spans="2:6" ht="21" customHeight="1" x14ac:dyDescent="0.35">
      <c r="B88" s="84"/>
      <c r="C88" s="84" t="str">
        <f t="shared" si="1"/>
        <v>Company_88</v>
      </c>
      <c r="D88" s="85" t="str">
        <f t="shared" si="2"/>
        <v>COMPANY_88</v>
      </c>
      <c r="E88" s="89"/>
      <c r="F88" s="71"/>
    </row>
    <row r="89" spans="2:6" ht="21" customHeight="1" x14ac:dyDescent="0.35">
      <c r="B89" s="84"/>
      <c r="C89" s="84" t="str">
        <f t="shared" si="1"/>
        <v>Company_89</v>
      </c>
      <c r="D89" s="85" t="str">
        <f t="shared" si="2"/>
        <v>COMPANY_89</v>
      </c>
      <c r="E89" s="89"/>
      <c r="F89" s="71"/>
    </row>
    <row r="90" spans="2:6" ht="21" customHeight="1" x14ac:dyDescent="0.35">
      <c r="B90" s="84"/>
      <c r="C90" s="84" t="str">
        <f t="shared" si="1"/>
        <v>Company_90</v>
      </c>
      <c r="D90" s="85" t="str">
        <f t="shared" si="2"/>
        <v>COMPANY_90</v>
      </c>
      <c r="E90" s="89"/>
      <c r="F90" s="71"/>
    </row>
    <row r="91" spans="2:6" ht="21" customHeight="1" x14ac:dyDescent="0.35">
      <c r="B91" s="84"/>
      <c r="C91" s="84" t="str">
        <f t="shared" si="1"/>
        <v>Company_91</v>
      </c>
      <c r="D91" s="85" t="str">
        <f t="shared" si="2"/>
        <v>COMPANY_91</v>
      </c>
      <c r="E91" s="89"/>
      <c r="F91" s="71"/>
    </row>
    <row r="92" spans="2:6" ht="21" customHeight="1" x14ac:dyDescent="0.35">
      <c r="B92" s="84"/>
      <c r="C92" s="84" t="str">
        <f t="shared" si="1"/>
        <v>Company_92</v>
      </c>
      <c r="D92" s="85" t="str">
        <f t="shared" si="2"/>
        <v>COMPANY_92</v>
      </c>
      <c r="E92" s="89"/>
      <c r="F92" s="71"/>
    </row>
    <row r="93" spans="2:6" ht="21" customHeight="1" x14ac:dyDescent="0.35">
      <c r="B93" s="84"/>
      <c r="C93" s="84" t="str">
        <f t="shared" si="1"/>
        <v>Company_93</v>
      </c>
      <c r="D93" s="85" t="str">
        <f t="shared" si="2"/>
        <v>COMPANY_93</v>
      </c>
      <c r="E93" s="89"/>
      <c r="F93" s="71"/>
    </row>
    <row r="94" spans="2:6" ht="21" customHeight="1" x14ac:dyDescent="0.35">
      <c r="B94" s="84"/>
      <c r="C94" s="84" t="str">
        <f t="shared" si="1"/>
        <v>Company_94</v>
      </c>
      <c r="D94" s="85" t="str">
        <f t="shared" si="2"/>
        <v>COMPANY_94</v>
      </c>
      <c r="E94" s="89"/>
      <c r="F94" s="71"/>
    </row>
    <row r="95" spans="2:6" ht="21" customHeight="1" x14ac:dyDescent="0.35">
      <c r="B95" s="84"/>
      <c r="C95" s="84" t="str">
        <f t="shared" si="1"/>
        <v>Company_95</v>
      </c>
      <c r="D95" s="142" t="s">
        <v>388</v>
      </c>
      <c r="E95" s="89"/>
      <c r="F95" s="71"/>
    </row>
    <row r="96" spans="2:6" ht="21" customHeight="1" x14ac:dyDescent="0.35">
      <c r="B96" s="84"/>
      <c r="C96" s="84" t="str">
        <f t="shared" si="1"/>
        <v>Company_96</v>
      </c>
      <c r="D96" s="142" t="s">
        <v>389</v>
      </c>
      <c r="E96" s="89"/>
      <c r="F96" s="71"/>
    </row>
    <row r="97" spans="2:6" ht="21" customHeight="1" x14ac:dyDescent="0.35">
      <c r="B97" s="84"/>
      <c r="C97" s="84" t="str">
        <f t="shared" si="1"/>
        <v>Company_97</v>
      </c>
      <c r="D97" s="142" t="s">
        <v>390</v>
      </c>
      <c r="E97" s="89"/>
      <c r="F97" s="71"/>
    </row>
    <row r="98" spans="2:6" ht="21" customHeight="1" x14ac:dyDescent="0.35">
      <c r="B98" s="84"/>
      <c r="C98" s="84" t="str">
        <f t="shared" si="1"/>
        <v>Company_98</v>
      </c>
      <c r="D98" s="85" t="str">
        <f t="shared" ref="D98:D243" si="3">UPPER(C98)</f>
        <v>COMPANY_98</v>
      </c>
      <c r="E98" s="89"/>
      <c r="F98" s="71"/>
    </row>
    <row r="99" spans="2:6" ht="21" customHeight="1" x14ac:dyDescent="0.35">
      <c r="B99" s="84"/>
      <c r="C99" s="84" t="str">
        <f t="shared" si="1"/>
        <v>Company_99</v>
      </c>
      <c r="D99" s="85" t="str">
        <f t="shared" si="3"/>
        <v>COMPANY_99</v>
      </c>
      <c r="E99" s="89"/>
      <c r="F99" s="71"/>
    </row>
    <row r="100" spans="2:6" ht="21" customHeight="1" x14ac:dyDescent="0.35">
      <c r="B100" s="84"/>
      <c r="C100" s="84" t="str">
        <f t="shared" si="1"/>
        <v>Company_100</v>
      </c>
      <c r="D100" s="85" t="str">
        <f t="shared" si="3"/>
        <v>COMPANY_100</v>
      </c>
      <c r="E100" s="89"/>
      <c r="F100" s="71"/>
    </row>
    <row r="101" spans="2:6" ht="21" customHeight="1" x14ac:dyDescent="0.35">
      <c r="B101" s="84"/>
      <c r="C101" s="84" t="str">
        <f t="shared" si="1"/>
        <v>Company_101</v>
      </c>
      <c r="D101" s="85" t="str">
        <f t="shared" si="3"/>
        <v>COMPANY_101</v>
      </c>
      <c r="E101" s="89"/>
      <c r="F101" s="71"/>
    </row>
    <row r="102" spans="2:6" ht="21" customHeight="1" x14ac:dyDescent="0.35">
      <c r="B102" s="84"/>
      <c r="C102" s="84" t="str">
        <f t="shared" si="1"/>
        <v>Company_102</v>
      </c>
      <c r="D102" s="85" t="str">
        <f t="shared" si="3"/>
        <v>COMPANY_102</v>
      </c>
      <c r="E102" s="89"/>
      <c r="F102" s="71"/>
    </row>
    <row r="103" spans="2:6" ht="21" customHeight="1" x14ac:dyDescent="0.35">
      <c r="B103" s="84"/>
      <c r="C103" s="84" t="str">
        <f t="shared" si="1"/>
        <v>Company_103</v>
      </c>
      <c r="D103" s="85" t="str">
        <f t="shared" si="3"/>
        <v>COMPANY_103</v>
      </c>
      <c r="E103" s="89"/>
      <c r="F103" s="71"/>
    </row>
    <row r="104" spans="2:6" ht="21" customHeight="1" x14ac:dyDescent="0.35">
      <c r="B104" s="84"/>
      <c r="C104" s="84" t="str">
        <f t="shared" si="1"/>
        <v>Company_104</v>
      </c>
      <c r="D104" s="85" t="str">
        <f t="shared" si="3"/>
        <v>COMPANY_104</v>
      </c>
      <c r="E104" s="89"/>
      <c r="F104" s="71"/>
    </row>
    <row r="105" spans="2:6" ht="21" customHeight="1" x14ac:dyDescent="0.35">
      <c r="B105" s="84"/>
      <c r="C105" s="84" t="str">
        <f t="shared" si="1"/>
        <v>Company_105</v>
      </c>
      <c r="D105" s="85" t="str">
        <f t="shared" si="3"/>
        <v>COMPANY_105</v>
      </c>
      <c r="E105" s="89"/>
      <c r="F105" s="71"/>
    </row>
    <row r="106" spans="2:6" ht="21" customHeight="1" x14ac:dyDescent="0.35">
      <c r="B106" s="84"/>
      <c r="C106" s="84" t="str">
        <f t="shared" si="1"/>
        <v>Company_106</v>
      </c>
      <c r="D106" s="85" t="str">
        <f t="shared" si="3"/>
        <v>COMPANY_106</v>
      </c>
      <c r="E106" s="89"/>
      <c r="F106" s="71"/>
    </row>
    <row r="107" spans="2:6" ht="21" customHeight="1" x14ac:dyDescent="0.35">
      <c r="B107" s="84"/>
      <c r="C107" s="84" t="str">
        <f t="shared" si="1"/>
        <v>Company_107</v>
      </c>
      <c r="D107" s="85" t="str">
        <f t="shared" si="3"/>
        <v>COMPANY_107</v>
      </c>
      <c r="E107" s="89"/>
      <c r="F107" s="71"/>
    </row>
    <row r="108" spans="2:6" ht="21" customHeight="1" x14ac:dyDescent="0.35">
      <c r="B108" s="84"/>
      <c r="C108" s="84" t="str">
        <f t="shared" si="1"/>
        <v>Company_108</v>
      </c>
      <c r="D108" s="85" t="str">
        <f t="shared" si="3"/>
        <v>COMPANY_108</v>
      </c>
      <c r="E108" s="89"/>
      <c r="F108" s="71"/>
    </row>
    <row r="109" spans="2:6" ht="21" customHeight="1" x14ac:dyDescent="0.35">
      <c r="B109" s="84"/>
      <c r="C109" s="84" t="str">
        <f t="shared" si="1"/>
        <v>Company_109</v>
      </c>
      <c r="D109" s="85" t="str">
        <f t="shared" si="3"/>
        <v>COMPANY_109</v>
      </c>
      <c r="E109" s="89"/>
      <c r="F109" s="71"/>
    </row>
    <row r="110" spans="2:6" ht="21" customHeight="1" x14ac:dyDescent="0.35">
      <c r="B110" s="84"/>
      <c r="C110" s="84" t="str">
        <f t="shared" si="1"/>
        <v>Company_110</v>
      </c>
      <c r="D110" s="85" t="str">
        <f t="shared" si="3"/>
        <v>COMPANY_110</v>
      </c>
      <c r="E110" s="89"/>
      <c r="F110" s="71"/>
    </row>
    <row r="111" spans="2:6" ht="21" customHeight="1" x14ac:dyDescent="0.35">
      <c r="B111" s="84"/>
      <c r="C111" s="84" t="str">
        <f t="shared" si="1"/>
        <v>Company_111</v>
      </c>
      <c r="D111" s="85" t="str">
        <f t="shared" si="3"/>
        <v>COMPANY_111</v>
      </c>
      <c r="E111" s="89"/>
      <c r="F111" s="71"/>
    </row>
    <row r="112" spans="2:6" ht="21" customHeight="1" x14ac:dyDescent="0.35">
      <c r="B112" s="84"/>
      <c r="C112" s="84" t="str">
        <f t="shared" si="1"/>
        <v>Company_112</v>
      </c>
      <c r="D112" s="85" t="str">
        <f t="shared" si="3"/>
        <v>COMPANY_112</v>
      </c>
      <c r="E112" s="89"/>
      <c r="F112" s="71"/>
    </row>
    <row r="113" spans="2:6" ht="21" customHeight="1" x14ac:dyDescent="0.35">
      <c r="B113" s="84"/>
      <c r="C113" s="84" t="str">
        <f t="shared" si="1"/>
        <v>Company_113</v>
      </c>
      <c r="D113" s="85" t="str">
        <f t="shared" si="3"/>
        <v>COMPANY_113</v>
      </c>
      <c r="E113" s="89"/>
      <c r="F113" s="71"/>
    </row>
    <row r="114" spans="2:6" ht="21" customHeight="1" x14ac:dyDescent="0.35">
      <c r="B114" s="84"/>
      <c r="C114" s="84" t="str">
        <f t="shared" si="1"/>
        <v>Company_114</v>
      </c>
      <c r="D114" s="85" t="str">
        <f t="shared" si="3"/>
        <v>COMPANY_114</v>
      </c>
      <c r="E114" s="89"/>
      <c r="F114" s="71"/>
    </row>
    <row r="115" spans="2:6" ht="21" customHeight="1" x14ac:dyDescent="0.35">
      <c r="B115" s="84"/>
      <c r="C115" s="84" t="str">
        <f t="shared" si="1"/>
        <v>Company_115</v>
      </c>
      <c r="D115" s="85" t="str">
        <f t="shared" si="3"/>
        <v>COMPANY_115</v>
      </c>
      <c r="E115" s="89"/>
      <c r="F115" s="71"/>
    </row>
    <row r="116" spans="2:6" ht="21" customHeight="1" x14ac:dyDescent="0.35">
      <c r="B116" s="84"/>
      <c r="C116" s="84" t="str">
        <f t="shared" si="1"/>
        <v>Company_116</v>
      </c>
      <c r="D116" s="85" t="str">
        <f t="shared" si="3"/>
        <v>COMPANY_116</v>
      </c>
      <c r="E116" s="89"/>
      <c r="F116" s="71"/>
    </row>
    <row r="117" spans="2:6" ht="21" customHeight="1" x14ac:dyDescent="0.35">
      <c r="B117" s="84"/>
      <c r="C117" s="84" t="str">
        <f t="shared" si="1"/>
        <v>Company_117</v>
      </c>
      <c r="D117" s="85" t="str">
        <f t="shared" si="3"/>
        <v>COMPANY_117</v>
      </c>
      <c r="E117" s="89"/>
      <c r="F117" s="71"/>
    </row>
    <row r="118" spans="2:6" ht="21" customHeight="1" x14ac:dyDescent="0.35">
      <c r="B118" s="84"/>
      <c r="C118" s="84" t="str">
        <f t="shared" si="1"/>
        <v>Company_118</v>
      </c>
      <c r="D118" s="85" t="str">
        <f t="shared" si="3"/>
        <v>COMPANY_118</v>
      </c>
      <c r="E118" s="89"/>
      <c r="F118" s="71"/>
    </row>
    <row r="119" spans="2:6" ht="21" customHeight="1" x14ac:dyDescent="0.35">
      <c r="B119" s="84"/>
      <c r="C119" s="84" t="str">
        <f t="shared" si="1"/>
        <v>Company_119</v>
      </c>
      <c r="D119" s="85" t="str">
        <f t="shared" si="3"/>
        <v>COMPANY_119</v>
      </c>
      <c r="E119" s="89"/>
      <c r="F119" s="71"/>
    </row>
    <row r="120" spans="2:6" ht="21" customHeight="1" x14ac:dyDescent="0.35">
      <c r="B120" s="84"/>
      <c r="C120" s="84" t="str">
        <f t="shared" si="1"/>
        <v>Company_120</v>
      </c>
      <c r="D120" s="85" t="str">
        <f t="shared" si="3"/>
        <v>COMPANY_120</v>
      </c>
      <c r="E120" s="89"/>
      <c r="F120" s="71"/>
    </row>
    <row r="121" spans="2:6" ht="21" customHeight="1" x14ac:dyDescent="0.35">
      <c r="B121" s="84"/>
      <c r="C121" s="84" t="str">
        <f t="shared" si="1"/>
        <v>Company_121</v>
      </c>
      <c r="D121" s="85" t="str">
        <f t="shared" si="3"/>
        <v>COMPANY_121</v>
      </c>
      <c r="E121" s="89"/>
      <c r="F121" s="71"/>
    </row>
    <row r="122" spans="2:6" ht="21" customHeight="1" x14ac:dyDescent="0.35">
      <c r="B122" s="84"/>
      <c r="C122" s="84" t="str">
        <f t="shared" si="1"/>
        <v>Company_122</v>
      </c>
      <c r="D122" s="85" t="str">
        <f t="shared" si="3"/>
        <v>COMPANY_122</v>
      </c>
      <c r="E122" s="89"/>
      <c r="F122" s="71"/>
    </row>
    <row r="123" spans="2:6" ht="21" customHeight="1" x14ac:dyDescent="0.35">
      <c r="B123" s="84"/>
      <c r="C123" s="84" t="str">
        <f t="shared" si="1"/>
        <v>Company_123</v>
      </c>
      <c r="D123" s="85" t="str">
        <f t="shared" si="3"/>
        <v>COMPANY_123</v>
      </c>
      <c r="E123" s="89"/>
      <c r="F123" s="71"/>
    </row>
    <row r="124" spans="2:6" ht="21" customHeight="1" x14ac:dyDescent="0.35">
      <c r="B124" s="84"/>
      <c r="C124" s="84" t="str">
        <f t="shared" si="1"/>
        <v>Company_124</v>
      </c>
      <c r="D124" s="85" t="str">
        <f t="shared" si="3"/>
        <v>COMPANY_124</v>
      </c>
      <c r="E124" s="89"/>
      <c r="F124" s="71"/>
    </row>
    <row r="125" spans="2:6" ht="21" customHeight="1" x14ac:dyDescent="0.35">
      <c r="B125" s="84"/>
      <c r="C125" s="84" t="str">
        <f t="shared" si="1"/>
        <v>Company_125</v>
      </c>
      <c r="D125" s="85" t="str">
        <f t="shared" si="3"/>
        <v>COMPANY_125</v>
      </c>
      <c r="E125" s="89"/>
      <c r="F125" s="71"/>
    </row>
    <row r="126" spans="2:6" ht="21" customHeight="1" x14ac:dyDescent="0.35">
      <c r="B126" s="84"/>
      <c r="C126" s="84" t="str">
        <f t="shared" si="1"/>
        <v>Company_126</v>
      </c>
      <c r="D126" s="85" t="str">
        <f t="shared" si="3"/>
        <v>COMPANY_126</v>
      </c>
      <c r="E126" s="89"/>
      <c r="F126" s="71"/>
    </row>
    <row r="127" spans="2:6" ht="21" customHeight="1" x14ac:dyDescent="0.35">
      <c r="B127" s="84"/>
      <c r="C127" s="84" t="str">
        <f t="shared" si="1"/>
        <v>Company_127</v>
      </c>
      <c r="D127" s="85" t="str">
        <f t="shared" si="3"/>
        <v>COMPANY_127</v>
      </c>
      <c r="E127" s="89"/>
      <c r="F127" s="71"/>
    </row>
    <row r="128" spans="2:6" ht="21" customHeight="1" x14ac:dyDescent="0.35">
      <c r="B128" s="84"/>
      <c r="C128" s="84" t="str">
        <f t="shared" si="1"/>
        <v>Company_128</v>
      </c>
      <c r="D128" s="85" t="str">
        <f t="shared" si="3"/>
        <v>COMPANY_128</v>
      </c>
      <c r="E128" s="89"/>
      <c r="F128" s="71"/>
    </row>
    <row r="129" spans="2:6" ht="21" customHeight="1" x14ac:dyDescent="0.35">
      <c r="B129" s="84"/>
      <c r="C129" s="84" t="str">
        <f t="shared" si="1"/>
        <v>Company_129</v>
      </c>
      <c r="D129" s="85" t="str">
        <f t="shared" si="3"/>
        <v>COMPANY_129</v>
      </c>
      <c r="E129" s="89"/>
      <c r="F129" s="71"/>
    </row>
    <row r="130" spans="2:6" ht="21" customHeight="1" x14ac:dyDescent="0.35">
      <c r="B130" s="84"/>
      <c r="C130" s="84" t="str">
        <f t="shared" si="1"/>
        <v>Company_130</v>
      </c>
      <c r="D130" s="85" t="str">
        <f t="shared" si="3"/>
        <v>COMPANY_130</v>
      </c>
      <c r="E130" s="89"/>
      <c r="F130" s="71"/>
    </row>
    <row r="131" spans="2:6" ht="21" customHeight="1" x14ac:dyDescent="0.35">
      <c r="B131" s="84"/>
      <c r="C131" s="84" t="str">
        <f t="shared" si="1"/>
        <v>Company_131</v>
      </c>
      <c r="D131" s="85" t="str">
        <f t="shared" si="3"/>
        <v>COMPANY_131</v>
      </c>
      <c r="E131" s="89"/>
      <c r="F131" s="71"/>
    </row>
    <row r="132" spans="2:6" ht="21" customHeight="1" x14ac:dyDescent="0.35">
      <c r="B132" s="84"/>
      <c r="C132" s="84" t="str">
        <f t="shared" si="1"/>
        <v>Company_132</v>
      </c>
      <c r="D132" s="85" t="str">
        <f t="shared" si="3"/>
        <v>COMPANY_132</v>
      </c>
      <c r="E132" s="89"/>
      <c r="F132" s="71"/>
    </row>
    <row r="133" spans="2:6" ht="21" customHeight="1" x14ac:dyDescent="0.35">
      <c r="B133" s="84"/>
      <c r="C133" s="84" t="str">
        <f t="shared" si="1"/>
        <v>Company_133</v>
      </c>
      <c r="D133" s="85" t="str">
        <f t="shared" si="3"/>
        <v>COMPANY_133</v>
      </c>
      <c r="E133" s="89"/>
      <c r="F133" s="71"/>
    </row>
    <row r="134" spans="2:6" ht="21" customHeight="1" x14ac:dyDescent="0.35">
      <c r="B134" s="84"/>
      <c r="C134" s="84" t="str">
        <f t="shared" si="1"/>
        <v>Company_134</v>
      </c>
      <c r="D134" s="85" t="str">
        <f t="shared" si="3"/>
        <v>COMPANY_134</v>
      </c>
      <c r="E134" s="89"/>
      <c r="F134" s="71"/>
    </row>
    <row r="135" spans="2:6" ht="21" customHeight="1" x14ac:dyDescent="0.35">
      <c r="B135" s="84"/>
      <c r="C135" s="84" t="str">
        <f t="shared" si="1"/>
        <v>Company_135</v>
      </c>
      <c r="D135" s="85" t="str">
        <f t="shared" si="3"/>
        <v>COMPANY_135</v>
      </c>
      <c r="E135" s="89"/>
      <c r="F135" s="71"/>
    </row>
    <row r="136" spans="2:6" ht="21" customHeight="1" x14ac:dyDescent="0.35">
      <c r="B136" s="84"/>
      <c r="C136" s="84" t="str">
        <f t="shared" si="1"/>
        <v>Company_136</v>
      </c>
      <c r="D136" s="85" t="str">
        <f t="shared" si="3"/>
        <v>COMPANY_136</v>
      </c>
      <c r="E136" s="89"/>
      <c r="F136" s="71"/>
    </row>
    <row r="137" spans="2:6" ht="21" customHeight="1" x14ac:dyDescent="0.35">
      <c r="B137" s="84"/>
      <c r="C137" s="84" t="str">
        <f t="shared" si="1"/>
        <v>Company_137</v>
      </c>
      <c r="D137" s="85" t="str">
        <f t="shared" si="3"/>
        <v>COMPANY_137</v>
      </c>
      <c r="E137" s="89"/>
      <c r="F137" s="71"/>
    </row>
    <row r="138" spans="2:6" ht="21" customHeight="1" x14ac:dyDescent="0.35">
      <c r="B138" s="84"/>
      <c r="C138" s="84" t="str">
        <f t="shared" si="1"/>
        <v>Company_138</v>
      </c>
      <c r="D138" s="85" t="str">
        <f t="shared" si="3"/>
        <v>COMPANY_138</v>
      </c>
      <c r="E138" s="89"/>
      <c r="F138" s="71"/>
    </row>
    <row r="139" spans="2:6" ht="21" customHeight="1" x14ac:dyDescent="0.35">
      <c r="B139" s="84"/>
      <c r="C139" s="84" t="str">
        <f t="shared" si="1"/>
        <v>Company_139</v>
      </c>
      <c r="D139" s="85" t="str">
        <f t="shared" si="3"/>
        <v>COMPANY_139</v>
      </c>
      <c r="E139" s="89"/>
      <c r="F139" s="71"/>
    </row>
    <row r="140" spans="2:6" ht="21" customHeight="1" x14ac:dyDescent="0.35">
      <c r="B140" s="84"/>
      <c r="C140" s="84" t="str">
        <f t="shared" si="1"/>
        <v>Company_140</v>
      </c>
      <c r="D140" s="85" t="str">
        <f t="shared" si="3"/>
        <v>COMPANY_140</v>
      </c>
      <c r="E140" s="89"/>
      <c r="F140" s="71"/>
    </row>
    <row r="141" spans="2:6" ht="21" customHeight="1" x14ac:dyDescent="0.35">
      <c r="B141" s="84"/>
      <c r="C141" s="84" t="str">
        <f t="shared" si="1"/>
        <v>Company_141</v>
      </c>
      <c r="D141" s="85" t="str">
        <f t="shared" si="3"/>
        <v>COMPANY_141</v>
      </c>
      <c r="E141" s="89"/>
      <c r="F141" s="71"/>
    </row>
    <row r="142" spans="2:6" ht="21" customHeight="1" x14ac:dyDescent="0.35">
      <c r="B142" s="84"/>
      <c r="C142" s="84" t="str">
        <f t="shared" si="1"/>
        <v>Company_142</v>
      </c>
      <c r="D142" s="85" t="str">
        <f t="shared" si="3"/>
        <v>COMPANY_142</v>
      </c>
      <c r="E142" s="89"/>
      <c r="F142" s="71"/>
    </row>
    <row r="143" spans="2:6" ht="21" customHeight="1" x14ac:dyDescent="0.35">
      <c r="B143" s="84"/>
      <c r="C143" s="84" t="str">
        <f t="shared" si="1"/>
        <v>Company_143</v>
      </c>
      <c r="D143" s="85" t="str">
        <f t="shared" si="3"/>
        <v>COMPANY_143</v>
      </c>
      <c r="E143" s="89"/>
      <c r="F143" s="71"/>
    </row>
    <row r="144" spans="2:6" ht="21" customHeight="1" x14ac:dyDescent="0.35">
      <c r="B144" s="84"/>
      <c r="C144" s="84" t="str">
        <f t="shared" si="1"/>
        <v>Company_144</v>
      </c>
      <c r="D144" s="85" t="str">
        <f t="shared" si="3"/>
        <v>COMPANY_144</v>
      </c>
      <c r="E144" s="89"/>
      <c r="F144" s="71"/>
    </row>
    <row r="145" spans="2:6" ht="21" customHeight="1" x14ac:dyDescent="0.35">
      <c r="B145" s="84"/>
      <c r="C145" s="84" t="str">
        <f t="shared" si="1"/>
        <v>Company_145</v>
      </c>
      <c r="D145" s="85" t="str">
        <f t="shared" si="3"/>
        <v>COMPANY_145</v>
      </c>
      <c r="E145" s="89"/>
      <c r="F145" s="71"/>
    </row>
    <row r="146" spans="2:6" ht="21" customHeight="1" x14ac:dyDescent="0.35">
      <c r="B146" s="84"/>
      <c r="C146" s="84" t="str">
        <f t="shared" si="1"/>
        <v>Company_146</v>
      </c>
      <c r="D146" s="85" t="str">
        <f t="shared" si="3"/>
        <v>COMPANY_146</v>
      </c>
      <c r="E146" s="89"/>
      <c r="F146" s="71"/>
    </row>
    <row r="147" spans="2:6" ht="21" customHeight="1" x14ac:dyDescent="0.35">
      <c r="B147" s="84"/>
      <c r="C147" s="84" t="str">
        <f t="shared" si="1"/>
        <v>Company_147</v>
      </c>
      <c r="D147" s="85" t="str">
        <f t="shared" si="3"/>
        <v>COMPANY_147</v>
      </c>
      <c r="E147" s="89"/>
      <c r="F147" s="71"/>
    </row>
    <row r="148" spans="2:6" ht="21" customHeight="1" x14ac:dyDescent="0.35">
      <c r="B148" s="84"/>
      <c r="C148" s="84" t="str">
        <f t="shared" si="1"/>
        <v>Company_148</v>
      </c>
      <c r="D148" s="85" t="str">
        <f t="shared" si="3"/>
        <v>COMPANY_148</v>
      </c>
      <c r="E148" s="89"/>
      <c r="F148" s="71"/>
    </row>
    <row r="149" spans="2:6" ht="21" customHeight="1" x14ac:dyDescent="0.35">
      <c r="B149" s="84"/>
      <c r="C149" s="84" t="str">
        <f t="shared" si="1"/>
        <v>Company_149</v>
      </c>
      <c r="D149" s="85" t="str">
        <f t="shared" si="3"/>
        <v>COMPANY_149</v>
      </c>
      <c r="E149" s="89"/>
      <c r="F149" s="71"/>
    </row>
    <row r="150" spans="2:6" ht="21" customHeight="1" x14ac:dyDescent="0.35">
      <c r="B150" s="84"/>
      <c r="C150" s="84" t="str">
        <f t="shared" si="1"/>
        <v>Company_150</v>
      </c>
      <c r="D150" s="85" t="str">
        <f t="shared" si="3"/>
        <v>COMPANY_150</v>
      </c>
      <c r="E150" s="89"/>
      <c r="F150" s="71"/>
    </row>
    <row r="151" spans="2:6" ht="21" customHeight="1" x14ac:dyDescent="0.35">
      <c r="B151" s="84"/>
      <c r="C151" s="84" t="str">
        <f t="shared" si="1"/>
        <v>Company_151</v>
      </c>
      <c r="D151" s="85" t="str">
        <f t="shared" si="3"/>
        <v>COMPANY_151</v>
      </c>
      <c r="E151" s="89"/>
      <c r="F151" s="71"/>
    </row>
    <row r="152" spans="2:6" ht="21" customHeight="1" x14ac:dyDescent="0.35">
      <c r="B152" s="84"/>
      <c r="C152" s="84" t="str">
        <f t="shared" si="1"/>
        <v>Company_152</v>
      </c>
      <c r="D152" s="85" t="str">
        <f t="shared" si="3"/>
        <v>COMPANY_152</v>
      </c>
      <c r="E152" s="89"/>
      <c r="F152" s="71"/>
    </row>
    <row r="153" spans="2:6" ht="21" customHeight="1" x14ac:dyDescent="0.35">
      <c r="B153" s="84"/>
      <c r="C153" s="84" t="str">
        <f t="shared" si="1"/>
        <v>Company_153</v>
      </c>
      <c r="D153" s="85" t="str">
        <f t="shared" si="3"/>
        <v>COMPANY_153</v>
      </c>
      <c r="E153" s="89"/>
      <c r="F153" s="71"/>
    </row>
    <row r="154" spans="2:6" ht="21" customHeight="1" x14ac:dyDescent="0.35">
      <c r="B154" s="84"/>
      <c r="C154" s="84" t="str">
        <f t="shared" si="1"/>
        <v>Company_154</v>
      </c>
      <c r="D154" s="85" t="str">
        <f t="shared" si="3"/>
        <v>COMPANY_154</v>
      </c>
      <c r="E154" s="89"/>
      <c r="F154" s="71"/>
    </row>
    <row r="155" spans="2:6" ht="21" customHeight="1" x14ac:dyDescent="0.35">
      <c r="B155" s="84"/>
      <c r="C155" s="84" t="str">
        <f t="shared" si="1"/>
        <v>Company_155</v>
      </c>
      <c r="D155" s="85" t="str">
        <f t="shared" si="3"/>
        <v>COMPANY_155</v>
      </c>
      <c r="E155" s="89"/>
      <c r="F155" s="71"/>
    </row>
    <row r="156" spans="2:6" ht="21" customHeight="1" x14ac:dyDescent="0.35">
      <c r="B156" s="84"/>
      <c r="C156" s="84" t="str">
        <f t="shared" si="1"/>
        <v>Company_156</v>
      </c>
      <c r="D156" s="85" t="str">
        <f t="shared" si="3"/>
        <v>COMPANY_156</v>
      </c>
      <c r="E156" s="89"/>
      <c r="F156" s="71"/>
    </row>
    <row r="157" spans="2:6" ht="21" customHeight="1" x14ac:dyDescent="0.35">
      <c r="B157" s="84"/>
      <c r="C157" s="84" t="str">
        <f t="shared" si="1"/>
        <v>Company_157</v>
      </c>
      <c r="D157" s="85" t="str">
        <f t="shared" si="3"/>
        <v>COMPANY_157</v>
      </c>
      <c r="E157" s="89"/>
      <c r="F157" s="71"/>
    </row>
    <row r="158" spans="2:6" ht="21" customHeight="1" x14ac:dyDescent="0.35">
      <c r="B158" s="84"/>
      <c r="C158" s="84" t="str">
        <f t="shared" si="1"/>
        <v>Company_158</v>
      </c>
      <c r="D158" s="85" t="str">
        <f t="shared" si="3"/>
        <v>COMPANY_158</v>
      </c>
      <c r="E158" s="89"/>
      <c r="F158" s="71"/>
    </row>
    <row r="159" spans="2:6" ht="21" customHeight="1" x14ac:dyDescent="0.35">
      <c r="B159" s="84"/>
      <c r="C159" s="84" t="str">
        <f t="shared" si="1"/>
        <v>Company_159</v>
      </c>
      <c r="D159" s="85" t="str">
        <f t="shared" si="3"/>
        <v>COMPANY_159</v>
      </c>
      <c r="E159" s="89"/>
      <c r="F159" s="71"/>
    </row>
    <row r="160" spans="2:6" ht="21" customHeight="1" x14ac:dyDescent="0.35">
      <c r="B160" s="84"/>
      <c r="C160" s="84" t="str">
        <f t="shared" si="1"/>
        <v>Company_160</v>
      </c>
      <c r="D160" s="85" t="str">
        <f t="shared" si="3"/>
        <v>COMPANY_160</v>
      </c>
      <c r="E160" s="89"/>
      <c r="F160" s="71"/>
    </row>
    <row r="161" spans="2:6" ht="21" customHeight="1" x14ac:dyDescent="0.35">
      <c r="B161" s="84"/>
      <c r="C161" s="84" t="str">
        <f t="shared" si="1"/>
        <v>Company_161</v>
      </c>
      <c r="D161" s="85" t="str">
        <f t="shared" si="3"/>
        <v>COMPANY_161</v>
      </c>
      <c r="E161" s="89"/>
      <c r="F161" s="71"/>
    </row>
    <row r="162" spans="2:6" ht="21" customHeight="1" x14ac:dyDescent="0.35">
      <c r="B162" s="84"/>
      <c r="C162" s="84" t="str">
        <f t="shared" si="1"/>
        <v>Company_162</v>
      </c>
      <c r="D162" s="85" t="str">
        <f t="shared" si="3"/>
        <v>COMPANY_162</v>
      </c>
      <c r="E162" s="89"/>
      <c r="F162" s="71"/>
    </row>
    <row r="163" spans="2:6" ht="21" customHeight="1" x14ac:dyDescent="0.35">
      <c r="B163" s="84"/>
      <c r="C163" s="84" t="str">
        <f t="shared" si="1"/>
        <v>Company_163</v>
      </c>
      <c r="D163" s="85" t="str">
        <f t="shared" si="3"/>
        <v>COMPANY_163</v>
      </c>
      <c r="E163" s="89"/>
      <c r="F163" s="71"/>
    </row>
    <row r="164" spans="2:6" ht="21" customHeight="1" x14ac:dyDescent="0.35">
      <c r="B164" s="84"/>
      <c r="C164" s="84" t="str">
        <f t="shared" si="1"/>
        <v>Company_164</v>
      </c>
      <c r="D164" s="85" t="str">
        <f t="shared" si="3"/>
        <v>COMPANY_164</v>
      </c>
      <c r="E164" s="89"/>
      <c r="F164" s="71"/>
    </row>
    <row r="165" spans="2:6" ht="21" customHeight="1" x14ac:dyDescent="0.35">
      <c r="B165" s="84"/>
      <c r="C165" s="84" t="str">
        <f t="shared" si="1"/>
        <v>Company_165</v>
      </c>
      <c r="D165" s="85" t="str">
        <f t="shared" si="3"/>
        <v>COMPANY_165</v>
      </c>
      <c r="E165" s="89"/>
      <c r="F165" s="71"/>
    </row>
    <row r="166" spans="2:6" ht="21" customHeight="1" x14ac:dyDescent="0.35">
      <c r="B166" s="84"/>
      <c r="C166" s="84" t="str">
        <f t="shared" si="1"/>
        <v>Company_166</v>
      </c>
      <c r="D166" s="85" t="str">
        <f t="shared" si="3"/>
        <v>COMPANY_166</v>
      </c>
      <c r="E166" s="89"/>
      <c r="F166" s="71"/>
    </row>
    <row r="167" spans="2:6" ht="21" customHeight="1" x14ac:dyDescent="0.35">
      <c r="B167" s="84"/>
      <c r="C167" s="84" t="str">
        <f t="shared" si="1"/>
        <v>Company_167</v>
      </c>
      <c r="D167" s="85" t="str">
        <f t="shared" si="3"/>
        <v>COMPANY_167</v>
      </c>
      <c r="E167" s="89"/>
      <c r="F167" s="71"/>
    </row>
    <row r="168" spans="2:6" ht="21" customHeight="1" x14ac:dyDescent="0.35">
      <c r="B168" s="84"/>
      <c r="C168" s="84" t="str">
        <f t="shared" si="1"/>
        <v>Company_168</v>
      </c>
      <c r="D168" s="85" t="str">
        <f t="shared" si="3"/>
        <v>COMPANY_168</v>
      </c>
      <c r="E168" s="89"/>
      <c r="F168" s="71"/>
    </row>
    <row r="169" spans="2:6" ht="21" customHeight="1" x14ac:dyDescent="0.35">
      <c r="B169" s="84"/>
      <c r="C169" s="84" t="str">
        <f t="shared" si="1"/>
        <v>Company_169</v>
      </c>
      <c r="D169" s="85" t="str">
        <f t="shared" si="3"/>
        <v>COMPANY_169</v>
      </c>
      <c r="E169" s="89"/>
      <c r="F169" s="71"/>
    </row>
    <row r="170" spans="2:6" ht="21" customHeight="1" x14ac:dyDescent="0.35">
      <c r="B170" s="84"/>
      <c r="C170" s="84" t="str">
        <f t="shared" si="1"/>
        <v>Company_170</v>
      </c>
      <c r="D170" s="85" t="str">
        <f t="shared" si="3"/>
        <v>COMPANY_170</v>
      </c>
      <c r="E170" s="89"/>
      <c r="F170" s="71"/>
    </row>
    <row r="171" spans="2:6" ht="21" customHeight="1" x14ac:dyDescent="0.35">
      <c r="B171" s="84"/>
      <c r="C171" s="84" t="str">
        <f t="shared" si="1"/>
        <v>Company_171</v>
      </c>
      <c r="D171" s="85" t="str">
        <f t="shared" si="3"/>
        <v>COMPANY_171</v>
      </c>
      <c r="E171" s="89"/>
      <c r="F171" s="71"/>
    </row>
    <row r="172" spans="2:6" ht="21" customHeight="1" x14ac:dyDescent="0.35">
      <c r="B172" s="84"/>
      <c r="C172" s="84" t="str">
        <f t="shared" si="1"/>
        <v>Company_172</v>
      </c>
      <c r="D172" s="85" t="str">
        <f t="shared" si="3"/>
        <v>COMPANY_172</v>
      </c>
      <c r="E172" s="89"/>
      <c r="F172" s="71"/>
    </row>
    <row r="173" spans="2:6" ht="21" customHeight="1" x14ac:dyDescent="0.35">
      <c r="B173" s="84"/>
      <c r="C173" s="84" t="str">
        <f t="shared" si="1"/>
        <v>Company_173</v>
      </c>
      <c r="D173" s="85" t="str">
        <f t="shared" si="3"/>
        <v>COMPANY_173</v>
      </c>
      <c r="E173" s="89"/>
      <c r="F173" s="71"/>
    </row>
    <row r="174" spans="2:6" ht="21" customHeight="1" x14ac:dyDescent="0.35">
      <c r="B174" s="84"/>
      <c r="C174" s="84" t="str">
        <f t="shared" si="1"/>
        <v>Company_174</v>
      </c>
      <c r="D174" s="85" t="str">
        <f t="shared" si="3"/>
        <v>COMPANY_174</v>
      </c>
      <c r="E174" s="89"/>
      <c r="F174" s="71"/>
    </row>
    <row r="175" spans="2:6" ht="21" customHeight="1" x14ac:dyDescent="0.35">
      <c r="B175" s="84"/>
      <c r="C175" s="84" t="str">
        <f t="shared" si="1"/>
        <v>Company_175</v>
      </c>
      <c r="D175" s="85" t="str">
        <f t="shared" si="3"/>
        <v>COMPANY_175</v>
      </c>
      <c r="E175" s="89"/>
      <c r="F175" s="71"/>
    </row>
    <row r="176" spans="2:6" ht="21" customHeight="1" x14ac:dyDescent="0.35">
      <c r="B176" s="84"/>
      <c r="C176" s="84" t="str">
        <f t="shared" si="1"/>
        <v>Company_176</v>
      </c>
      <c r="D176" s="85" t="str">
        <f t="shared" si="3"/>
        <v>COMPANY_176</v>
      </c>
      <c r="E176" s="89"/>
      <c r="F176" s="71"/>
    </row>
    <row r="177" spans="2:6" ht="21" customHeight="1" x14ac:dyDescent="0.35">
      <c r="B177" s="84"/>
      <c r="C177" s="84" t="str">
        <f t="shared" si="1"/>
        <v>Company_177</v>
      </c>
      <c r="D177" s="85" t="str">
        <f t="shared" si="3"/>
        <v>COMPANY_177</v>
      </c>
      <c r="E177" s="89"/>
      <c r="F177" s="71"/>
    </row>
    <row r="178" spans="2:6" ht="21" customHeight="1" x14ac:dyDescent="0.35">
      <c r="B178" s="84"/>
      <c r="C178" s="84" t="str">
        <f t="shared" si="1"/>
        <v>Company_178</v>
      </c>
      <c r="D178" s="85" t="str">
        <f t="shared" si="3"/>
        <v>COMPANY_178</v>
      </c>
      <c r="E178" s="89"/>
      <c r="F178" s="71"/>
    </row>
    <row r="179" spans="2:6" ht="21" customHeight="1" x14ac:dyDescent="0.35">
      <c r="B179" s="84"/>
      <c r="C179" s="84" t="str">
        <f t="shared" si="1"/>
        <v>Company_179</v>
      </c>
      <c r="D179" s="85" t="str">
        <f t="shared" si="3"/>
        <v>COMPANY_179</v>
      </c>
      <c r="E179" s="89"/>
      <c r="F179" s="71"/>
    </row>
    <row r="180" spans="2:6" ht="21" customHeight="1" x14ac:dyDescent="0.35">
      <c r="B180" s="84"/>
      <c r="C180" s="84" t="str">
        <f t="shared" si="1"/>
        <v>Company_180</v>
      </c>
      <c r="D180" s="85" t="str">
        <f t="shared" si="3"/>
        <v>COMPANY_180</v>
      </c>
      <c r="E180" s="89"/>
      <c r="F180" s="71"/>
    </row>
    <row r="181" spans="2:6" ht="21" customHeight="1" x14ac:dyDescent="0.35">
      <c r="B181" s="84"/>
      <c r="C181" s="84" t="str">
        <f t="shared" si="1"/>
        <v>Company_181</v>
      </c>
      <c r="D181" s="85" t="str">
        <f t="shared" si="3"/>
        <v>COMPANY_181</v>
      </c>
      <c r="E181" s="89"/>
      <c r="F181" s="71"/>
    </row>
    <row r="182" spans="2:6" ht="21" customHeight="1" x14ac:dyDescent="0.35">
      <c r="B182" s="84"/>
      <c r="C182" s="84" t="str">
        <f t="shared" si="1"/>
        <v>Company_182</v>
      </c>
      <c r="D182" s="85" t="str">
        <f t="shared" si="3"/>
        <v>COMPANY_182</v>
      </c>
      <c r="E182" s="89"/>
      <c r="F182" s="71"/>
    </row>
    <row r="183" spans="2:6" ht="21" customHeight="1" x14ac:dyDescent="0.35">
      <c r="B183" s="84"/>
      <c r="C183" s="84" t="str">
        <f t="shared" si="1"/>
        <v>Company_183</v>
      </c>
      <c r="D183" s="85" t="str">
        <f t="shared" si="3"/>
        <v>COMPANY_183</v>
      </c>
      <c r="E183" s="89"/>
      <c r="F183" s="71"/>
    </row>
    <row r="184" spans="2:6" ht="21" customHeight="1" x14ac:dyDescent="0.35">
      <c r="B184" s="84"/>
      <c r="C184" s="84" t="str">
        <f t="shared" si="1"/>
        <v>Company_184</v>
      </c>
      <c r="D184" s="85" t="str">
        <f t="shared" si="3"/>
        <v>COMPANY_184</v>
      </c>
      <c r="E184" s="89"/>
      <c r="F184" s="71"/>
    </row>
    <row r="185" spans="2:6" ht="21" customHeight="1" x14ac:dyDescent="0.35">
      <c r="B185" s="84"/>
      <c r="C185" s="84" t="str">
        <f t="shared" si="1"/>
        <v>Company_185</v>
      </c>
      <c r="D185" s="85" t="str">
        <f t="shared" si="3"/>
        <v>COMPANY_185</v>
      </c>
      <c r="E185" s="89"/>
      <c r="F185" s="71"/>
    </row>
    <row r="186" spans="2:6" ht="21" customHeight="1" x14ac:dyDescent="0.35">
      <c r="B186" s="84"/>
      <c r="C186" s="84" t="str">
        <f t="shared" si="1"/>
        <v>Company_186</v>
      </c>
      <c r="D186" s="85" t="str">
        <f t="shared" si="3"/>
        <v>COMPANY_186</v>
      </c>
      <c r="E186" s="89"/>
      <c r="F186" s="71"/>
    </row>
    <row r="187" spans="2:6" ht="21" customHeight="1" x14ac:dyDescent="0.35">
      <c r="B187" s="84"/>
      <c r="C187" s="84" t="str">
        <f t="shared" si="1"/>
        <v>Company_187</v>
      </c>
      <c r="D187" s="85" t="str">
        <f t="shared" si="3"/>
        <v>COMPANY_187</v>
      </c>
      <c r="E187" s="89"/>
      <c r="F187" s="71"/>
    </row>
    <row r="188" spans="2:6" ht="21" customHeight="1" x14ac:dyDescent="0.35">
      <c r="B188" s="84"/>
      <c r="C188" s="84" t="str">
        <f t="shared" si="1"/>
        <v>Company_188</v>
      </c>
      <c r="D188" s="85" t="str">
        <f t="shared" si="3"/>
        <v>COMPANY_188</v>
      </c>
      <c r="E188" s="89"/>
      <c r="F188" s="71"/>
    </row>
    <row r="189" spans="2:6" ht="21" customHeight="1" x14ac:dyDescent="0.35">
      <c r="B189" s="84"/>
      <c r="C189" s="84" t="str">
        <f t="shared" si="1"/>
        <v>Company_189</v>
      </c>
      <c r="D189" s="85" t="str">
        <f t="shared" si="3"/>
        <v>COMPANY_189</v>
      </c>
      <c r="E189" s="89"/>
      <c r="F189" s="71"/>
    </row>
    <row r="190" spans="2:6" ht="21" customHeight="1" x14ac:dyDescent="0.35">
      <c r="B190" s="84"/>
      <c r="C190" s="84" t="str">
        <f t="shared" si="1"/>
        <v>Company_190</v>
      </c>
      <c r="D190" s="85" t="str">
        <f t="shared" si="3"/>
        <v>COMPANY_190</v>
      </c>
      <c r="E190" s="89"/>
      <c r="F190" s="71"/>
    </row>
    <row r="191" spans="2:6" ht="21" customHeight="1" x14ac:dyDescent="0.35">
      <c r="B191" s="84"/>
      <c r="C191" s="84" t="str">
        <f t="shared" si="1"/>
        <v>Company_191</v>
      </c>
      <c r="D191" s="85" t="str">
        <f t="shared" si="3"/>
        <v>COMPANY_191</v>
      </c>
      <c r="E191" s="89"/>
      <c r="F191" s="71"/>
    </row>
    <row r="192" spans="2:6" ht="21" customHeight="1" x14ac:dyDescent="0.35">
      <c r="B192" s="84"/>
      <c r="C192" s="84" t="str">
        <f t="shared" si="1"/>
        <v>Company_192</v>
      </c>
      <c r="D192" s="85" t="str">
        <f t="shared" si="3"/>
        <v>COMPANY_192</v>
      </c>
      <c r="E192" s="89"/>
      <c r="F192" s="71"/>
    </row>
    <row r="193" spans="2:6" ht="21" customHeight="1" x14ac:dyDescent="0.35">
      <c r="B193" s="84"/>
      <c r="C193" s="84" t="str">
        <f t="shared" si="1"/>
        <v>Company_193</v>
      </c>
      <c r="D193" s="85" t="str">
        <f t="shared" si="3"/>
        <v>COMPANY_193</v>
      </c>
      <c r="E193" s="89"/>
      <c r="F193" s="71"/>
    </row>
    <row r="194" spans="2:6" ht="21" customHeight="1" x14ac:dyDescent="0.35">
      <c r="B194" s="84"/>
      <c r="C194" s="84" t="str">
        <f t="shared" si="1"/>
        <v>Company_194</v>
      </c>
      <c r="D194" s="85" t="str">
        <f t="shared" si="3"/>
        <v>COMPANY_194</v>
      </c>
      <c r="E194" s="89"/>
      <c r="F194" s="71"/>
    </row>
    <row r="195" spans="2:6" ht="21" customHeight="1" x14ac:dyDescent="0.35">
      <c r="B195" s="84"/>
      <c r="C195" s="84" t="str">
        <f t="shared" si="1"/>
        <v>Company_195</v>
      </c>
      <c r="D195" s="85" t="str">
        <f t="shared" si="3"/>
        <v>COMPANY_195</v>
      </c>
      <c r="E195" s="89"/>
      <c r="F195" s="71"/>
    </row>
    <row r="196" spans="2:6" ht="21" customHeight="1" x14ac:dyDescent="0.35">
      <c r="B196" s="84"/>
      <c r="C196" s="84" t="str">
        <f t="shared" si="1"/>
        <v>Company_196</v>
      </c>
      <c r="D196" s="85" t="str">
        <f t="shared" si="3"/>
        <v>COMPANY_196</v>
      </c>
      <c r="E196" s="89"/>
      <c r="F196" s="71"/>
    </row>
    <row r="197" spans="2:6" ht="21" customHeight="1" x14ac:dyDescent="0.35">
      <c r="B197" s="84"/>
      <c r="C197" s="84" t="str">
        <f t="shared" si="1"/>
        <v>Company_197</v>
      </c>
      <c r="D197" s="85" t="str">
        <f t="shared" si="3"/>
        <v>COMPANY_197</v>
      </c>
      <c r="E197" s="89"/>
      <c r="F197" s="71"/>
    </row>
    <row r="198" spans="2:6" ht="21" customHeight="1" x14ac:dyDescent="0.35">
      <c r="B198" s="84"/>
      <c r="C198" s="84" t="str">
        <f t="shared" si="1"/>
        <v>Company_198</v>
      </c>
      <c r="D198" s="85" t="str">
        <f t="shared" si="3"/>
        <v>COMPANY_198</v>
      </c>
      <c r="E198" s="89"/>
      <c r="F198" s="71"/>
    </row>
    <row r="199" spans="2:6" ht="21" customHeight="1" x14ac:dyDescent="0.35">
      <c r="B199" s="84"/>
      <c r="C199" s="84" t="str">
        <f t="shared" si="1"/>
        <v>Company_199</v>
      </c>
      <c r="D199" s="85" t="str">
        <f t="shared" si="3"/>
        <v>COMPANY_199</v>
      </c>
      <c r="E199" s="89"/>
      <c r="F199" s="71"/>
    </row>
    <row r="200" spans="2:6" ht="21" customHeight="1" x14ac:dyDescent="0.35">
      <c r="B200" s="84"/>
      <c r="C200" s="84" t="str">
        <f t="shared" si="1"/>
        <v>Company_200</v>
      </c>
      <c r="D200" s="85" t="str">
        <f t="shared" si="3"/>
        <v>COMPANY_200</v>
      </c>
      <c r="E200" s="89"/>
      <c r="F200" s="71"/>
    </row>
    <row r="201" spans="2:6" ht="21" customHeight="1" x14ac:dyDescent="0.35">
      <c r="B201" s="84"/>
      <c r="C201" s="84" t="str">
        <f t="shared" si="1"/>
        <v>Company_201</v>
      </c>
      <c r="D201" s="85" t="str">
        <f t="shared" si="3"/>
        <v>COMPANY_201</v>
      </c>
      <c r="E201" s="89"/>
      <c r="F201" s="71"/>
    </row>
    <row r="202" spans="2:6" ht="21" customHeight="1" x14ac:dyDescent="0.35">
      <c r="B202" s="84"/>
      <c r="C202" s="84" t="str">
        <f t="shared" si="1"/>
        <v>Company_202</v>
      </c>
      <c r="D202" s="85" t="str">
        <f t="shared" si="3"/>
        <v>COMPANY_202</v>
      </c>
      <c r="E202" s="89"/>
      <c r="F202" s="71"/>
    </row>
    <row r="203" spans="2:6" ht="21" customHeight="1" x14ac:dyDescent="0.35">
      <c r="B203" s="84"/>
      <c r="C203" s="84" t="str">
        <f t="shared" si="1"/>
        <v>Company_203</v>
      </c>
      <c r="D203" s="85" t="str">
        <f t="shared" si="3"/>
        <v>COMPANY_203</v>
      </c>
      <c r="E203" s="89"/>
      <c r="F203" s="71"/>
    </row>
    <row r="204" spans="2:6" ht="21" customHeight="1" x14ac:dyDescent="0.35">
      <c r="B204" s="84"/>
      <c r="C204" s="84" t="str">
        <f t="shared" si="1"/>
        <v>Company_204</v>
      </c>
      <c r="D204" s="85" t="str">
        <f t="shared" si="3"/>
        <v>COMPANY_204</v>
      </c>
      <c r="E204" s="89"/>
      <c r="F204" s="71"/>
    </row>
    <row r="205" spans="2:6" ht="21" customHeight="1" x14ac:dyDescent="0.35">
      <c r="B205" s="84"/>
      <c r="C205" s="84" t="str">
        <f t="shared" si="1"/>
        <v>Company_205</v>
      </c>
      <c r="D205" s="85" t="str">
        <f t="shared" si="3"/>
        <v>COMPANY_205</v>
      </c>
      <c r="E205" s="89"/>
      <c r="F205" s="71"/>
    </row>
    <row r="206" spans="2:6" ht="21" customHeight="1" x14ac:dyDescent="0.35">
      <c r="B206" s="84"/>
      <c r="C206" s="84" t="str">
        <f t="shared" si="1"/>
        <v>Company_206</v>
      </c>
      <c r="D206" s="85" t="str">
        <f t="shared" si="3"/>
        <v>COMPANY_206</v>
      </c>
      <c r="E206" s="89"/>
      <c r="F206" s="71"/>
    </row>
    <row r="207" spans="2:6" ht="21" customHeight="1" x14ac:dyDescent="0.35">
      <c r="B207" s="84"/>
      <c r="C207" s="84" t="str">
        <f t="shared" si="1"/>
        <v>Company_207</v>
      </c>
      <c r="D207" s="85" t="str">
        <f t="shared" si="3"/>
        <v>COMPANY_207</v>
      </c>
      <c r="E207" s="89"/>
      <c r="F207" s="71"/>
    </row>
    <row r="208" spans="2:6" ht="21" customHeight="1" x14ac:dyDescent="0.35">
      <c r="B208" s="84"/>
      <c r="C208" s="84" t="str">
        <f t="shared" si="1"/>
        <v>Company_208</v>
      </c>
      <c r="D208" s="85" t="str">
        <f t="shared" si="3"/>
        <v>COMPANY_208</v>
      </c>
      <c r="E208" s="89"/>
      <c r="F208" s="71"/>
    </row>
    <row r="209" spans="2:6" ht="21" customHeight="1" x14ac:dyDescent="0.35">
      <c r="B209" s="84"/>
      <c r="C209" s="84" t="str">
        <f t="shared" si="1"/>
        <v>Company_209</v>
      </c>
      <c r="D209" s="85" t="str">
        <f t="shared" si="3"/>
        <v>COMPANY_209</v>
      </c>
      <c r="E209" s="89"/>
      <c r="F209" s="71"/>
    </row>
    <row r="210" spans="2:6" ht="21" customHeight="1" x14ac:dyDescent="0.35">
      <c r="B210" s="84"/>
      <c r="C210" s="84" t="str">
        <f t="shared" si="1"/>
        <v>Company_210</v>
      </c>
      <c r="D210" s="85" t="str">
        <f t="shared" si="3"/>
        <v>COMPANY_210</v>
      </c>
      <c r="E210" s="89"/>
      <c r="F210" s="71"/>
    </row>
    <row r="211" spans="2:6" ht="21" customHeight="1" x14ac:dyDescent="0.35">
      <c r="B211" s="84"/>
      <c r="C211" s="84" t="str">
        <f t="shared" si="1"/>
        <v>Company_211</v>
      </c>
      <c r="D211" s="85" t="str">
        <f t="shared" si="3"/>
        <v>COMPANY_211</v>
      </c>
      <c r="E211" s="89"/>
      <c r="F211" s="71"/>
    </row>
    <row r="212" spans="2:6" ht="21" customHeight="1" x14ac:dyDescent="0.35">
      <c r="B212" s="84"/>
      <c r="C212" s="84" t="str">
        <f t="shared" si="1"/>
        <v>Company_212</v>
      </c>
      <c r="D212" s="85" t="str">
        <f t="shared" si="3"/>
        <v>COMPANY_212</v>
      </c>
      <c r="E212" s="89"/>
      <c r="F212" s="71"/>
    </row>
    <row r="213" spans="2:6" ht="21" customHeight="1" x14ac:dyDescent="0.35">
      <c r="B213" s="84"/>
      <c r="C213" s="84" t="str">
        <f t="shared" si="1"/>
        <v>Company_213</v>
      </c>
      <c r="D213" s="85" t="str">
        <f t="shared" si="3"/>
        <v>COMPANY_213</v>
      </c>
      <c r="E213" s="89"/>
      <c r="F213" s="71"/>
    </row>
    <row r="214" spans="2:6" ht="21" customHeight="1" x14ac:dyDescent="0.35">
      <c r="B214" s="84"/>
      <c r="C214" s="84" t="str">
        <f t="shared" si="1"/>
        <v>Company_214</v>
      </c>
      <c r="D214" s="85" t="str">
        <f t="shared" si="3"/>
        <v>COMPANY_214</v>
      </c>
      <c r="E214" s="89"/>
      <c r="F214" s="71"/>
    </row>
    <row r="215" spans="2:6" ht="21" customHeight="1" x14ac:dyDescent="0.35">
      <c r="B215" s="84"/>
      <c r="C215" s="84" t="str">
        <f t="shared" si="1"/>
        <v>Company_215</v>
      </c>
      <c r="D215" s="85" t="str">
        <f t="shared" si="3"/>
        <v>COMPANY_215</v>
      </c>
      <c r="E215" s="89"/>
      <c r="F215" s="71"/>
    </row>
    <row r="216" spans="2:6" ht="21" customHeight="1" x14ac:dyDescent="0.35">
      <c r="B216" s="84"/>
      <c r="C216" s="84" t="str">
        <f t="shared" si="1"/>
        <v>Company_216</v>
      </c>
      <c r="D216" s="85" t="str">
        <f t="shared" si="3"/>
        <v>COMPANY_216</v>
      </c>
      <c r="E216" s="89"/>
      <c r="F216" s="71"/>
    </row>
    <row r="217" spans="2:6" ht="21" customHeight="1" x14ac:dyDescent="0.35">
      <c r="B217" s="84"/>
      <c r="C217" s="84" t="str">
        <f t="shared" si="1"/>
        <v>Company_217</v>
      </c>
      <c r="D217" s="85" t="str">
        <f t="shared" si="3"/>
        <v>COMPANY_217</v>
      </c>
      <c r="E217" s="89"/>
      <c r="F217" s="71"/>
    </row>
    <row r="218" spans="2:6" ht="21" customHeight="1" x14ac:dyDescent="0.35">
      <c r="B218" s="84"/>
      <c r="C218" s="84" t="str">
        <f t="shared" si="1"/>
        <v>Company_218</v>
      </c>
      <c r="D218" s="85" t="str">
        <f t="shared" si="3"/>
        <v>COMPANY_218</v>
      </c>
      <c r="E218" s="89"/>
      <c r="F218" s="71"/>
    </row>
    <row r="219" spans="2:6" ht="21" customHeight="1" x14ac:dyDescent="0.35">
      <c r="B219" s="84"/>
      <c r="C219" s="84" t="str">
        <f t="shared" si="1"/>
        <v>Company_219</v>
      </c>
      <c r="D219" s="85" t="str">
        <f t="shared" si="3"/>
        <v>COMPANY_219</v>
      </c>
      <c r="E219" s="89"/>
      <c r="F219" s="71"/>
    </row>
    <row r="220" spans="2:6" ht="21" customHeight="1" x14ac:dyDescent="0.35">
      <c r="B220" s="84"/>
      <c r="C220" s="84" t="str">
        <f t="shared" si="1"/>
        <v>Company_220</v>
      </c>
      <c r="D220" s="85" t="str">
        <f t="shared" si="3"/>
        <v>COMPANY_220</v>
      </c>
      <c r="E220" s="89"/>
      <c r="F220" s="71"/>
    </row>
    <row r="221" spans="2:6" ht="21" customHeight="1" x14ac:dyDescent="0.35">
      <c r="B221" s="84"/>
      <c r="C221" s="84" t="str">
        <f t="shared" si="1"/>
        <v>Company_221</v>
      </c>
      <c r="D221" s="85" t="str">
        <f t="shared" si="3"/>
        <v>COMPANY_221</v>
      </c>
      <c r="E221" s="89"/>
      <c r="F221" s="71"/>
    </row>
    <row r="222" spans="2:6" ht="21" customHeight="1" x14ac:dyDescent="0.35">
      <c r="B222" s="84"/>
      <c r="C222" s="84" t="str">
        <f t="shared" si="1"/>
        <v>Company_222</v>
      </c>
      <c r="D222" s="85" t="str">
        <f t="shared" si="3"/>
        <v>COMPANY_222</v>
      </c>
      <c r="E222" s="89"/>
      <c r="F222" s="71"/>
    </row>
    <row r="223" spans="2:6" ht="21" customHeight="1" x14ac:dyDescent="0.35">
      <c r="B223" s="84"/>
      <c r="C223" s="84" t="str">
        <f t="shared" si="1"/>
        <v>Company_223</v>
      </c>
      <c r="D223" s="85" t="str">
        <f t="shared" si="3"/>
        <v>COMPANY_223</v>
      </c>
      <c r="E223" s="89"/>
      <c r="F223" s="71"/>
    </row>
    <row r="224" spans="2:6" ht="21" customHeight="1" x14ac:dyDescent="0.35">
      <c r="B224" s="84"/>
      <c r="C224" s="84" t="str">
        <f t="shared" si="1"/>
        <v>Company_224</v>
      </c>
      <c r="D224" s="85" t="str">
        <f t="shared" si="3"/>
        <v>COMPANY_224</v>
      </c>
      <c r="E224" s="89"/>
      <c r="F224" s="71"/>
    </row>
    <row r="225" spans="2:6" ht="21" customHeight="1" x14ac:dyDescent="0.35">
      <c r="B225" s="84"/>
      <c r="C225" s="84" t="str">
        <f t="shared" si="1"/>
        <v>Company_225</v>
      </c>
      <c r="D225" s="85" t="str">
        <f t="shared" si="3"/>
        <v>COMPANY_225</v>
      </c>
      <c r="E225" s="89"/>
      <c r="F225" s="71"/>
    </row>
    <row r="226" spans="2:6" ht="21" customHeight="1" x14ac:dyDescent="0.35">
      <c r="B226" s="84"/>
      <c r="C226" s="84" t="str">
        <f t="shared" si="1"/>
        <v>Company_226</v>
      </c>
      <c r="D226" s="85" t="str">
        <f t="shared" si="3"/>
        <v>COMPANY_226</v>
      </c>
      <c r="E226" s="89"/>
      <c r="F226" s="71"/>
    </row>
    <row r="227" spans="2:6" ht="21" customHeight="1" x14ac:dyDescent="0.35">
      <c r="B227" s="84"/>
      <c r="C227" s="84" t="str">
        <f t="shared" si="1"/>
        <v>Company_227</v>
      </c>
      <c r="D227" s="85" t="str">
        <f t="shared" si="3"/>
        <v>COMPANY_227</v>
      </c>
      <c r="E227" s="89"/>
      <c r="F227" s="71"/>
    </row>
    <row r="228" spans="2:6" ht="21" customHeight="1" x14ac:dyDescent="0.35">
      <c r="B228" s="84"/>
      <c r="C228" s="84" t="str">
        <f t="shared" si="1"/>
        <v>Company_228</v>
      </c>
      <c r="D228" s="85" t="str">
        <f t="shared" si="3"/>
        <v>COMPANY_228</v>
      </c>
      <c r="E228" s="89"/>
      <c r="F228" s="71"/>
    </row>
    <row r="229" spans="2:6" ht="21" customHeight="1" x14ac:dyDescent="0.35">
      <c r="B229" s="84"/>
      <c r="C229" s="84" t="str">
        <f t="shared" si="1"/>
        <v>Company_229</v>
      </c>
      <c r="D229" s="85" t="str">
        <f t="shared" si="3"/>
        <v>COMPANY_229</v>
      </c>
      <c r="E229" s="89"/>
      <c r="F229" s="71"/>
    </row>
    <row r="230" spans="2:6" ht="21" customHeight="1" x14ac:dyDescent="0.35">
      <c r="B230" s="84"/>
      <c r="C230" s="84" t="str">
        <f t="shared" si="1"/>
        <v>Company_230</v>
      </c>
      <c r="D230" s="85" t="str">
        <f t="shared" si="3"/>
        <v>COMPANY_230</v>
      </c>
      <c r="E230" s="89"/>
      <c r="F230" s="71"/>
    </row>
    <row r="231" spans="2:6" ht="21" customHeight="1" x14ac:dyDescent="0.35">
      <c r="B231" s="84"/>
      <c r="C231" s="84" t="str">
        <f t="shared" si="1"/>
        <v>Company_231</v>
      </c>
      <c r="D231" s="85" t="str">
        <f t="shared" si="3"/>
        <v>COMPANY_231</v>
      </c>
      <c r="E231" s="89"/>
      <c r="F231" s="71"/>
    </row>
    <row r="232" spans="2:6" ht="21" customHeight="1" x14ac:dyDescent="0.35">
      <c r="B232" s="84"/>
      <c r="C232" s="84" t="str">
        <f t="shared" si="1"/>
        <v>Company_232</v>
      </c>
      <c r="D232" s="85" t="str">
        <f t="shared" si="3"/>
        <v>COMPANY_232</v>
      </c>
      <c r="E232" s="89"/>
      <c r="F232" s="71"/>
    </row>
    <row r="233" spans="2:6" ht="21" customHeight="1" x14ac:dyDescent="0.35">
      <c r="B233" s="84"/>
      <c r="C233" s="84" t="str">
        <f t="shared" si="1"/>
        <v>Company_233</v>
      </c>
      <c r="D233" s="85" t="str">
        <f t="shared" si="3"/>
        <v>COMPANY_233</v>
      </c>
      <c r="E233" s="89"/>
      <c r="F233" s="71"/>
    </row>
    <row r="234" spans="2:6" ht="21" customHeight="1" x14ac:dyDescent="0.35">
      <c r="B234" s="84"/>
      <c r="C234" s="84" t="str">
        <f t="shared" si="1"/>
        <v>Company_234</v>
      </c>
      <c r="D234" s="85" t="str">
        <f t="shared" si="3"/>
        <v>COMPANY_234</v>
      </c>
      <c r="E234" s="89"/>
      <c r="F234" s="71"/>
    </row>
    <row r="235" spans="2:6" ht="21" customHeight="1" x14ac:dyDescent="0.35">
      <c r="B235" s="84"/>
      <c r="C235" s="84" t="str">
        <f t="shared" si="1"/>
        <v>Company_235</v>
      </c>
      <c r="D235" s="85" t="str">
        <f t="shared" si="3"/>
        <v>COMPANY_235</v>
      </c>
      <c r="E235" s="89"/>
      <c r="F235" s="71"/>
    </row>
    <row r="236" spans="2:6" ht="21" customHeight="1" x14ac:dyDescent="0.35">
      <c r="B236" s="84"/>
      <c r="C236" s="84" t="str">
        <f t="shared" si="1"/>
        <v>Company_236</v>
      </c>
      <c r="D236" s="85" t="str">
        <f t="shared" si="3"/>
        <v>COMPANY_236</v>
      </c>
      <c r="E236" s="89"/>
      <c r="F236" s="71"/>
    </row>
    <row r="237" spans="2:6" ht="21" customHeight="1" x14ac:dyDescent="0.35">
      <c r="B237" s="84"/>
      <c r="C237" s="84" t="str">
        <f t="shared" si="1"/>
        <v>Company_237</v>
      </c>
      <c r="D237" s="85" t="str">
        <f t="shared" si="3"/>
        <v>COMPANY_237</v>
      </c>
      <c r="E237" s="89"/>
      <c r="F237" s="71"/>
    </row>
    <row r="238" spans="2:6" ht="21" customHeight="1" x14ac:dyDescent="0.35">
      <c r="B238" s="84"/>
      <c r="C238" s="84" t="str">
        <f t="shared" si="1"/>
        <v>Company_238</v>
      </c>
      <c r="D238" s="85" t="str">
        <f t="shared" si="3"/>
        <v>COMPANY_238</v>
      </c>
      <c r="E238" s="89"/>
      <c r="F238" s="71"/>
    </row>
    <row r="239" spans="2:6" ht="21" customHeight="1" x14ac:dyDescent="0.35">
      <c r="B239" s="84"/>
      <c r="C239" s="84" t="str">
        <f t="shared" si="1"/>
        <v>Company_239</v>
      </c>
      <c r="D239" s="85" t="str">
        <f t="shared" si="3"/>
        <v>COMPANY_239</v>
      </c>
      <c r="E239" s="89"/>
      <c r="F239" s="71"/>
    </row>
    <row r="240" spans="2:6" ht="21" customHeight="1" x14ac:dyDescent="0.35">
      <c r="B240" s="84"/>
      <c r="C240" s="84" t="str">
        <f t="shared" si="1"/>
        <v>Company_240</v>
      </c>
      <c r="D240" s="85" t="str">
        <f t="shared" si="3"/>
        <v>COMPANY_240</v>
      </c>
      <c r="E240" s="89"/>
      <c r="F240" s="71"/>
    </row>
    <row r="241" spans="2:6" ht="21" customHeight="1" x14ac:dyDescent="0.35">
      <c r="B241" s="84"/>
      <c r="C241" s="84" t="str">
        <f t="shared" si="1"/>
        <v>Company_241</v>
      </c>
      <c r="D241" s="85" t="str">
        <f t="shared" si="3"/>
        <v>COMPANY_241</v>
      </c>
      <c r="E241" s="89"/>
      <c r="F241" s="71"/>
    </row>
    <row r="242" spans="2:6" ht="21" customHeight="1" x14ac:dyDescent="0.35">
      <c r="B242" s="84"/>
      <c r="C242" s="84" t="str">
        <f t="shared" si="1"/>
        <v>Company_242</v>
      </c>
      <c r="D242" s="85" t="str">
        <f t="shared" si="3"/>
        <v>COMPANY_242</v>
      </c>
      <c r="E242" s="89"/>
      <c r="F242" s="71"/>
    </row>
    <row r="243" spans="2:6" ht="21" customHeight="1" x14ac:dyDescent="0.35">
      <c r="B243" s="84"/>
      <c r="C243" s="84" t="str">
        <f t="shared" si="1"/>
        <v>Company_243</v>
      </c>
      <c r="D243" s="85" t="str">
        <f t="shared" si="3"/>
        <v>COMPANY_243</v>
      </c>
      <c r="E243" s="89"/>
      <c r="F243" s="71"/>
    </row>
    <row r="244" spans="2:6" ht="21" customHeight="1" x14ac:dyDescent="0.35">
      <c r="B244" s="84"/>
      <c r="C244" s="84" t="str">
        <f t="shared" si="1"/>
        <v>Company_244</v>
      </c>
      <c r="D244" s="89" t="s">
        <v>391</v>
      </c>
      <c r="E244" s="89"/>
      <c r="F244" s="71"/>
    </row>
    <row r="245" spans="2:6" ht="21" customHeight="1" x14ac:dyDescent="0.35">
      <c r="B245" s="84"/>
      <c r="C245" s="84" t="str">
        <f t="shared" si="1"/>
        <v>Company_245</v>
      </c>
      <c r="D245" s="85" t="str">
        <f t="shared" ref="D245:D293" si="4">UPPER(C245)</f>
        <v>COMPANY_245</v>
      </c>
      <c r="E245" s="89"/>
      <c r="F245" s="71"/>
    </row>
    <row r="246" spans="2:6" ht="21" customHeight="1" x14ac:dyDescent="0.35">
      <c r="B246" s="84"/>
      <c r="C246" s="84" t="str">
        <f t="shared" si="1"/>
        <v>Company_246</v>
      </c>
      <c r="D246" s="85" t="str">
        <f t="shared" si="4"/>
        <v>COMPANY_246</v>
      </c>
      <c r="E246" s="89"/>
      <c r="F246" s="71"/>
    </row>
    <row r="247" spans="2:6" ht="21" customHeight="1" x14ac:dyDescent="0.35">
      <c r="B247" s="84"/>
      <c r="C247" s="84" t="str">
        <f t="shared" si="1"/>
        <v>Company_247</v>
      </c>
      <c r="D247" s="85" t="str">
        <f t="shared" si="4"/>
        <v>COMPANY_247</v>
      </c>
      <c r="E247" s="89"/>
      <c r="F247" s="71"/>
    </row>
    <row r="248" spans="2:6" ht="21" customHeight="1" x14ac:dyDescent="0.35">
      <c r="B248" s="84"/>
      <c r="C248" s="84" t="str">
        <f t="shared" si="1"/>
        <v>Company_248</v>
      </c>
      <c r="D248" s="85" t="str">
        <f t="shared" si="4"/>
        <v>COMPANY_248</v>
      </c>
      <c r="E248" s="89"/>
      <c r="F248" s="71"/>
    </row>
    <row r="249" spans="2:6" ht="21" customHeight="1" x14ac:dyDescent="0.35">
      <c r="B249" s="84"/>
      <c r="C249" s="84" t="str">
        <f t="shared" si="1"/>
        <v>Company_249</v>
      </c>
      <c r="D249" s="85" t="str">
        <f t="shared" si="4"/>
        <v>COMPANY_249</v>
      </c>
      <c r="E249" s="89"/>
      <c r="F249" s="71"/>
    </row>
    <row r="250" spans="2:6" ht="21" customHeight="1" x14ac:dyDescent="0.35">
      <c r="B250" s="84"/>
      <c r="C250" s="84" t="str">
        <f t="shared" si="1"/>
        <v>Company_250</v>
      </c>
      <c r="D250" s="85" t="str">
        <f t="shared" si="4"/>
        <v>COMPANY_250</v>
      </c>
      <c r="E250" s="89"/>
      <c r="F250" s="71"/>
    </row>
    <row r="251" spans="2:6" ht="21" customHeight="1" x14ac:dyDescent="0.35">
      <c r="B251" s="84"/>
      <c r="C251" s="84" t="str">
        <f t="shared" si="1"/>
        <v>Company_251</v>
      </c>
      <c r="D251" s="85" t="str">
        <f t="shared" si="4"/>
        <v>COMPANY_251</v>
      </c>
      <c r="E251" s="89"/>
      <c r="F251" s="71"/>
    </row>
    <row r="252" spans="2:6" ht="21" customHeight="1" x14ac:dyDescent="0.35">
      <c r="B252" s="84"/>
      <c r="C252" s="84" t="str">
        <f t="shared" si="1"/>
        <v>Company_252</v>
      </c>
      <c r="D252" s="85" t="str">
        <f t="shared" si="4"/>
        <v>COMPANY_252</v>
      </c>
      <c r="E252" s="89"/>
      <c r="F252" s="71"/>
    </row>
    <row r="253" spans="2:6" ht="21" customHeight="1" x14ac:dyDescent="0.35">
      <c r="B253" s="84"/>
      <c r="C253" s="84" t="str">
        <f t="shared" si="1"/>
        <v>Company_253</v>
      </c>
      <c r="D253" s="85" t="str">
        <f t="shared" si="4"/>
        <v>COMPANY_253</v>
      </c>
      <c r="E253" s="89"/>
      <c r="F253" s="71"/>
    </row>
    <row r="254" spans="2:6" ht="21" customHeight="1" x14ac:dyDescent="0.35">
      <c r="B254" s="84"/>
      <c r="C254" s="84" t="str">
        <f t="shared" si="1"/>
        <v>Company_254</v>
      </c>
      <c r="D254" s="85" t="str">
        <f t="shared" si="4"/>
        <v>COMPANY_254</v>
      </c>
      <c r="E254" s="89"/>
      <c r="F254" s="71"/>
    </row>
    <row r="255" spans="2:6" ht="21" customHeight="1" x14ac:dyDescent="0.35">
      <c r="B255" s="84"/>
      <c r="C255" s="84" t="str">
        <f t="shared" si="1"/>
        <v>Company_255</v>
      </c>
      <c r="D255" s="85" t="str">
        <f t="shared" si="4"/>
        <v>COMPANY_255</v>
      </c>
      <c r="E255" s="89"/>
      <c r="F255" s="71"/>
    </row>
    <row r="256" spans="2:6" ht="21" customHeight="1" x14ac:dyDescent="0.35">
      <c r="B256" s="84"/>
      <c r="C256" s="84" t="str">
        <f t="shared" si="1"/>
        <v>Company_256</v>
      </c>
      <c r="D256" s="85" t="str">
        <f t="shared" si="4"/>
        <v>COMPANY_256</v>
      </c>
      <c r="E256" s="89"/>
      <c r="F256" s="71"/>
    </row>
    <row r="257" spans="2:6" ht="21" customHeight="1" x14ac:dyDescent="0.35">
      <c r="B257" s="84"/>
      <c r="C257" s="84" t="str">
        <f t="shared" si="1"/>
        <v>Company_257</v>
      </c>
      <c r="D257" s="85" t="str">
        <f t="shared" si="4"/>
        <v>COMPANY_257</v>
      </c>
      <c r="E257" s="89"/>
      <c r="F257" s="71"/>
    </row>
    <row r="258" spans="2:6" ht="21" customHeight="1" x14ac:dyDescent="0.35">
      <c r="B258" s="84"/>
      <c r="C258" s="84" t="str">
        <f t="shared" si="1"/>
        <v>Company_258</v>
      </c>
      <c r="D258" s="85" t="str">
        <f t="shared" si="4"/>
        <v>COMPANY_258</v>
      </c>
      <c r="E258" s="89"/>
      <c r="F258" s="71"/>
    </row>
    <row r="259" spans="2:6" ht="21" customHeight="1" x14ac:dyDescent="0.35">
      <c r="B259" s="84"/>
      <c r="C259" s="84" t="str">
        <f t="shared" si="1"/>
        <v>Company_259</v>
      </c>
      <c r="D259" s="85" t="str">
        <f t="shared" si="4"/>
        <v>COMPANY_259</v>
      </c>
      <c r="E259" s="89"/>
      <c r="F259" s="71"/>
    </row>
    <row r="260" spans="2:6" ht="21" customHeight="1" x14ac:dyDescent="0.35">
      <c r="B260" s="84"/>
      <c r="C260" s="84" t="str">
        <f t="shared" si="1"/>
        <v>Company_260</v>
      </c>
      <c r="D260" s="85" t="str">
        <f t="shared" si="4"/>
        <v>COMPANY_260</v>
      </c>
      <c r="E260" s="89"/>
      <c r="F260" s="71"/>
    </row>
    <row r="261" spans="2:6" ht="21" customHeight="1" x14ac:dyDescent="0.35">
      <c r="B261" s="84"/>
      <c r="C261" s="84" t="str">
        <f t="shared" si="1"/>
        <v>Company_261</v>
      </c>
      <c r="D261" s="85" t="str">
        <f t="shared" si="4"/>
        <v>COMPANY_261</v>
      </c>
      <c r="E261" s="89"/>
      <c r="F261" s="71"/>
    </row>
    <row r="262" spans="2:6" ht="21" customHeight="1" x14ac:dyDescent="0.35">
      <c r="B262" s="84"/>
      <c r="C262" s="84" t="str">
        <f t="shared" si="1"/>
        <v>Company_262</v>
      </c>
      <c r="D262" s="85" t="str">
        <f t="shared" si="4"/>
        <v>COMPANY_262</v>
      </c>
      <c r="E262" s="89"/>
      <c r="F262" s="71"/>
    </row>
    <row r="263" spans="2:6" ht="21" customHeight="1" x14ac:dyDescent="0.35">
      <c r="B263" s="84"/>
      <c r="C263" s="84" t="str">
        <f t="shared" si="1"/>
        <v>Company_263</v>
      </c>
      <c r="D263" s="85" t="str">
        <f t="shared" si="4"/>
        <v>COMPANY_263</v>
      </c>
      <c r="E263" s="89"/>
      <c r="F263" s="71"/>
    </row>
    <row r="264" spans="2:6" ht="21" customHeight="1" x14ac:dyDescent="0.35">
      <c r="B264" s="84"/>
      <c r="C264" s="84" t="str">
        <f t="shared" si="1"/>
        <v>Company_264</v>
      </c>
      <c r="D264" s="85" t="str">
        <f t="shared" si="4"/>
        <v>COMPANY_264</v>
      </c>
      <c r="E264" s="89"/>
      <c r="F264" s="71"/>
    </row>
    <row r="265" spans="2:6" ht="21" customHeight="1" x14ac:dyDescent="0.35">
      <c r="B265" s="84"/>
      <c r="C265" s="84" t="str">
        <f t="shared" si="1"/>
        <v>Company_265</v>
      </c>
      <c r="D265" s="85" t="str">
        <f t="shared" si="4"/>
        <v>COMPANY_265</v>
      </c>
      <c r="E265" s="89"/>
      <c r="F265" s="71"/>
    </row>
    <row r="266" spans="2:6" ht="21" customHeight="1" x14ac:dyDescent="0.35">
      <c r="B266" s="84"/>
      <c r="C266" s="84" t="str">
        <f t="shared" si="1"/>
        <v>Company_266</v>
      </c>
      <c r="D266" s="85" t="str">
        <f t="shared" si="4"/>
        <v>COMPANY_266</v>
      </c>
      <c r="E266" s="89"/>
      <c r="F266" s="71"/>
    </row>
    <row r="267" spans="2:6" ht="21" customHeight="1" x14ac:dyDescent="0.35">
      <c r="B267" s="84"/>
      <c r="C267" s="84" t="str">
        <f t="shared" si="1"/>
        <v>Company_267</v>
      </c>
      <c r="D267" s="85" t="str">
        <f t="shared" si="4"/>
        <v>COMPANY_267</v>
      </c>
      <c r="E267" s="89"/>
      <c r="F267" s="71"/>
    </row>
    <row r="268" spans="2:6" ht="21" customHeight="1" x14ac:dyDescent="0.35">
      <c r="B268" s="84"/>
      <c r="C268" s="84" t="str">
        <f t="shared" si="1"/>
        <v>Company_268</v>
      </c>
      <c r="D268" s="85" t="str">
        <f t="shared" si="4"/>
        <v>COMPANY_268</v>
      </c>
      <c r="E268" s="89"/>
      <c r="F268" s="71"/>
    </row>
    <row r="269" spans="2:6" ht="21" customHeight="1" x14ac:dyDescent="0.35">
      <c r="B269" s="84"/>
      <c r="C269" s="84" t="str">
        <f t="shared" si="1"/>
        <v>Company_269</v>
      </c>
      <c r="D269" s="85" t="str">
        <f t="shared" si="4"/>
        <v>COMPANY_269</v>
      </c>
      <c r="E269" s="89"/>
      <c r="F269" s="71"/>
    </row>
    <row r="270" spans="2:6" ht="21" customHeight="1" x14ac:dyDescent="0.35">
      <c r="B270" s="84"/>
      <c r="C270" s="84" t="str">
        <f t="shared" si="1"/>
        <v>Company_270</v>
      </c>
      <c r="D270" s="85" t="str">
        <f t="shared" si="4"/>
        <v>COMPANY_270</v>
      </c>
      <c r="E270" s="89"/>
      <c r="F270" s="71"/>
    </row>
    <row r="271" spans="2:6" ht="21" customHeight="1" x14ac:dyDescent="0.35">
      <c r="B271" s="84"/>
      <c r="C271" s="84" t="str">
        <f t="shared" si="1"/>
        <v>Company_271</v>
      </c>
      <c r="D271" s="85" t="str">
        <f t="shared" si="4"/>
        <v>COMPANY_271</v>
      </c>
      <c r="E271" s="89"/>
      <c r="F271" s="71"/>
    </row>
    <row r="272" spans="2:6" ht="21" customHeight="1" x14ac:dyDescent="0.35">
      <c r="B272" s="84"/>
      <c r="C272" s="84" t="str">
        <f t="shared" si="1"/>
        <v>Company_272</v>
      </c>
      <c r="D272" s="85" t="str">
        <f t="shared" si="4"/>
        <v>COMPANY_272</v>
      </c>
      <c r="E272" s="89"/>
      <c r="F272" s="71"/>
    </row>
    <row r="273" spans="2:8" ht="21" customHeight="1" x14ac:dyDescent="0.35">
      <c r="B273" s="84"/>
      <c r="C273" s="84" t="str">
        <f t="shared" si="1"/>
        <v>Company_273</v>
      </c>
      <c r="D273" s="85" t="str">
        <f t="shared" si="4"/>
        <v>COMPANY_273</v>
      </c>
      <c r="E273" s="89"/>
      <c r="F273" s="71"/>
    </row>
    <row r="274" spans="2:8" ht="21" customHeight="1" x14ac:dyDescent="0.35">
      <c r="B274" s="84"/>
      <c r="C274" s="84" t="str">
        <f t="shared" si="1"/>
        <v>Company_274</v>
      </c>
      <c r="D274" s="85" t="str">
        <f t="shared" si="4"/>
        <v>COMPANY_274</v>
      </c>
      <c r="E274" s="89"/>
      <c r="F274" s="71"/>
    </row>
    <row r="275" spans="2:8" ht="21" customHeight="1" x14ac:dyDescent="0.35">
      <c r="B275" s="84"/>
      <c r="C275" s="84" t="str">
        <f t="shared" si="1"/>
        <v>Company_275</v>
      </c>
      <c r="D275" s="85" t="str">
        <f t="shared" si="4"/>
        <v>COMPANY_275</v>
      </c>
      <c r="E275" s="89"/>
      <c r="F275" s="71"/>
    </row>
    <row r="276" spans="2:8" ht="21" customHeight="1" x14ac:dyDescent="0.35">
      <c r="B276" s="84"/>
      <c r="C276" s="84" t="str">
        <f t="shared" si="1"/>
        <v>Company_276</v>
      </c>
      <c r="D276" s="85" t="str">
        <f t="shared" si="4"/>
        <v>COMPANY_276</v>
      </c>
      <c r="E276" s="89"/>
      <c r="F276" s="71"/>
    </row>
    <row r="277" spans="2:8" ht="21" customHeight="1" x14ac:dyDescent="0.35">
      <c r="B277" s="84"/>
      <c r="C277" s="84" t="str">
        <f t="shared" si="1"/>
        <v>Company_277</v>
      </c>
      <c r="D277" s="85" t="str">
        <f t="shared" si="4"/>
        <v>COMPANY_277</v>
      </c>
      <c r="E277" s="89"/>
      <c r="F277" s="71"/>
    </row>
    <row r="278" spans="2:8" ht="21" customHeight="1" x14ac:dyDescent="0.35">
      <c r="B278" s="84"/>
      <c r="C278" s="84" t="str">
        <f t="shared" si="1"/>
        <v>Company_278</v>
      </c>
      <c r="D278" s="85" t="str">
        <f t="shared" si="4"/>
        <v>COMPANY_278</v>
      </c>
      <c r="E278" s="89"/>
      <c r="F278" s="71"/>
    </row>
    <row r="279" spans="2:8" ht="21" customHeight="1" x14ac:dyDescent="0.35">
      <c r="B279" s="84"/>
      <c r="C279" s="84" t="str">
        <f t="shared" si="1"/>
        <v>Company_279</v>
      </c>
      <c r="D279" s="85" t="str">
        <f t="shared" si="4"/>
        <v>COMPANY_279</v>
      </c>
      <c r="E279" s="89"/>
      <c r="F279" s="71"/>
    </row>
    <row r="280" spans="2:8" ht="21" customHeight="1" x14ac:dyDescent="0.35">
      <c r="B280" s="84"/>
      <c r="C280" s="84" t="str">
        <f t="shared" si="1"/>
        <v>Company_280</v>
      </c>
      <c r="D280" s="85" t="str">
        <f t="shared" si="4"/>
        <v>COMPANY_280</v>
      </c>
      <c r="E280" s="89"/>
      <c r="F280" s="71"/>
    </row>
    <row r="281" spans="2:8" ht="21" customHeight="1" x14ac:dyDescent="0.35">
      <c r="B281" s="84"/>
      <c r="C281" s="84" t="str">
        <f t="shared" si="1"/>
        <v>Company_281</v>
      </c>
      <c r="D281" s="85" t="str">
        <f t="shared" si="4"/>
        <v>COMPANY_281</v>
      </c>
      <c r="E281" s="89"/>
      <c r="F281" s="71"/>
    </row>
    <row r="282" spans="2:8" ht="21" customHeight="1" x14ac:dyDescent="0.35">
      <c r="B282" s="84"/>
      <c r="C282" s="84" t="str">
        <f t="shared" si="1"/>
        <v>Company_282</v>
      </c>
      <c r="D282" s="85" t="str">
        <f t="shared" si="4"/>
        <v>COMPANY_282</v>
      </c>
      <c r="E282" s="89"/>
      <c r="F282" s="71"/>
    </row>
    <row r="283" spans="2:8" ht="21" customHeight="1" x14ac:dyDescent="0.35">
      <c r="B283" s="84"/>
      <c r="C283" s="84" t="str">
        <f t="shared" si="1"/>
        <v>Company_283</v>
      </c>
      <c r="D283" s="85" t="str">
        <f t="shared" si="4"/>
        <v>COMPANY_283</v>
      </c>
      <c r="E283" s="89"/>
      <c r="F283" s="71"/>
    </row>
    <row r="284" spans="2:8" ht="21" customHeight="1" x14ac:dyDescent="0.35">
      <c r="B284" s="84"/>
      <c r="C284" s="84" t="str">
        <f t="shared" si="1"/>
        <v>Company_284</v>
      </c>
      <c r="D284" s="85" t="str">
        <f t="shared" si="4"/>
        <v>COMPANY_284</v>
      </c>
      <c r="E284" s="89"/>
      <c r="F284" s="71"/>
    </row>
    <row r="285" spans="2:8" ht="21" customHeight="1" x14ac:dyDescent="0.35">
      <c r="B285" s="84"/>
      <c r="C285" s="84" t="str">
        <f t="shared" si="1"/>
        <v>Company_285</v>
      </c>
      <c r="D285" s="85" t="str">
        <f t="shared" si="4"/>
        <v>COMPANY_285</v>
      </c>
      <c r="E285" s="89"/>
      <c r="F285" s="71"/>
    </row>
    <row r="286" spans="2:8" ht="21" customHeight="1" x14ac:dyDescent="0.35">
      <c r="B286" s="84"/>
      <c r="C286" s="84" t="str">
        <f t="shared" si="1"/>
        <v>Company_286</v>
      </c>
      <c r="D286" s="143" t="str">
        <f t="shared" si="4"/>
        <v>COMPANY_286</v>
      </c>
      <c r="E286" s="89"/>
      <c r="F286" s="71"/>
    </row>
    <row r="287" spans="2:8" ht="21" customHeight="1" x14ac:dyDescent="0.35">
      <c r="B287" s="84"/>
      <c r="C287" s="84" t="str">
        <f t="shared" si="1"/>
        <v>Company_287</v>
      </c>
      <c r="D287" s="85" t="str">
        <f t="shared" si="4"/>
        <v>COMPANY_287</v>
      </c>
      <c r="E287" s="89"/>
      <c r="F287" s="71"/>
      <c r="G287" s="243"/>
      <c r="H287" s="244"/>
    </row>
    <row r="288" spans="2:8" ht="21" customHeight="1" x14ac:dyDescent="0.35">
      <c r="B288" s="84"/>
      <c r="C288" s="84" t="str">
        <f t="shared" si="1"/>
        <v>Company_288</v>
      </c>
      <c r="D288" s="143" t="str">
        <f t="shared" si="4"/>
        <v>COMPANY_288</v>
      </c>
      <c r="E288" s="89"/>
      <c r="F288" s="71"/>
      <c r="G288" s="245"/>
      <c r="H288" s="246"/>
    </row>
    <row r="289" spans="2:6" ht="21" customHeight="1" x14ac:dyDescent="0.35">
      <c r="B289" s="84"/>
      <c r="C289" s="84" t="str">
        <f t="shared" si="1"/>
        <v>Company_289</v>
      </c>
      <c r="D289" s="143" t="str">
        <f t="shared" si="4"/>
        <v>COMPANY_289</v>
      </c>
      <c r="E289" s="89"/>
      <c r="F289" s="71"/>
    </row>
    <row r="290" spans="2:6" ht="21" customHeight="1" x14ac:dyDescent="0.35">
      <c r="B290" s="84"/>
      <c r="C290" s="84" t="str">
        <f t="shared" si="1"/>
        <v>Company_290</v>
      </c>
      <c r="D290" s="144" t="str">
        <f t="shared" si="4"/>
        <v>COMPANY_290</v>
      </c>
      <c r="E290" s="89"/>
      <c r="F290" s="71"/>
    </row>
    <row r="291" spans="2:6" ht="21" customHeight="1" x14ac:dyDescent="0.35">
      <c r="B291" s="84"/>
      <c r="C291" s="84" t="str">
        <f t="shared" si="1"/>
        <v>Company_291</v>
      </c>
      <c r="D291" s="144" t="str">
        <f t="shared" si="4"/>
        <v>COMPANY_291</v>
      </c>
      <c r="E291" s="89"/>
      <c r="F291" s="71"/>
    </row>
    <row r="292" spans="2:6" ht="21" customHeight="1" x14ac:dyDescent="0.35">
      <c r="B292" s="84"/>
      <c r="C292" s="84" t="str">
        <f t="shared" si="1"/>
        <v>Company_292</v>
      </c>
      <c r="D292" s="144" t="str">
        <f t="shared" si="4"/>
        <v>COMPANY_292</v>
      </c>
      <c r="E292" s="89"/>
      <c r="F292" s="71"/>
    </row>
    <row r="293" spans="2:6" ht="21" customHeight="1" x14ac:dyDescent="0.35">
      <c r="B293" s="84"/>
      <c r="C293" s="84" t="str">
        <f t="shared" si="1"/>
        <v>Company_293</v>
      </c>
      <c r="D293" s="144" t="str">
        <f t="shared" si="4"/>
        <v>COMPANY_293</v>
      </c>
      <c r="E293" s="89"/>
      <c r="F293" s="71"/>
    </row>
    <row r="294" spans="2:6" ht="21" customHeight="1" x14ac:dyDescent="0.35">
      <c r="B294" s="84"/>
      <c r="C294" s="84"/>
      <c r="D294" s="144"/>
      <c r="E294" s="89"/>
      <c r="F294" s="71"/>
    </row>
    <row r="295" spans="2:6" ht="21" customHeight="1" x14ac:dyDescent="0.35">
      <c r="B295" s="84"/>
      <c r="C295" s="84"/>
      <c r="D295" s="144"/>
      <c r="E295" s="89"/>
      <c r="F295" s="71"/>
    </row>
    <row r="296" spans="2:6" ht="21" customHeight="1" x14ac:dyDescent="0.35">
      <c r="B296" s="84"/>
      <c r="C296" s="84"/>
      <c r="D296" s="144"/>
      <c r="E296" s="89"/>
      <c r="F296" s="71"/>
    </row>
    <row r="297" spans="2:6" ht="21" customHeight="1" x14ac:dyDescent="0.35">
      <c r="B297" s="84"/>
      <c r="C297" s="84"/>
      <c r="D297" s="144"/>
      <c r="E297" s="89"/>
      <c r="F297" s="71"/>
    </row>
    <row r="298" spans="2:6" ht="21" customHeight="1" x14ac:dyDescent="0.35">
      <c r="B298" s="84"/>
      <c r="C298" s="84"/>
      <c r="D298" s="144"/>
      <c r="E298" s="89"/>
      <c r="F298" s="71"/>
    </row>
    <row r="299" spans="2:6" ht="21" customHeight="1" x14ac:dyDescent="0.35">
      <c r="B299" s="84"/>
      <c r="C299" s="84"/>
      <c r="D299" s="144"/>
      <c r="E299" s="89"/>
      <c r="F299" s="71"/>
    </row>
    <row r="300" spans="2:6" ht="21" customHeight="1" x14ac:dyDescent="0.35">
      <c r="B300" s="84"/>
      <c r="C300" s="84"/>
      <c r="D300" s="144"/>
      <c r="E300" s="89"/>
      <c r="F300" s="71"/>
    </row>
    <row r="301" spans="2:6" ht="21" customHeight="1" x14ac:dyDescent="0.35">
      <c r="B301" s="84"/>
      <c r="C301" s="84"/>
      <c r="D301" s="144"/>
      <c r="E301" s="89"/>
      <c r="F301" s="71"/>
    </row>
    <row r="302" spans="2:6" ht="21" customHeight="1" x14ac:dyDescent="0.35">
      <c r="B302" s="84"/>
      <c r="C302" s="84"/>
      <c r="D302" s="144"/>
      <c r="E302" s="89"/>
      <c r="F302" s="71"/>
    </row>
    <row r="303" spans="2:6" ht="21" customHeight="1" x14ac:dyDescent="0.35">
      <c r="B303" s="84"/>
      <c r="C303" s="84"/>
      <c r="D303" s="144"/>
      <c r="E303" s="89"/>
      <c r="F303" s="71"/>
    </row>
    <row r="304" spans="2:6" ht="21" customHeight="1" x14ac:dyDescent="0.35">
      <c r="B304" s="84"/>
      <c r="C304" s="84"/>
      <c r="D304" s="144"/>
      <c r="E304" s="89"/>
      <c r="F304" s="71"/>
    </row>
    <row r="305" spans="2:6" ht="21" customHeight="1" x14ac:dyDescent="0.35">
      <c r="B305" s="84"/>
      <c r="C305" s="84"/>
      <c r="D305" s="144"/>
      <c r="E305" s="89"/>
      <c r="F305" s="71"/>
    </row>
    <row r="306" spans="2:6" ht="21" customHeight="1" x14ac:dyDescent="0.35">
      <c r="B306" s="84"/>
      <c r="C306" s="84"/>
      <c r="D306" s="144"/>
      <c r="E306" s="89"/>
      <c r="F306" s="71"/>
    </row>
    <row r="307" spans="2:6" ht="21" customHeight="1" x14ac:dyDescent="0.35">
      <c r="B307" s="84"/>
      <c r="C307" s="84"/>
      <c r="D307" s="144"/>
      <c r="E307" s="89"/>
      <c r="F307" s="71"/>
    </row>
    <row r="308" spans="2:6" ht="21" customHeight="1" x14ac:dyDescent="0.35">
      <c r="B308" s="84"/>
      <c r="C308" s="84"/>
      <c r="D308" s="144"/>
      <c r="E308" s="89"/>
      <c r="F308" s="71"/>
    </row>
    <row r="309" spans="2:6" ht="21" customHeight="1" x14ac:dyDescent="0.35">
      <c r="B309" s="84"/>
      <c r="C309" s="84"/>
      <c r="D309" s="144"/>
      <c r="E309" s="89"/>
      <c r="F309" s="71"/>
    </row>
    <row r="310" spans="2:6" ht="21" customHeight="1" x14ac:dyDescent="0.35">
      <c r="B310" s="84"/>
      <c r="C310" s="84"/>
      <c r="D310" s="144"/>
      <c r="E310" s="89"/>
      <c r="F310" s="71"/>
    </row>
    <row r="311" spans="2:6" ht="21" customHeight="1" x14ac:dyDescent="0.35">
      <c r="B311" s="84"/>
      <c r="C311" s="84"/>
      <c r="D311" s="144"/>
      <c r="E311" s="89"/>
      <c r="F311" s="71"/>
    </row>
    <row r="312" spans="2:6" ht="21" customHeight="1" x14ac:dyDescent="0.35">
      <c r="B312" s="84"/>
      <c r="C312" s="84"/>
      <c r="D312" s="144"/>
      <c r="E312" s="89"/>
      <c r="F312" s="71"/>
    </row>
    <row r="313" spans="2:6" ht="21" customHeight="1" x14ac:dyDescent="0.35">
      <c r="B313" s="84"/>
      <c r="C313" s="84"/>
      <c r="D313" s="144"/>
      <c r="E313" s="89"/>
      <c r="F313" s="71"/>
    </row>
    <row r="314" spans="2:6" ht="21" customHeight="1" x14ac:dyDescent="0.35">
      <c r="B314" s="84"/>
      <c r="C314" s="84"/>
      <c r="D314" s="144"/>
      <c r="E314" s="89"/>
      <c r="F314" s="71"/>
    </row>
    <row r="315" spans="2:6" ht="21" customHeight="1" x14ac:dyDescent="0.35">
      <c r="B315" s="84"/>
      <c r="C315" s="84"/>
      <c r="D315" s="144"/>
      <c r="E315" s="89"/>
      <c r="F315" s="71"/>
    </row>
    <row r="316" spans="2:6" ht="21" customHeight="1" x14ac:dyDescent="0.35">
      <c r="B316" s="84"/>
      <c r="C316" s="84"/>
      <c r="D316" s="144"/>
      <c r="E316" s="89"/>
      <c r="F316" s="71"/>
    </row>
    <row r="317" spans="2:6" ht="21" customHeight="1" x14ac:dyDescent="0.35">
      <c r="B317" s="84"/>
      <c r="C317" s="84"/>
      <c r="D317" s="144"/>
      <c r="E317" s="89"/>
      <c r="F317" s="71"/>
    </row>
    <row r="318" spans="2:6" ht="21" customHeight="1" x14ac:dyDescent="0.35">
      <c r="B318" s="84"/>
      <c r="C318" s="84"/>
      <c r="D318" s="144"/>
      <c r="E318" s="89"/>
      <c r="F318" s="71"/>
    </row>
    <row r="319" spans="2:6" ht="21" customHeight="1" x14ac:dyDescent="0.35">
      <c r="B319" s="84"/>
      <c r="C319" s="84"/>
      <c r="D319" s="144"/>
      <c r="E319" s="89"/>
      <c r="F319" s="71"/>
    </row>
    <row r="320" spans="2:6" ht="21" customHeight="1" x14ac:dyDescent="0.35">
      <c r="B320" s="84"/>
      <c r="C320" s="84"/>
      <c r="D320" s="144"/>
      <c r="E320" s="89"/>
      <c r="F320" s="71"/>
    </row>
    <row r="321" spans="2:6" ht="21" customHeight="1" x14ac:dyDescent="0.35">
      <c r="B321" s="84"/>
      <c r="C321" s="84"/>
      <c r="D321" s="144"/>
      <c r="E321" s="89"/>
      <c r="F321" s="71"/>
    </row>
    <row r="322" spans="2:6" ht="21" customHeight="1" x14ac:dyDescent="0.35">
      <c r="B322" s="84"/>
      <c r="C322" s="84"/>
      <c r="D322" s="144"/>
      <c r="E322" s="89"/>
      <c r="F322" s="71"/>
    </row>
    <row r="323" spans="2:6" ht="21" customHeight="1" x14ac:dyDescent="0.35">
      <c r="B323" s="84"/>
      <c r="C323" s="84"/>
      <c r="D323" s="144"/>
      <c r="E323" s="89"/>
      <c r="F323" s="71"/>
    </row>
    <row r="324" spans="2:6" ht="21" customHeight="1" x14ac:dyDescent="0.35">
      <c r="B324" s="84"/>
      <c r="C324" s="84"/>
      <c r="D324" s="144"/>
      <c r="E324" s="89"/>
      <c r="F324" s="71"/>
    </row>
    <row r="325" spans="2:6" ht="21" customHeight="1" x14ac:dyDescent="0.35">
      <c r="B325" s="84"/>
      <c r="C325" s="84"/>
      <c r="D325" s="144"/>
      <c r="E325" s="89"/>
      <c r="F325" s="71"/>
    </row>
    <row r="326" spans="2:6" ht="21" customHeight="1" x14ac:dyDescent="0.35">
      <c r="B326" s="84"/>
      <c r="C326" s="84"/>
      <c r="D326" s="144"/>
      <c r="E326" s="89"/>
      <c r="F326" s="71"/>
    </row>
    <row r="327" spans="2:6" ht="21" customHeight="1" x14ac:dyDescent="0.35">
      <c r="B327" s="84"/>
      <c r="C327" s="84"/>
      <c r="D327" s="144"/>
      <c r="E327" s="89"/>
      <c r="F327" s="71"/>
    </row>
    <row r="328" spans="2:6" ht="21" customHeight="1" x14ac:dyDescent="0.35">
      <c r="B328" s="84"/>
      <c r="C328" s="84"/>
      <c r="D328" s="144"/>
      <c r="E328" s="89"/>
      <c r="F328" s="71"/>
    </row>
    <row r="329" spans="2:6" ht="21" customHeight="1" x14ac:dyDescent="0.35">
      <c r="B329" s="84"/>
      <c r="C329" s="84"/>
      <c r="D329" s="144"/>
      <c r="E329" s="89"/>
      <c r="F329" s="71"/>
    </row>
    <row r="330" spans="2:6" ht="21" customHeight="1" x14ac:dyDescent="0.35">
      <c r="B330" s="84"/>
      <c r="C330" s="84"/>
      <c r="D330" s="144"/>
      <c r="E330" s="89"/>
      <c r="F330" s="71"/>
    </row>
    <row r="331" spans="2:6" ht="21" customHeight="1" x14ac:dyDescent="0.35">
      <c r="B331" s="84"/>
      <c r="C331" s="84"/>
      <c r="D331" s="144"/>
      <c r="E331" s="89"/>
      <c r="F331" s="71"/>
    </row>
    <row r="332" spans="2:6" ht="21" customHeight="1" x14ac:dyDescent="0.35">
      <c r="B332" s="84"/>
      <c r="C332" s="84"/>
      <c r="D332" s="144"/>
      <c r="E332" s="89"/>
      <c r="F332" s="71"/>
    </row>
    <row r="333" spans="2:6" ht="21" customHeight="1" x14ac:dyDescent="0.35">
      <c r="B333" s="84"/>
      <c r="C333" s="84"/>
      <c r="D333" s="144"/>
      <c r="E333" s="89"/>
      <c r="F333" s="71"/>
    </row>
    <row r="334" spans="2:6" ht="21" customHeight="1" x14ac:dyDescent="0.35">
      <c r="B334" s="84"/>
      <c r="C334" s="84"/>
      <c r="D334" s="144"/>
      <c r="E334" s="89"/>
      <c r="F334" s="71"/>
    </row>
    <row r="335" spans="2:6" ht="21" customHeight="1" x14ac:dyDescent="0.35">
      <c r="B335" s="84"/>
      <c r="C335" s="84"/>
      <c r="D335" s="144"/>
      <c r="E335" s="89"/>
      <c r="F335" s="71"/>
    </row>
    <row r="336" spans="2:6" ht="21" customHeight="1" x14ac:dyDescent="0.35">
      <c r="B336" s="84"/>
      <c r="C336" s="84"/>
      <c r="D336" s="144"/>
      <c r="E336" s="89"/>
      <c r="F336" s="71"/>
    </row>
    <row r="337" spans="2:6" ht="21" customHeight="1" x14ac:dyDescent="0.35">
      <c r="B337" s="84"/>
      <c r="C337" s="84"/>
      <c r="D337" s="144"/>
      <c r="E337" s="89"/>
      <c r="F337" s="71"/>
    </row>
    <row r="338" spans="2:6" ht="21" customHeight="1" x14ac:dyDescent="0.35">
      <c r="B338" s="84"/>
      <c r="C338" s="84"/>
      <c r="D338" s="89"/>
      <c r="E338" s="89"/>
      <c r="F338" s="71"/>
    </row>
    <row r="339" spans="2:6" ht="21" customHeight="1" x14ac:dyDescent="0.35">
      <c r="B339" s="84"/>
      <c r="C339" s="84"/>
      <c r="D339" s="89"/>
      <c r="E339" s="89"/>
      <c r="F339" s="71"/>
    </row>
    <row r="340" spans="2:6" ht="21" customHeight="1" x14ac:dyDescent="0.35">
      <c r="B340" s="84"/>
      <c r="C340" s="84"/>
      <c r="D340" s="89"/>
      <c r="E340" s="89"/>
      <c r="F340" s="71"/>
    </row>
    <row r="341" spans="2:6" ht="21" customHeight="1" x14ac:dyDescent="0.35">
      <c r="B341" s="84"/>
      <c r="C341" s="84"/>
      <c r="D341" s="89"/>
      <c r="E341" s="89"/>
      <c r="F341" s="71"/>
    </row>
    <row r="342" spans="2:6" ht="21" customHeight="1" x14ac:dyDescent="0.35">
      <c r="B342" s="84"/>
      <c r="C342" s="84"/>
      <c r="D342" s="89"/>
      <c r="E342" s="89"/>
      <c r="F342" s="71"/>
    </row>
    <row r="343" spans="2:6" ht="21" customHeight="1" x14ac:dyDescent="0.35">
      <c r="B343" s="84"/>
      <c r="C343" s="84"/>
      <c r="D343" s="89"/>
      <c r="E343" s="89"/>
      <c r="F343" s="71"/>
    </row>
    <row r="344" spans="2:6" ht="21" customHeight="1" x14ac:dyDescent="0.35">
      <c r="B344" s="84"/>
      <c r="C344" s="84"/>
      <c r="D344" s="89"/>
      <c r="E344" s="89"/>
      <c r="F344" s="71"/>
    </row>
    <row r="345" spans="2:6" ht="21" customHeight="1" x14ac:dyDescent="0.35">
      <c r="B345" s="84"/>
      <c r="C345" s="84"/>
      <c r="D345" s="89"/>
      <c r="E345" s="89"/>
      <c r="F345" s="71"/>
    </row>
    <row r="346" spans="2:6" ht="21" customHeight="1" x14ac:dyDescent="0.35">
      <c r="B346" s="84"/>
      <c r="C346" s="84"/>
      <c r="D346" s="89"/>
      <c r="E346" s="89"/>
      <c r="F346" s="71"/>
    </row>
    <row r="347" spans="2:6" ht="21" customHeight="1" x14ac:dyDescent="0.35">
      <c r="B347" s="84"/>
      <c r="C347" s="84"/>
      <c r="D347" s="89"/>
      <c r="E347" s="89"/>
      <c r="F347" s="71"/>
    </row>
    <row r="348" spans="2:6" ht="21" customHeight="1" x14ac:dyDescent="0.35">
      <c r="B348" s="84"/>
      <c r="C348" s="84"/>
      <c r="D348" s="89"/>
      <c r="E348" s="89"/>
      <c r="F348" s="71"/>
    </row>
    <row r="349" spans="2:6" ht="21" customHeight="1" x14ac:dyDescent="0.35">
      <c r="B349" s="84"/>
      <c r="C349" s="84"/>
      <c r="D349" s="89"/>
      <c r="E349" s="89"/>
      <c r="F349" s="71"/>
    </row>
    <row r="350" spans="2:6" ht="21" customHeight="1" x14ac:dyDescent="0.35">
      <c r="B350" s="84"/>
      <c r="C350" s="84"/>
      <c r="D350" s="89"/>
      <c r="E350" s="89"/>
      <c r="F350" s="71"/>
    </row>
    <row r="351" spans="2:6" ht="21" customHeight="1" x14ac:dyDescent="0.35">
      <c r="B351" s="84"/>
      <c r="C351" s="84"/>
      <c r="D351" s="89"/>
      <c r="E351" s="89"/>
      <c r="F351" s="71"/>
    </row>
    <row r="352" spans="2:6" ht="21" customHeight="1" x14ac:dyDescent="0.35">
      <c r="B352" s="84"/>
      <c r="C352" s="84"/>
      <c r="D352" s="89"/>
      <c r="E352" s="89"/>
      <c r="F352" s="71"/>
    </row>
    <row r="353" spans="2:6" ht="21" customHeight="1" x14ac:dyDescent="0.35">
      <c r="B353" s="84"/>
      <c r="C353" s="84"/>
      <c r="D353" s="89"/>
      <c r="E353" s="89"/>
      <c r="F353" s="71"/>
    </row>
    <row r="354" spans="2:6" ht="21" customHeight="1" x14ac:dyDescent="0.35">
      <c r="B354" s="84"/>
      <c r="C354" s="84"/>
      <c r="D354" s="89"/>
      <c r="E354" s="89"/>
      <c r="F354" s="71"/>
    </row>
    <row r="355" spans="2:6" ht="21" customHeight="1" x14ac:dyDescent="0.35">
      <c r="B355" s="84"/>
      <c r="C355" s="84"/>
      <c r="D355" s="89"/>
      <c r="E355" s="89"/>
      <c r="F355" s="71"/>
    </row>
    <row r="356" spans="2:6" ht="21" customHeight="1" x14ac:dyDescent="0.35">
      <c r="B356" s="84"/>
      <c r="C356" s="84"/>
      <c r="D356" s="89"/>
      <c r="E356" s="89"/>
      <c r="F356" s="71"/>
    </row>
    <row r="357" spans="2:6" ht="21" customHeight="1" x14ac:dyDescent="0.35">
      <c r="B357" s="84"/>
      <c r="C357" s="84"/>
      <c r="D357" s="89"/>
      <c r="E357" s="89"/>
      <c r="F357" s="71"/>
    </row>
    <row r="358" spans="2:6" ht="21" customHeight="1" x14ac:dyDescent="0.35">
      <c r="B358" s="84"/>
      <c r="C358" s="84"/>
      <c r="D358" s="89"/>
      <c r="E358" s="89"/>
      <c r="F358" s="71"/>
    </row>
    <row r="359" spans="2:6" ht="21" customHeight="1" x14ac:dyDescent="0.35">
      <c r="B359" s="84"/>
      <c r="C359" s="84"/>
      <c r="D359" s="89"/>
      <c r="E359" s="89"/>
      <c r="F359" s="71"/>
    </row>
    <row r="360" spans="2:6" ht="21" customHeight="1" x14ac:dyDescent="0.35">
      <c r="B360" s="84"/>
      <c r="C360" s="84"/>
      <c r="D360" s="89"/>
      <c r="E360" s="89"/>
      <c r="F360" s="71"/>
    </row>
    <row r="361" spans="2:6" ht="21" customHeight="1" x14ac:dyDescent="0.35">
      <c r="B361" s="84"/>
      <c r="C361" s="84"/>
      <c r="D361" s="89"/>
      <c r="E361" s="89"/>
      <c r="F361" s="71"/>
    </row>
    <row r="362" spans="2:6" ht="21" customHeight="1" x14ac:dyDescent="0.35">
      <c r="B362" s="84"/>
      <c r="C362" s="84"/>
      <c r="D362" s="89"/>
      <c r="E362" s="89"/>
      <c r="F362" s="71"/>
    </row>
    <row r="363" spans="2:6" ht="21" customHeight="1" x14ac:dyDescent="0.35">
      <c r="B363" s="84"/>
      <c r="C363" s="84"/>
      <c r="D363" s="89"/>
      <c r="E363" s="89"/>
      <c r="F363" s="71"/>
    </row>
    <row r="364" spans="2:6" ht="21" customHeight="1" x14ac:dyDescent="0.35">
      <c r="B364" s="84"/>
      <c r="C364" s="84"/>
      <c r="D364" s="89"/>
      <c r="E364" s="89"/>
      <c r="F364" s="71"/>
    </row>
    <row r="365" spans="2:6" ht="21" customHeight="1" x14ac:dyDescent="0.35">
      <c r="B365" s="84"/>
      <c r="C365" s="84"/>
      <c r="D365" s="89"/>
      <c r="E365" s="89"/>
      <c r="F365" s="71"/>
    </row>
    <row r="366" spans="2:6" ht="21" customHeight="1" x14ac:dyDescent="0.35">
      <c r="B366" s="84"/>
      <c r="C366" s="84"/>
      <c r="D366" s="89"/>
      <c r="E366" s="89"/>
      <c r="F366" s="71"/>
    </row>
    <row r="367" spans="2:6" ht="21" customHeight="1" x14ac:dyDescent="0.35">
      <c r="B367" s="84"/>
      <c r="C367" s="84"/>
      <c r="D367" s="89"/>
      <c r="E367" s="89"/>
      <c r="F367" s="71"/>
    </row>
    <row r="368" spans="2:6" ht="21" customHeight="1" x14ac:dyDescent="0.35">
      <c r="B368" s="84"/>
      <c r="C368" s="84"/>
      <c r="D368" s="89"/>
      <c r="E368" s="89"/>
      <c r="F368" s="71"/>
    </row>
    <row r="369" spans="2:6" ht="21" customHeight="1" x14ac:dyDescent="0.35">
      <c r="B369" s="84"/>
      <c r="C369" s="84"/>
      <c r="D369" s="89"/>
      <c r="E369" s="89"/>
      <c r="F369" s="71"/>
    </row>
    <row r="370" spans="2:6" ht="21" customHeight="1" x14ac:dyDescent="0.35">
      <c r="B370" s="84"/>
      <c r="C370" s="84"/>
      <c r="D370" s="89"/>
      <c r="E370" s="89"/>
      <c r="F370" s="71"/>
    </row>
    <row r="371" spans="2:6" ht="21" customHeight="1" x14ac:dyDescent="0.35">
      <c r="B371" s="84"/>
      <c r="C371" s="84"/>
      <c r="D371" s="89"/>
      <c r="E371" s="89"/>
      <c r="F371" s="71"/>
    </row>
    <row r="372" spans="2:6" ht="21" customHeight="1" x14ac:dyDescent="0.35">
      <c r="B372" s="84"/>
      <c r="C372" s="84"/>
      <c r="D372" s="89"/>
      <c r="E372" s="89"/>
      <c r="F372" s="71"/>
    </row>
    <row r="373" spans="2:6" ht="21" customHeight="1" x14ac:dyDescent="0.35">
      <c r="B373" s="84"/>
      <c r="C373" s="84"/>
      <c r="D373" s="89"/>
      <c r="E373" s="89"/>
      <c r="F373" s="71"/>
    </row>
    <row r="374" spans="2:6" ht="21" customHeight="1" x14ac:dyDescent="0.35">
      <c r="B374" s="84"/>
      <c r="C374" s="84"/>
      <c r="D374" s="89"/>
      <c r="E374" s="89"/>
      <c r="F374" s="71"/>
    </row>
    <row r="375" spans="2:6" ht="21" customHeight="1" x14ac:dyDescent="0.35">
      <c r="B375" s="84"/>
      <c r="C375" s="84"/>
      <c r="D375" s="89"/>
      <c r="E375" s="89"/>
      <c r="F375" s="71"/>
    </row>
    <row r="376" spans="2:6" ht="21" customHeight="1" x14ac:dyDescent="0.35">
      <c r="B376" s="84"/>
      <c r="C376" s="84"/>
      <c r="D376" s="89"/>
      <c r="E376" s="89"/>
      <c r="F376" s="71"/>
    </row>
    <row r="377" spans="2:6" ht="21" customHeight="1" x14ac:dyDescent="0.35">
      <c r="B377" s="84"/>
      <c r="C377" s="84"/>
      <c r="D377" s="89"/>
      <c r="E377" s="89"/>
      <c r="F377" s="71"/>
    </row>
    <row r="378" spans="2:6" ht="21" customHeight="1" x14ac:dyDescent="0.35">
      <c r="B378" s="84"/>
      <c r="C378" s="84"/>
      <c r="D378" s="89"/>
      <c r="E378" s="89"/>
      <c r="F378" s="71"/>
    </row>
    <row r="379" spans="2:6" ht="21" customHeight="1" x14ac:dyDescent="0.35">
      <c r="B379" s="84"/>
      <c r="C379" s="84"/>
      <c r="D379" s="89"/>
      <c r="E379" s="89"/>
      <c r="F379" s="71"/>
    </row>
    <row r="380" spans="2:6" ht="21" customHeight="1" x14ac:dyDescent="0.35">
      <c r="B380" s="84"/>
      <c r="C380" s="84"/>
      <c r="D380" s="89"/>
      <c r="E380" s="89"/>
      <c r="F380" s="71"/>
    </row>
    <row r="381" spans="2:6" ht="21" customHeight="1" x14ac:dyDescent="0.35">
      <c r="B381" s="84"/>
      <c r="C381" s="84"/>
      <c r="D381" s="89"/>
      <c r="E381" s="89"/>
      <c r="F381" s="71"/>
    </row>
    <row r="382" spans="2:6" ht="21" customHeight="1" x14ac:dyDescent="0.35">
      <c r="B382" s="84"/>
      <c r="C382" s="84"/>
      <c r="D382" s="89"/>
      <c r="E382" s="89"/>
      <c r="F382" s="71"/>
    </row>
    <row r="383" spans="2:6" ht="21" customHeight="1" x14ac:dyDescent="0.35">
      <c r="B383" s="84"/>
      <c r="C383" s="84"/>
      <c r="D383" s="89"/>
      <c r="E383" s="89"/>
      <c r="F383" s="71"/>
    </row>
    <row r="384" spans="2:6" ht="21" customHeight="1" x14ac:dyDescent="0.35">
      <c r="B384" s="84"/>
      <c r="C384" s="84"/>
      <c r="D384" s="89"/>
      <c r="E384" s="89"/>
      <c r="F384" s="71"/>
    </row>
    <row r="385" spans="2:6" ht="21" customHeight="1" x14ac:dyDescent="0.35">
      <c r="B385" s="84"/>
      <c r="C385" s="84"/>
      <c r="D385" s="89"/>
      <c r="E385" s="89"/>
      <c r="F385" s="71"/>
    </row>
    <row r="386" spans="2:6" ht="21" customHeight="1" x14ac:dyDescent="0.35">
      <c r="B386" s="84"/>
      <c r="C386" s="84"/>
      <c r="D386" s="89"/>
      <c r="E386" s="89"/>
      <c r="F386" s="71"/>
    </row>
    <row r="387" spans="2:6" ht="21" customHeight="1" x14ac:dyDescent="0.35">
      <c r="B387" s="84"/>
      <c r="C387" s="84"/>
      <c r="D387" s="89"/>
      <c r="E387" s="89"/>
      <c r="F387" s="71"/>
    </row>
    <row r="388" spans="2:6" ht="21" customHeight="1" x14ac:dyDescent="0.35">
      <c r="B388" s="84"/>
      <c r="C388" s="84"/>
      <c r="D388" s="89"/>
      <c r="E388" s="89"/>
      <c r="F388" s="71"/>
    </row>
    <row r="389" spans="2:6" ht="21" customHeight="1" x14ac:dyDescent="0.35">
      <c r="B389" s="84"/>
      <c r="C389" s="84"/>
      <c r="D389" s="89"/>
      <c r="E389" s="89"/>
      <c r="F389" s="71"/>
    </row>
    <row r="390" spans="2:6" ht="21" customHeight="1" x14ac:dyDescent="0.35">
      <c r="B390" s="84"/>
      <c r="C390" s="84"/>
      <c r="D390" s="89"/>
      <c r="E390" s="89"/>
      <c r="F390" s="71"/>
    </row>
    <row r="391" spans="2:6" ht="21" customHeight="1" x14ac:dyDescent="0.35">
      <c r="B391" s="84"/>
      <c r="C391" s="84"/>
      <c r="D391" s="89"/>
      <c r="E391" s="89"/>
      <c r="F391" s="71"/>
    </row>
    <row r="392" spans="2:6" ht="21" customHeight="1" x14ac:dyDescent="0.35">
      <c r="B392" s="84"/>
      <c r="C392" s="84"/>
      <c r="D392" s="89"/>
      <c r="E392" s="89"/>
      <c r="F392" s="71"/>
    </row>
    <row r="393" spans="2:6" ht="21" customHeight="1" x14ac:dyDescent="0.35">
      <c r="B393" s="84"/>
      <c r="C393" s="84"/>
      <c r="D393" s="89"/>
      <c r="E393" s="89"/>
      <c r="F393" s="71"/>
    </row>
    <row r="394" spans="2:6" ht="21" customHeight="1" x14ac:dyDescent="0.35">
      <c r="B394" s="84"/>
      <c r="C394" s="84"/>
      <c r="D394" s="89"/>
      <c r="E394" s="89"/>
      <c r="F394" s="71"/>
    </row>
    <row r="395" spans="2:6" ht="21" customHeight="1" x14ac:dyDescent="0.35">
      <c r="B395" s="84"/>
      <c r="C395" s="84"/>
      <c r="D395" s="89"/>
      <c r="E395" s="89"/>
      <c r="F395" s="71"/>
    </row>
    <row r="396" spans="2:6" ht="21" customHeight="1" x14ac:dyDescent="0.35">
      <c r="B396" s="84"/>
      <c r="C396" s="84"/>
      <c r="D396" s="89"/>
      <c r="E396" s="89"/>
      <c r="F396" s="71"/>
    </row>
    <row r="397" spans="2:6" ht="21" customHeight="1" x14ac:dyDescent="0.35">
      <c r="B397" s="84"/>
      <c r="C397" s="84"/>
      <c r="D397" s="89"/>
      <c r="E397" s="89"/>
      <c r="F397" s="71"/>
    </row>
    <row r="398" spans="2:6" ht="21" customHeight="1" x14ac:dyDescent="0.35">
      <c r="B398" s="84"/>
      <c r="C398" s="84"/>
      <c r="D398" s="89"/>
      <c r="E398" s="89"/>
      <c r="F398" s="71"/>
    </row>
    <row r="399" spans="2:6" ht="21" customHeight="1" x14ac:dyDescent="0.35">
      <c r="B399" s="84"/>
      <c r="C399" s="84"/>
      <c r="D399" s="89"/>
      <c r="E399" s="89"/>
      <c r="F399" s="71"/>
    </row>
    <row r="400" spans="2:6" ht="21" customHeight="1" x14ac:dyDescent="0.35">
      <c r="B400" s="84"/>
      <c r="C400" s="84"/>
      <c r="D400" s="89"/>
      <c r="E400" s="89"/>
      <c r="F400" s="71"/>
    </row>
    <row r="401" spans="2:6" ht="21" customHeight="1" x14ac:dyDescent="0.35">
      <c r="B401" s="84"/>
      <c r="C401" s="84"/>
      <c r="D401" s="89"/>
      <c r="E401" s="89"/>
      <c r="F401" s="71"/>
    </row>
    <row r="402" spans="2:6" ht="21" customHeight="1" x14ac:dyDescent="0.35">
      <c r="B402" s="84"/>
      <c r="C402" s="84"/>
      <c r="D402" s="89"/>
      <c r="E402" s="89"/>
      <c r="F402" s="71"/>
    </row>
    <row r="403" spans="2:6" ht="21" customHeight="1" x14ac:dyDescent="0.35">
      <c r="B403" s="84"/>
      <c r="C403" s="84"/>
      <c r="D403" s="89"/>
      <c r="E403" s="89"/>
      <c r="F403" s="71"/>
    </row>
    <row r="404" spans="2:6" ht="21" customHeight="1" x14ac:dyDescent="0.35">
      <c r="B404" s="84"/>
      <c r="C404" s="84"/>
      <c r="D404" s="89"/>
      <c r="E404" s="89"/>
      <c r="F404" s="71"/>
    </row>
    <row r="405" spans="2:6" ht="21" customHeight="1" x14ac:dyDescent="0.35">
      <c r="B405" s="84"/>
      <c r="C405" s="84"/>
      <c r="D405" s="89"/>
      <c r="E405" s="89"/>
      <c r="F405" s="71"/>
    </row>
    <row r="406" spans="2:6" ht="21" customHeight="1" x14ac:dyDescent="0.35">
      <c r="B406" s="84"/>
      <c r="C406" s="84"/>
      <c r="D406" s="89"/>
      <c r="E406" s="89"/>
      <c r="F406" s="71"/>
    </row>
    <row r="407" spans="2:6" ht="21" customHeight="1" x14ac:dyDescent="0.35">
      <c r="B407" s="84"/>
      <c r="C407" s="84"/>
      <c r="D407" s="89"/>
      <c r="E407" s="89"/>
      <c r="F407" s="71"/>
    </row>
    <row r="408" spans="2:6" ht="21" customHeight="1" x14ac:dyDescent="0.35">
      <c r="B408" s="84"/>
      <c r="C408" s="84"/>
      <c r="D408" s="89"/>
      <c r="E408" s="89"/>
      <c r="F408" s="71"/>
    </row>
    <row r="409" spans="2:6" ht="21" customHeight="1" x14ac:dyDescent="0.35">
      <c r="B409" s="84"/>
      <c r="C409" s="84"/>
      <c r="D409" s="89"/>
      <c r="E409" s="89"/>
      <c r="F409" s="71"/>
    </row>
    <row r="410" spans="2:6" ht="21" customHeight="1" x14ac:dyDescent="0.35">
      <c r="B410" s="84"/>
      <c r="C410" s="84"/>
      <c r="D410" s="89"/>
      <c r="E410" s="89"/>
      <c r="F410" s="71"/>
    </row>
    <row r="411" spans="2:6" ht="21" customHeight="1" x14ac:dyDescent="0.35">
      <c r="B411" s="84"/>
      <c r="C411" s="84"/>
      <c r="D411" s="89"/>
      <c r="E411" s="89"/>
      <c r="F411" s="71"/>
    </row>
    <row r="412" spans="2:6" ht="21" customHeight="1" x14ac:dyDescent="0.35">
      <c r="B412" s="84"/>
      <c r="C412" s="84"/>
      <c r="D412" s="89"/>
      <c r="E412" s="89"/>
      <c r="F412" s="71"/>
    </row>
    <row r="413" spans="2:6" ht="21" customHeight="1" x14ac:dyDescent="0.35">
      <c r="B413" s="84"/>
      <c r="C413" s="84"/>
      <c r="D413" s="89"/>
      <c r="E413" s="89"/>
      <c r="F413" s="71"/>
    </row>
    <row r="414" spans="2:6" ht="21" customHeight="1" x14ac:dyDescent="0.35">
      <c r="B414" s="84"/>
      <c r="C414" s="84"/>
      <c r="D414" s="89"/>
      <c r="E414" s="89"/>
      <c r="F414" s="71"/>
    </row>
    <row r="415" spans="2:6" ht="21" customHeight="1" x14ac:dyDescent="0.35">
      <c r="B415" s="84"/>
      <c r="C415" s="84"/>
      <c r="D415" s="89"/>
      <c r="E415" s="89"/>
      <c r="F415" s="71"/>
    </row>
    <row r="416" spans="2:6" ht="21" customHeight="1" x14ac:dyDescent="0.35">
      <c r="B416" s="84"/>
      <c r="C416" s="84"/>
      <c r="D416" s="89"/>
      <c r="E416" s="89"/>
      <c r="F416" s="71"/>
    </row>
    <row r="417" spans="2:6" ht="21" customHeight="1" x14ac:dyDescent="0.35">
      <c r="B417" s="84"/>
      <c r="C417" s="84"/>
      <c r="D417" s="89"/>
      <c r="E417" s="89"/>
      <c r="F417" s="71"/>
    </row>
    <row r="418" spans="2:6" ht="21" customHeight="1" x14ac:dyDescent="0.35">
      <c r="B418" s="84"/>
      <c r="C418" s="84"/>
      <c r="D418" s="89"/>
      <c r="E418" s="89"/>
      <c r="F418" s="71"/>
    </row>
    <row r="419" spans="2:6" ht="21" customHeight="1" x14ac:dyDescent="0.35">
      <c r="B419" s="84"/>
      <c r="C419" s="84"/>
      <c r="D419" s="89"/>
      <c r="E419" s="89"/>
      <c r="F419" s="71"/>
    </row>
    <row r="420" spans="2:6" ht="21" customHeight="1" x14ac:dyDescent="0.35">
      <c r="B420" s="84"/>
      <c r="C420" s="84"/>
      <c r="D420" s="89"/>
      <c r="E420" s="89"/>
      <c r="F420" s="71"/>
    </row>
    <row r="421" spans="2:6" ht="21" customHeight="1" x14ac:dyDescent="0.35">
      <c r="B421" s="84"/>
      <c r="C421" s="84"/>
      <c r="D421" s="89"/>
      <c r="E421" s="89"/>
      <c r="F421" s="71"/>
    </row>
    <row r="422" spans="2:6" ht="21" customHeight="1" x14ac:dyDescent="0.35">
      <c r="B422" s="84"/>
      <c r="C422" s="84"/>
      <c r="D422" s="89"/>
      <c r="E422" s="89"/>
      <c r="F422" s="71"/>
    </row>
    <row r="423" spans="2:6" ht="21" customHeight="1" x14ac:dyDescent="0.35">
      <c r="B423" s="84"/>
      <c r="C423" s="84"/>
      <c r="D423" s="89"/>
      <c r="E423" s="89"/>
      <c r="F423" s="71"/>
    </row>
    <row r="424" spans="2:6" ht="21" customHeight="1" x14ac:dyDescent="0.35">
      <c r="B424" s="84"/>
      <c r="C424" s="84"/>
      <c r="D424" s="89"/>
      <c r="E424" s="89"/>
      <c r="F424" s="71"/>
    </row>
    <row r="425" spans="2:6" ht="21" customHeight="1" x14ac:dyDescent="0.35">
      <c r="B425" s="84"/>
      <c r="C425" s="84"/>
      <c r="D425" s="89"/>
      <c r="E425" s="89"/>
      <c r="F425" s="71"/>
    </row>
    <row r="426" spans="2:6" ht="21" customHeight="1" x14ac:dyDescent="0.35">
      <c r="B426" s="84"/>
      <c r="C426" s="84"/>
      <c r="D426" s="89"/>
      <c r="E426" s="89"/>
      <c r="F426" s="71"/>
    </row>
    <row r="427" spans="2:6" ht="21" customHeight="1" x14ac:dyDescent="0.35">
      <c r="B427" s="84"/>
      <c r="C427" s="84"/>
      <c r="D427" s="89"/>
      <c r="E427" s="89"/>
      <c r="F427" s="71"/>
    </row>
    <row r="428" spans="2:6" ht="21" customHeight="1" x14ac:dyDescent="0.35">
      <c r="B428" s="84"/>
      <c r="C428" s="84"/>
      <c r="D428" s="89"/>
      <c r="E428" s="89"/>
      <c r="F428" s="71"/>
    </row>
    <row r="429" spans="2:6" ht="21" customHeight="1" x14ac:dyDescent="0.35">
      <c r="B429" s="84"/>
      <c r="C429" s="84"/>
      <c r="D429" s="89"/>
      <c r="E429" s="89"/>
      <c r="F429" s="71"/>
    </row>
    <row r="430" spans="2:6" ht="21" customHeight="1" x14ac:dyDescent="0.35">
      <c r="B430" s="84"/>
      <c r="C430" s="84"/>
      <c r="D430" s="89"/>
      <c r="E430" s="89"/>
      <c r="F430" s="71"/>
    </row>
    <row r="431" spans="2:6" ht="21" customHeight="1" x14ac:dyDescent="0.35">
      <c r="B431" s="84"/>
      <c r="C431" s="84"/>
      <c r="D431" s="89"/>
      <c r="E431" s="89"/>
      <c r="F431" s="71"/>
    </row>
    <row r="432" spans="2:6" ht="21" customHeight="1" x14ac:dyDescent="0.35">
      <c r="B432" s="84"/>
      <c r="C432" s="84"/>
      <c r="D432" s="89"/>
      <c r="E432" s="89"/>
      <c r="F432" s="71"/>
    </row>
    <row r="433" spans="2:6" ht="21" customHeight="1" x14ac:dyDescent="0.35">
      <c r="B433" s="84"/>
      <c r="C433" s="84"/>
      <c r="D433" s="89"/>
      <c r="E433" s="89"/>
      <c r="F433" s="71"/>
    </row>
    <row r="434" spans="2:6" ht="21" customHeight="1" x14ac:dyDescent="0.35">
      <c r="B434" s="84"/>
      <c r="C434" s="84"/>
      <c r="D434" s="89"/>
      <c r="E434" s="89"/>
      <c r="F434" s="71"/>
    </row>
    <row r="435" spans="2:6" ht="21" customHeight="1" x14ac:dyDescent="0.35">
      <c r="B435" s="84"/>
      <c r="C435" s="84"/>
      <c r="D435" s="89"/>
      <c r="E435" s="89"/>
      <c r="F435" s="71"/>
    </row>
    <row r="436" spans="2:6" ht="21" customHeight="1" x14ac:dyDescent="0.35">
      <c r="B436" s="84"/>
      <c r="C436" s="84"/>
      <c r="D436" s="89"/>
      <c r="E436" s="89"/>
      <c r="F436" s="71"/>
    </row>
    <row r="437" spans="2:6" ht="21" customHeight="1" x14ac:dyDescent="0.35">
      <c r="B437" s="84"/>
      <c r="C437" s="84"/>
      <c r="D437" s="89"/>
      <c r="E437" s="89"/>
      <c r="F437" s="71"/>
    </row>
    <row r="438" spans="2:6" ht="21" customHeight="1" x14ac:dyDescent="0.35">
      <c r="B438" s="84"/>
      <c r="C438" s="84"/>
      <c r="D438" s="89"/>
      <c r="E438" s="89"/>
      <c r="F438" s="71"/>
    </row>
    <row r="439" spans="2:6" ht="21" customHeight="1" x14ac:dyDescent="0.35">
      <c r="B439" s="84"/>
      <c r="C439" s="84"/>
      <c r="D439" s="89"/>
      <c r="E439" s="89"/>
      <c r="F439" s="71"/>
    </row>
    <row r="440" spans="2:6" ht="21" customHeight="1" x14ac:dyDescent="0.35">
      <c r="B440" s="84"/>
      <c r="C440" s="84"/>
      <c r="D440" s="89"/>
      <c r="E440" s="89"/>
      <c r="F440" s="71"/>
    </row>
    <row r="441" spans="2:6" ht="21" customHeight="1" x14ac:dyDescent="0.35">
      <c r="B441" s="84"/>
      <c r="C441" s="84"/>
      <c r="D441" s="89"/>
      <c r="E441" s="89"/>
      <c r="F441" s="71"/>
    </row>
    <row r="442" spans="2:6" ht="21" customHeight="1" x14ac:dyDescent="0.35">
      <c r="B442" s="84"/>
      <c r="C442" s="84"/>
      <c r="D442" s="89"/>
      <c r="E442" s="89"/>
      <c r="F442" s="71"/>
    </row>
    <row r="443" spans="2:6" ht="21" customHeight="1" x14ac:dyDescent="0.35">
      <c r="B443" s="84"/>
      <c r="C443" s="84"/>
      <c r="D443" s="89"/>
      <c r="E443" s="89"/>
      <c r="F443" s="71"/>
    </row>
    <row r="444" spans="2:6" ht="21" customHeight="1" x14ac:dyDescent="0.35">
      <c r="B444" s="84"/>
      <c r="C444" s="84"/>
      <c r="D444" s="89"/>
      <c r="E444" s="89"/>
      <c r="F444" s="71"/>
    </row>
    <row r="445" spans="2:6" ht="21" customHeight="1" x14ac:dyDescent="0.35">
      <c r="B445" s="84"/>
      <c r="C445" s="84"/>
      <c r="D445" s="89"/>
      <c r="E445" s="89"/>
      <c r="F445" s="71"/>
    </row>
    <row r="446" spans="2:6" ht="21" customHeight="1" x14ac:dyDescent="0.35">
      <c r="B446" s="84"/>
      <c r="C446" s="84"/>
      <c r="D446" s="89"/>
      <c r="E446" s="89"/>
      <c r="F446" s="71"/>
    </row>
    <row r="447" spans="2:6" ht="21" customHeight="1" x14ac:dyDescent="0.35">
      <c r="B447" s="84"/>
      <c r="C447" s="84"/>
      <c r="D447" s="89"/>
      <c r="E447" s="89"/>
      <c r="F447" s="71"/>
    </row>
    <row r="448" spans="2:6" ht="21" customHeight="1" x14ac:dyDescent="0.35">
      <c r="B448" s="84"/>
      <c r="C448" s="84"/>
      <c r="D448" s="89"/>
      <c r="E448" s="89"/>
      <c r="F448" s="71"/>
    </row>
    <row r="449" spans="2:6" ht="21" customHeight="1" x14ac:dyDescent="0.35">
      <c r="B449" s="84"/>
      <c r="C449" s="84"/>
      <c r="D449" s="89"/>
      <c r="E449" s="89"/>
      <c r="F449" s="71"/>
    </row>
    <row r="450" spans="2:6" ht="21" customHeight="1" x14ac:dyDescent="0.35">
      <c r="B450" s="84"/>
      <c r="C450" s="84"/>
      <c r="D450" s="89"/>
      <c r="E450" s="89"/>
      <c r="F450" s="71"/>
    </row>
    <row r="451" spans="2:6" ht="21" customHeight="1" x14ac:dyDescent="0.35">
      <c r="B451" s="84"/>
      <c r="C451" s="84"/>
      <c r="D451" s="89"/>
      <c r="E451" s="89"/>
      <c r="F451" s="71"/>
    </row>
    <row r="452" spans="2:6" ht="21" customHeight="1" x14ac:dyDescent="0.35">
      <c r="B452" s="84"/>
      <c r="C452" s="84"/>
      <c r="D452" s="89"/>
      <c r="E452" s="89"/>
      <c r="F452" s="71"/>
    </row>
    <row r="453" spans="2:6" ht="21" customHeight="1" x14ac:dyDescent="0.35">
      <c r="B453" s="84"/>
      <c r="C453" s="84"/>
      <c r="D453" s="89"/>
      <c r="E453" s="89"/>
      <c r="F453" s="71"/>
    </row>
    <row r="454" spans="2:6" ht="21" customHeight="1" x14ac:dyDescent="0.35">
      <c r="B454" s="84"/>
      <c r="C454" s="84"/>
      <c r="D454" s="89"/>
      <c r="E454" s="89"/>
      <c r="F454" s="71"/>
    </row>
    <row r="455" spans="2:6" ht="21" customHeight="1" x14ac:dyDescent="0.35">
      <c r="B455" s="84"/>
      <c r="C455" s="84"/>
      <c r="D455" s="89"/>
      <c r="E455" s="89"/>
      <c r="F455" s="71"/>
    </row>
    <row r="456" spans="2:6" ht="21" customHeight="1" x14ac:dyDescent="0.35">
      <c r="B456" s="84"/>
      <c r="C456" s="84"/>
      <c r="D456" s="89"/>
      <c r="E456" s="89"/>
      <c r="F456" s="71"/>
    </row>
    <row r="457" spans="2:6" ht="21" customHeight="1" x14ac:dyDescent="0.35">
      <c r="B457" s="84"/>
      <c r="C457" s="84"/>
      <c r="D457" s="89"/>
      <c r="E457" s="89"/>
      <c r="F457" s="71"/>
    </row>
    <row r="458" spans="2:6" ht="21" customHeight="1" x14ac:dyDescent="0.35">
      <c r="B458" s="84"/>
      <c r="C458" s="84"/>
      <c r="D458" s="89"/>
      <c r="E458" s="89"/>
      <c r="F458" s="71"/>
    </row>
    <row r="459" spans="2:6" ht="21" customHeight="1" x14ac:dyDescent="0.35">
      <c r="B459" s="84"/>
      <c r="C459" s="84"/>
      <c r="D459" s="89"/>
      <c r="E459" s="89"/>
      <c r="F459" s="71"/>
    </row>
    <row r="460" spans="2:6" ht="21" customHeight="1" x14ac:dyDescent="0.35">
      <c r="B460" s="84"/>
      <c r="C460" s="84"/>
      <c r="D460" s="89"/>
      <c r="E460" s="89"/>
      <c r="F460" s="71"/>
    </row>
    <row r="461" spans="2:6" ht="21" customHeight="1" x14ac:dyDescent="0.35">
      <c r="B461" s="84"/>
      <c r="C461" s="84"/>
      <c r="D461" s="89"/>
      <c r="E461" s="89"/>
      <c r="F461" s="71"/>
    </row>
    <row r="462" spans="2:6" ht="21" customHeight="1" x14ac:dyDescent="0.35">
      <c r="B462" s="84"/>
      <c r="C462" s="84"/>
      <c r="D462" s="89"/>
      <c r="E462" s="89"/>
      <c r="F462" s="71"/>
    </row>
    <row r="463" spans="2:6" ht="21" customHeight="1" x14ac:dyDescent="0.35">
      <c r="B463" s="84"/>
      <c r="C463" s="84"/>
      <c r="D463" s="89"/>
      <c r="E463" s="89"/>
      <c r="F463" s="71"/>
    </row>
    <row r="464" spans="2:6" ht="21" customHeight="1" x14ac:dyDescent="0.35">
      <c r="B464" s="84"/>
      <c r="C464" s="84"/>
      <c r="D464" s="89"/>
      <c r="E464" s="89"/>
      <c r="F464" s="71"/>
    </row>
    <row r="465" spans="2:6" ht="21" customHeight="1" x14ac:dyDescent="0.35">
      <c r="B465" s="84"/>
      <c r="C465" s="84"/>
      <c r="D465" s="89"/>
      <c r="E465" s="89"/>
      <c r="F465" s="71"/>
    </row>
    <row r="466" spans="2:6" ht="21" customHeight="1" x14ac:dyDescent="0.35">
      <c r="B466" s="84"/>
      <c r="C466" s="84"/>
      <c r="D466" s="89"/>
      <c r="E466" s="89"/>
      <c r="F466" s="71"/>
    </row>
    <row r="467" spans="2:6" ht="21" customHeight="1" x14ac:dyDescent="0.35">
      <c r="B467" s="84"/>
      <c r="C467" s="84"/>
      <c r="D467" s="89"/>
      <c r="E467" s="89"/>
      <c r="F467" s="71"/>
    </row>
    <row r="468" spans="2:6" ht="21" customHeight="1" x14ac:dyDescent="0.35">
      <c r="B468" s="84"/>
      <c r="C468" s="84"/>
      <c r="D468" s="89"/>
      <c r="E468" s="89"/>
      <c r="F468" s="71"/>
    </row>
    <row r="469" spans="2:6" ht="21" customHeight="1" x14ac:dyDescent="0.35">
      <c r="B469" s="84"/>
      <c r="C469" s="84"/>
      <c r="D469" s="89"/>
      <c r="E469" s="89"/>
      <c r="F469" s="71"/>
    </row>
    <row r="470" spans="2:6" ht="21" customHeight="1" x14ac:dyDescent="0.35">
      <c r="B470" s="84"/>
      <c r="C470" s="84"/>
      <c r="D470" s="89"/>
      <c r="E470" s="89"/>
      <c r="F470" s="71"/>
    </row>
    <row r="471" spans="2:6" ht="21" customHeight="1" x14ac:dyDescent="0.35">
      <c r="B471" s="84"/>
      <c r="C471" s="84"/>
      <c r="D471" s="89"/>
      <c r="E471" s="89"/>
      <c r="F471" s="71"/>
    </row>
    <row r="472" spans="2:6" ht="21" customHeight="1" x14ac:dyDescent="0.35">
      <c r="B472" s="84"/>
      <c r="C472" s="84"/>
      <c r="D472" s="89"/>
      <c r="E472" s="89"/>
      <c r="F472" s="71"/>
    </row>
    <row r="473" spans="2:6" ht="21" customHeight="1" x14ac:dyDescent="0.35">
      <c r="B473" s="84"/>
      <c r="C473" s="84"/>
      <c r="D473" s="89"/>
      <c r="E473" s="89"/>
      <c r="F473" s="71"/>
    </row>
    <row r="474" spans="2:6" ht="21" customHeight="1" x14ac:dyDescent="0.35">
      <c r="B474" s="84"/>
      <c r="C474" s="84"/>
      <c r="D474" s="89"/>
      <c r="E474" s="89"/>
      <c r="F474" s="71"/>
    </row>
    <row r="475" spans="2:6" ht="21" customHeight="1" x14ac:dyDescent="0.35">
      <c r="B475" s="84"/>
      <c r="C475" s="84"/>
      <c r="D475" s="89"/>
      <c r="E475" s="89"/>
      <c r="F475" s="71"/>
    </row>
    <row r="476" spans="2:6" ht="21" customHeight="1" x14ac:dyDescent="0.35">
      <c r="B476" s="84"/>
      <c r="C476" s="84"/>
      <c r="D476" s="89"/>
      <c r="E476" s="89"/>
      <c r="F476" s="71"/>
    </row>
    <row r="477" spans="2:6" ht="21" customHeight="1" x14ac:dyDescent="0.35">
      <c r="B477" s="84"/>
      <c r="C477" s="84"/>
      <c r="D477" s="89"/>
      <c r="E477" s="89"/>
      <c r="F477" s="71"/>
    </row>
    <row r="478" spans="2:6" ht="21" customHeight="1" x14ac:dyDescent="0.35">
      <c r="B478" s="84"/>
      <c r="C478" s="84"/>
      <c r="D478" s="89"/>
      <c r="E478" s="89"/>
      <c r="F478" s="71"/>
    </row>
    <row r="479" spans="2:6" ht="21" customHeight="1" x14ac:dyDescent="0.35">
      <c r="B479" s="84"/>
      <c r="C479" s="84"/>
      <c r="D479" s="89"/>
      <c r="E479" s="89"/>
      <c r="F479" s="71"/>
    </row>
    <row r="480" spans="2:6" ht="21" customHeight="1" x14ac:dyDescent="0.35">
      <c r="B480" s="84"/>
      <c r="C480" s="84"/>
      <c r="D480" s="89"/>
      <c r="E480" s="89"/>
      <c r="F480" s="71"/>
    </row>
    <row r="481" spans="2:6" ht="21" customHeight="1" x14ac:dyDescent="0.35">
      <c r="B481" s="84"/>
      <c r="C481" s="84"/>
      <c r="D481" s="89"/>
      <c r="E481" s="89"/>
      <c r="F481" s="71"/>
    </row>
    <row r="482" spans="2:6" ht="21" customHeight="1" x14ac:dyDescent="0.35">
      <c r="B482" s="84"/>
      <c r="C482" s="84"/>
      <c r="D482" s="89"/>
      <c r="E482" s="89"/>
      <c r="F482" s="71"/>
    </row>
    <row r="483" spans="2:6" ht="21" customHeight="1" x14ac:dyDescent="0.35">
      <c r="B483" s="84"/>
      <c r="C483" s="84"/>
      <c r="D483" s="89"/>
      <c r="E483" s="89"/>
      <c r="F483" s="71"/>
    </row>
    <row r="484" spans="2:6" ht="21" customHeight="1" x14ac:dyDescent="0.35">
      <c r="B484" s="84"/>
      <c r="C484" s="84"/>
      <c r="D484" s="89"/>
      <c r="E484" s="89"/>
      <c r="F484" s="71"/>
    </row>
    <row r="485" spans="2:6" ht="21" customHeight="1" x14ac:dyDescent="0.35">
      <c r="B485" s="84"/>
      <c r="C485" s="84"/>
      <c r="D485" s="89"/>
      <c r="E485" s="89"/>
      <c r="F485" s="71"/>
    </row>
    <row r="486" spans="2:6" ht="21" customHeight="1" x14ac:dyDescent="0.35">
      <c r="B486" s="84"/>
      <c r="C486" s="84"/>
      <c r="D486" s="89"/>
      <c r="E486" s="89"/>
      <c r="F486" s="71"/>
    </row>
    <row r="487" spans="2:6" ht="21" customHeight="1" x14ac:dyDescent="0.35">
      <c r="B487" s="84"/>
      <c r="C487" s="84"/>
      <c r="D487" s="89"/>
      <c r="E487" s="89"/>
      <c r="F487" s="71"/>
    </row>
    <row r="488" spans="2:6" ht="21" customHeight="1" x14ac:dyDescent="0.35">
      <c r="B488" s="84"/>
      <c r="C488" s="84"/>
      <c r="D488" s="89"/>
      <c r="E488" s="89"/>
      <c r="F488" s="71"/>
    </row>
    <row r="489" spans="2:6" ht="21" customHeight="1" x14ac:dyDescent="0.35">
      <c r="B489" s="84"/>
      <c r="C489" s="84"/>
      <c r="D489" s="89"/>
      <c r="E489" s="89"/>
      <c r="F489" s="71"/>
    </row>
    <row r="490" spans="2:6" ht="21" customHeight="1" x14ac:dyDescent="0.35">
      <c r="B490" s="84"/>
      <c r="C490" s="84"/>
      <c r="D490" s="89"/>
      <c r="E490" s="89"/>
      <c r="F490" s="71"/>
    </row>
    <row r="491" spans="2:6" ht="21" customHeight="1" x14ac:dyDescent="0.35">
      <c r="B491" s="84"/>
      <c r="C491" s="84"/>
      <c r="D491" s="89"/>
      <c r="E491" s="89"/>
      <c r="F491" s="71"/>
    </row>
    <row r="492" spans="2:6" ht="21" customHeight="1" x14ac:dyDescent="0.35">
      <c r="B492" s="84"/>
      <c r="C492" s="84"/>
      <c r="D492" s="89"/>
      <c r="E492" s="89"/>
      <c r="F492" s="71"/>
    </row>
    <row r="493" spans="2:6" ht="21" customHeight="1" x14ac:dyDescent="0.35">
      <c r="B493" s="84"/>
      <c r="C493" s="84"/>
      <c r="D493" s="89"/>
      <c r="E493" s="89"/>
      <c r="F493" s="71"/>
    </row>
    <row r="494" spans="2:6" ht="21" customHeight="1" x14ac:dyDescent="0.35">
      <c r="B494" s="84"/>
      <c r="C494" s="84"/>
      <c r="D494" s="89"/>
      <c r="E494" s="89"/>
      <c r="F494" s="71"/>
    </row>
    <row r="495" spans="2:6" ht="21" customHeight="1" x14ac:dyDescent="0.35">
      <c r="B495" s="84"/>
      <c r="C495" s="84"/>
      <c r="D495" s="89"/>
      <c r="E495" s="89"/>
      <c r="F495" s="71"/>
    </row>
    <row r="496" spans="2:6" ht="21" customHeight="1" x14ac:dyDescent="0.35">
      <c r="B496" s="84"/>
      <c r="C496" s="84"/>
      <c r="D496" s="89"/>
      <c r="E496" s="89"/>
      <c r="F496" s="71"/>
    </row>
    <row r="497" spans="2:6" ht="21" customHeight="1" x14ac:dyDescent="0.35">
      <c r="B497" s="84"/>
      <c r="C497" s="84"/>
      <c r="D497" s="89"/>
      <c r="E497" s="89"/>
      <c r="F497" s="71"/>
    </row>
    <row r="498" spans="2:6" ht="21" customHeight="1" x14ac:dyDescent="0.35">
      <c r="B498" s="84"/>
      <c r="C498" s="84"/>
      <c r="D498" s="89"/>
      <c r="E498" s="89"/>
      <c r="F498" s="71"/>
    </row>
    <row r="499" spans="2:6" ht="21" customHeight="1" x14ac:dyDescent="0.35">
      <c r="B499" s="84"/>
      <c r="C499" s="84"/>
      <c r="D499" s="89"/>
      <c r="E499" s="89"/>
      <c r="F499" s="71"/>
    </row>
    <row r="500" spans="2:6" ht="21" customHeight="1" x14ac:dyDescent="0.35">
      <c r="B500" s="84"/>
      <c r="C500" s="84"/>
      <c r="D500" s="89"/>
      <c r="E500" s="89"/>
      <c r="F500" s="71"/>
    </row>
    <row r="501" spans="2:6" ht="21" customHeight="1" x14ac:dyDescent="0.35">
      <c r="B501" s="84"/>
      <c r="C501" s="84"/>
      <c r="D501" s="89"/>
      <c r="E501" s="89"/>
      <c r="F501" s="71"/>
    </row>
    <row r="502" spans="2:6" ht="21" customHeight="1" x14ac:dyDescent="0.35">
      <c r="B502" s="84"/>
      <c r="C502" s="84"/>
      <c r="D502" s="89"/>
      <c r="E502" s="89"/>
      <c r="F502" s="71"/>
    </row>
    <row r="503" spans="2:6" ht="21" customHeight="1" x14ac:dyDescent="0.35">
      <c r="B503" s="84"/>
      <c r="C503" s="84"/>
      <c r="D503" s="89"/>
      <c r="E503" s="89"/>
      <c r="F503" s="71"/>
    </row>
    <row r="504" spans="2:6" ht="21" customHeight="1" x14ac:dyDescent="0.35">
      <c r="B504" s="84"/>
      <c r="C504" s="84"/>
      <c r="D504" s="89"/>
      <c r="E504" s="89"/>
      <c r="F504" s="71"/>
    </row>
    <row r="505" spans="2:6" ht="21" customHeight="1" x14ac:dyDescent="0.35">
      <c r="B505" s="84"/>
      <c r="C505" s="84"/>
      <c r="D505" s="89"/>
      <c r="E505" s="89"/>
      <c r="F505" s="71"/>
    </row>
    <row r="506" spans="2:6" ht="21" customHeight="1" x14ac:dyDescent="0.35">
      <c r="B506" s="84"/>
      <c r="C506" s="84"/>
      <c r="D506" s="89"/>
      <c r="E506" s="89"/>
      <c r="F506" s="71"/>
    </row>
    <row r="507" spans="2:6" ht="21" customHeight="1" x14ac:dyDescent="0.35">
      <c r="B507" s="84"/>
      <c r="C507" s="84"/>
      <c r="D507" s="89"/>
      <c r="E507" s="89"/>
      <c r="F507" s="71"/>
    </row>
    <row r="508" spans="2:6" ht="21" customHeight="1" x14ac:dyDescent="0.35">
      <c r="B508" s="84"/>
      <c r="C508" s="84"/>
      <c r="D508" s="89"/>
      <c r="E508" s="89"/>
      <c r="F508" s="71"/>
    </row>
    <row r="509" spans="2:6" ht="21" customHeight="1" x14ac:dyDescent="0.35">
      <c r="B509" s="84"/>
      <c r="C509" s="84"/>
      <c r="D509" s="89"/>
      <c r="E509" s="89"/>
      <c r="F509" s="71"/>
    </row>
    <row r="510" spans="2:6" ht="21" customHeight="1" x14ac:dyDescent="0.35">
      <c r="B510" s="84"/>
      <c r="C510" s="84"/>
      <c r="D510" s="89"/>
      <c r="E510" s="89"/>
      <c r="F510" s="71"/>
    </row>
    <row r="511" spans="2:6" ht="21" customHeight="1" x14ac:dyDescent="0.35">
      <c r="B511" s="84"/>
      <c r="C511" s="84"/>
      <c r="D511" s="89"/>
      <c r="E511" s="89"/>
      <c r="F511" s="71"/>
    </row>
    <row r="512" spans="2:6" ht="21" customHeight="1" x14ac:dyDescent="0.35">
      <c r="B512" s="84"/>
      <c r="C512" s="84"/>
      <c r="D512" s="89"/>
      <c r="E512" s="89"/>
      <c r="F512" s="71"/>
    </row>
    <row r="513" spans="2:6" ht="21" customHeight="1" x14ac:dyDescent="0.35">
      <c r="B513" s="84"/>
      <c r="C513" s="84"/>
      <c r="D513" s="89"/>
      <c r="E513" s="89"/>
      <c r="F513" s="71"/>
    </row>
    <row r="514" spans="2:6" ht="21" customHeight="1" x14ac:dyDescent="0.35">
      <c r="B514" s="84"/>
      <c r="C514" s="84"/>
      <c r="D514" s="89"/>
      <c r="E514" s="89"/>
      <c r="F514" s="71"/>
    </row>
    <row r="515" spans="2:6" ht="21" customHeight="1" x14ac:dyDescent="0.35">
      <c r="B515" s="84"/>
      <c r="C515" s="84"/>
      <c r="D515" s="89"/>
      <c r="E515" s="89"/>
      <c r="F515" s="71"/>
    </row>
    <row r="516" spans="2:6" ht="21" customHeight="1" x14ac:dyDescent="0.35">
      <c r="B516" s="84"/>
      <c r="C516" s="84"/>
      <c r="D516" s="89"/>
      <c r="E516" s="89"/>
      <c r="F516" s="71"/>
    </row>
    <row r="517" spans="2:6" ht="21" customHeight="1" x14ac:dyDescent="0.35">
      <c r="B517" s="84"/>
      <c r="C517" s="84"/>
      <c r="D517" s="89"/>
      <c r="E517" s="89"/>
      <c r="F517" s="71"/>
    </row>
    <row r="518" spans="2:6" ht="21" customHeight="1" x14ac:dyDescent="0.35">
      <c r="B518" s="84"/>
      <c r="C518" s="84"/>
      <c r="D518" s="89"/>
      <c r="E518" s="89"/>
      <c r="F518" s="71"/>
    </row>
    <row r="519" spans="2:6" ht="21" customHeight="1" x14ac:dyDescent="0.35">
      <c r="B519" s="84"/>
      <c r="C519" s="84"/>
      <c r="D519" s="89"/>
      <c r="E519" s="89"/>
      <c r="F519" s="71"/>
    </row>
    <row r="520" spans="2:6" ht="21" customHeight="1" x14ac:dyDescent="0.35">
      <c r="B520" s="84"/>
      <c r="C520" s="84"/>
      <c r="D520" s="89"/>
      <c r="E520" s="89"/>
      <c r="F520" s="71"/>
    </row>
    <row r="521" spans="2:6" ht="21" customHeight="1" x14ac:dyDescent="0.35">
      <c r="B521" s="84"/>
      <c r="C521" s="84"/>
      <c r="D521" s="89"/>
      <c r="E521" s="89"/>
      <c r="F521" s="71"/>
    </row>
    <row r="522" spans="2:6" ht="21" customHeight="1" x14ac:dyDescent="0.35">
      <c r="B522" s="84"/>
      <c r="C522" s="84"/>
      <c r="D522" s="89"/>
      <c r="E522" s="89"/>
      <c r="F522" s="71"/>
    </row>
    <row r="523" spans="2:6" ht="21" customHeight="1" x14ac:dyDescent="0.35">
      <c r="B523" s="84"/>
      <c r="C523" s="84"/>
      <c r="D523" s="89"/>
      <c r="E523" s="89"/>
      <c r="F523" s="71"/>
    </row>
    <row r="524" spans="2:6" ht="21" customHeight="1" x14ac:dyDescent="0.35">
      <c r="B524" s="84"/>
      <c r="C524" s="84"/>
      <c r="D524" s="89"/>
      <c r="E524" s="89"/>
      <c r="F524" s="71"/>
    </row>
    <row r="525" spans="2:6" ht="21" customHeight="1" x14ac:dyDescent="0.35">
      <c r="B525" s="84"/>
      <c r="C525" s="84"/>
      <c r="D525" s="89"/>
      <c r="E525" s="89"/>
      <c r="F525" s="71"/>
    </row>
    <row r="526" spans="2:6" ht="21" customHeight="1" x14ac:dyDescent="0.35">
      <c r="B526" s="84"/>
      <c r="C526" s="84"/>
      <c r="D526" s="89"/>
      <c r="E526" s="89"/>
      <c r="F526" s="71"/>
    </row>
    <row r="527" spans="2:6" ht="21" customHeight="1" x14ac:dyDescent="0.35">
      <c r="B527" s="84"/>
      <c r="C527" s="84"/>
      <c r="D527" s="89"/>
      <c r="E527" s="89"/>
      <c r="F527" s="71"/>
    </row>
    <row r="528" spans="2:6" ht="21" customHeight="1" x14ac:dyDescent="0.35">
      <c r="B528" s="84"/>
      <c r="C528" s="84"/>
      <c r="D528" s="89"/>
      <c r="E528" s="89"/>
      <c r="F528" s="71"/>
    </row>
    <row r="529" spans="2:6" ht="21" customHeight="1" x14ac:dyDescent="0.35">
      <c r="B529" s="84"/>
      <c r="C529" s="84"/>
      <c r="D529" s="89"/>
      <c r="E529" s="89"/>
      <c r="F529" s="71"/>
    </row>
    <row r="530" spans="2:6" ht="21" customHeight="1" x14ac:dyDescent="0.35">
      <c r="B530" s="84"/>
      <c r="C530" s="84"/>
      <c r="D530" s="89"/>
      <c r="E530" s="89"/>
      <c r="F530" s="71"/>
    </row>
    <row r="531" spans="2:6" ht="21" customHeight="1" x14ac:dyDescent="0.35">
      <c r="B531" s="84"/>
      <c r="C531" s="84"/>
      <c r="D531" s="89"/>
      <c r="E531" s="89"/>
      <c r="F531" s="71"/>
    </row>
    <row r="532" spans="2:6" ht="21" customHeight="1" x14ac:dyDescent="0.35">
      <c r="B532" s="84"/>
      <c r="C532" s="84"/>
      <c r="D532" s="89"/>
      <c r="E532" s="89"/>
      <c r="F532" s="71"/>
    </row>
    <row r="533" spans="2:6" ht="21" customHeight="1" x14ac:dyDescent="0.35">
      <c r="B533" s="84"/>
      <c r="C533" s="84"/>
      <c r="D533" s="89"/>
      <c r="E533" s="89"/>
      <c r="F533" s="71"/>
    </row>
    <row r="534" spans="2:6" ht="21" customHeight="1" x14ac:dyDescent="0.35">
      <c r="B534" s="84"/>
      <c r="C534" s="84"/>
      <c r="D534" s="89"/>
      <c r="E534" s="89"/>
      <c r="F534" s="71"/>
    </row>
    <row r="535" spans="2:6" ht="21" customHeight="1" x14ac:dyDescent="0.35">
      <c r="B535" s="84"/>
      <c r="C535" s="84"/>
      <c r="D535" s="89"/>
      <c r="E535" s="89"/>
      <c r="F535" s="71"/>
    </row>
    <row r="536" spans="2:6" ht="21" customHeight="1" x14ac:dyDescent="0.35">
      <c r="B536" s="84"/>
      <c r="C536" s="84"/>
      <c r="D536" s="89"/>
      <c r="E536" s="89"/>
      <c r="F536" s="71"/>
    </row>
    <row r="537" spans="2:6" ht="21" customHeight="1" x14ac:dyDescent="0.35">
      <c r="B537" s="84"/>
      <c r="C537" s="84"/>
      <c r="D537" s="89"/>
      <c r="E537" s="89"/>
      <c r="F537" s="71"/>
    </row>
    <row r="538" spans="2:6" ht="21" customHeight="1" x14ac:dyDescent="0.35">
      <c r="B538" s="84"/>
      <c r="C538" s="84"/>
      <c r="D538" s="89"/>
      <c r="E538" s="89"/>
      <c r="F538" s="71"/>
    </row>
    <row r="539" spans="2:6" ht="21" customHeight="1" x14ac:dyDescent="0.35">
      <c r="B539" s="84"/>
      <c r="C539" s="84"/>
      <c r="D539" s="89"/>
      <c r="E539" s="89"/>
      <c r="F539" s="71"/>
    </row>
    <row r="540" spans="2:6" ht="21" customHeight="1" x14ac:dyDescent="0.35">
      <c r="B540" s="84"/>
      <c r="C540" s="84"/>
      <c r="D540" s="89"/>
      <c r="E540" s="89"/>
      <c r="F540" s="71"/>
    </row>
    <row r="541" spans="2:6" ht="21" customHeight="1" x14ac:dyDescent="0.35">
      <c r="B541" s="84"/>
      <c r="C541" s="84"/>
      <c r="D541" s="89"/>
      <c r="E541" s="89"/>
      <c r="F541" s="71"/>
    </row>
    <row r="542" spans="2:6" ht="21" customHeight="1" x14ac:dyDescent="0.35">
      <c r="B542" s="84"/>
      <c r="C542" s="84"/>
      <c r="D542" s="89"/>
      <c r="E542" s="89"/>
      <c r="F542" s="71"/>
    </row>
    <row r="543" spans="2:6" ht="21" customHeight="1" x14ac:dyDescent="0.35">
      <c r="B543" s="84"/>
      <c r="C543" s="84"/>
      <c r="D543" s="89"/>
      <c r="E543" s="89"/>
      <c r="F543" s="71"/>
    </row>
    <row r="544" spans="2:6" ht="21" customHeight="1" x14ac:dyDescent="0.35">
      <c r="B544" s="84"/>
      <c r="C544" s="84"/>
      <c r="D544" s="89"/>
      <c r="E544" s="89"/>
      <c r="F544" s="71"/>
    </row>
    <row r="545" spans="2:6" ht="21" customHeight="1" x14ac:dyDescent="0.35">
      <c r="B545" s="84"/>
      <c r="C545" s="84"/>
      <c r="D545" s="89"/>
      <c r="E545" s="89"/>
      <c r="F545" s="71"/>
    </row>
    <row r="546" spans="2:6" ht="21" customHeight="1" x14ac:dyDescent="0.35">
      <c r="B546" s="84"/>
      <c r="C546" s="84"/>
      <c r="D546" s="89"/>
      <c r="E546" s="89"/>
      <c r="F546" s="71"/>
    </row>
    <row r="547" spans="2:6" ht="21" customHeight="1" x14ac:dyDescent="0.35">
      <c r="B547" s="84"/>
      <c r="C547" s="84"/>
      <c r="D547" s="89"/>
      <c r="E547" s="89"/>
      <c r="F547" s="71"/>
    </row>
    <row r="548" spans="2:6" ht="21" customHeight="1" x14ac:dyDescent="0.35">
      <c r="B548" s="84"/>
      <c r="C548" s="84"/>
      <c r="D548" s="89"/>
      <c r="E548" s="89"/>
      <c r="F548" s="71"/>
    </row>
    <row r="549" spans="2:6" ht="21" customHeight="1" x14ac:dyDescent="0.35">
      <c r="B549" s="84"/>
      <c r="C549" s="84"/>
      <c r="D549" s="89"/>
      <c r="E549" s="89"/>
      <c r="F549" s="71"/>
    </row>
    <row r="550" spans="2:6" ht="21" customHeight="1" x14ac:dyDescent="0.35">
      <c r="B550" s="84"/>
      <c r="C550" s="84"/>
      <c r="D550" s="89"/>
      <c r="E550" s="89"/>
      <c r="F550" s="71"/>
    </row>
    <row r="551" spans="2:6" ht="21" customHeight="1" x14ac:dyDescent="0.35">
      <c r="B551" s="84"/>
      <c r="C551" s="84"/>
      <c r="D551" s="89"/>
      <c r="E551" s="89"/>
      <c r="F551" s="71"/>
    </row>
    <row r="552" spans="2:6" ht="21" customHeight="1" x14ac:dyDescent="0.35">
      <c r="B552" s="84"/>
      <c r="C552" s="84"/>
      <c r="D552" s="89"/>
      <c r="E552" s="89"/>
      <c r="F552" s="71"/>
    </row>
    <row r="553" spans="2:6" ht="21" customHeight="1" x14ac:dyDescent="0.35">
      <c r="B553" s="84"/>
      <c r="C553" s="84"/>
      <c r="D553" s="89"/>
      <c r="E553" s="89"/>
      <c r="F553" s="71"/>
    </row>
    <row r="554" spans="2:6" ht="21" customHeight="1" x14ac:dyDescent="0.35">
      <c r="B554" s="84"/>
      <c r="C554" s="84"/>
      <c r="D554" s="89"/>
      <c r="E554" s="89"/>
      <c r="F554" s="71"/>
    </row>
    <row r="555" spans="2:6" ht="21" customHeight="1" x14ac:dyDescent="0.35">
      <c r="B555" s="84"/>
      <c r="C555" s="84"/>
      <c r="D555" s="89"/>
      <c r="E555" s="89"/>
      <c r="F555" s="71"/>
    </row>
    <row r="556" spans="2:6" ht="21" customHeight="1" x14ac:dyDescent="0.35">
      <c r="B556" s="84"/>
      <c r="C556" s="84"/>
      <c r="D556" s="89"/>
      <c r="E556" s="89"/>
      <c r="F556" s="71"/>
    </row>
    <row r="557" spans="2:6" ht="21" customHeight="1" x14ac:dyDescent="0.35">
      <c r="B557" s="84"/>
      <c r="C557" s="84"/>
      <c r="D557" s="89"/>
      <c r="E557" s="89"/>
      <c r="F557" s="71"/>
    </row>
    <row r="558" spans="2:6" ht="21" customHeight="1" x14ac:dyDescent="0.35">
      <c r="B558" s="84"/>
      <c r="C558" s="84"/>
      <c r="D558" s="89"/>
      <c r="E558" s="89"/>
      <c r="F558" s="71"/>
    </row>
    <row r="559" spans="2:6" ht="21" customHeight="1" x14ac:dyDescent="0.35">
      <c r="B559" s="84"/>
      <c r="C559" s="84"/>
      <c r="D559" s="89"/>
      <c r="E559" s="89"/>
      <c r="F559" s="71"/>
    </row>
    <row r="560" spans="2:6" ht="21" customHeight="1" x14ac:dyDescent="0.35">
      <c r="B560" s="84"/>
      <c r="C560" s="84"/>
      <c r="D560" s="89"/>
      <c r="E560" s="89"/>
      <c r="F560" s="71"/>
    </row>
    <row r="561" spans="2:6" ht="21" customHeight="1" x14ac:dyDescent="0.35">
      <c r="B561" s="84"/>
      <c r="C561" s="84"/>
      <c r="D561" s="89"/>
      <c r="E561" s="89"/>
      <c r="F561" s="71"/>
    </row>
    <row r="562" spans="2:6" ht="21" customHeight="1" x14ac:dyDescent="0.35">
      <c r="B562" s="84"/>
      <c r="C562" s="84"/>
      <c r="D562" s="89"/>
      <c r="E562" s="89"/>
      <c r="F562" s="71"/>
    </row>
    <row r="563" spans="2:6" ht="21" customHeight="1" x14ac:dyDescent="0.35">
      <c r="B563" s="84"/>
      <c r="C563" s="84"/>
      <c r="D563" s="89"/>
      <c r="E563" s="89"/>
      <c r="F563" s="71"/>
    </row>
    <row r="564" spans="2:6" ht="21" customHeight="1" x14ac:dyDescent="0.35">
      <c r="B564" s="84"/>
      <c r="C564" s="84"/>
      <c r="D564" s="89"/>
      <c r="E564" s="89"/>
      <c r="F564" s="71"/>
    </row>
    <row r="565" spans="2:6" ht="21" customHeight="1" x14ac:dyDescent="0.35">
      <c r="B565" s="84"/>
      <c r="C565" s="84"/>
      <c r="D565" s="89"/>
      <c r="E565" s="89"/>
      <c r="F565" s="71"/>
    </row>
    <row r="566" spans="2:6" ht="21" customHeight="1" x14ac:dyDescent="0.35">
      <c r="B566" s="84"/>
      <c r="C566" s="84"/>
      <c r="D566" s="89"/>
      <c r="E566" s="89"/>
      <c r="F566" s="71"/>
    </row>
    <row r="567" spans="2:6" ht="21" customHeight="1" x14ac:dyDescent="0.35">
      <c r="B567" s="84"/>
      <c r="C567" s="84"/>
      <c r="D567" s="89"/>
      <c r="E567" s="89"/>
      <c r="F567" s="71"/>
    </row>
    <row r="568" spans="2:6" ht="21" customHeight="1" x14ac:dyDescent="0.35">
      <c r="B568" s="84"/>
      <c r="C568" s="84"/>
      <c r="D568" s="89"/>
      <c r="E568" s="89"/>
      <c r="F568" s="71"/>
    </row>
    <row r="569" spans="2:6" ht="21" customHeight="1" x14ac:dyDescent="0.35">
      <c r="B569" s="84"/>
      <c r="C569" s="84"/>
      <c r="D569" s="89"/>
      <c r="E569" s="89"/>
      <c r="F569" s="71"/>
    </row>
    <row r="570" spans="2:6" ht="21" customHeight="1" x14ac:dyDescent="0.35">
      <c r="B570" s="84"/>
      <c r="C570" s="84"/>
      <c r="D570" s="89"/>
      <c r="E570" s="89"/>
      <c r="F570" s="71"/>
    </row>
    <row r="571" spans="2:6" ht="21" customHeight="1" x14ac:dyDescent="0.35">
      <c r="B571" s="84"/>
      <c r="C571" s="84"/>
      <c r="D571" s="89"/>
      <c r="E571" s="89"/>
      <c r="F571" s="71"/>
    </row>
    <row r="572" spans="2:6" ht="21" customHeight="1" x14ac:dyDescent="0.35">
      <c r="B572" s="84"/>
      <c r="C572" s="84"/>
      <c r="D572" s="89"/>
      <c r="E572" s="89"/>
      <c r="F572" s="71"/>
    </row>
    <row r="573" spans="2:6" ht="21" customHeight="1" x14ac:dyDescent="0.35">
      <c r="B573" s="84"/>
      <c r="C573" s="84"/>
      <c r="D573" s="89"/>
      <c r="E573" s="89"/>
      <c r="F573" s="71"/>
    </row>
    <row r="574" spans="2:6" ht="21" customHeight="1" x14ac:dyDescent="0.35">
      <c r="B574" s="84"/>
      <c r="C574" s="84"/>
      <c r="D574" s="89"/>
      <c r="E574" s="89"/>
      <c r="F574" s="71"/>
    </row>
    <row r="575" spans="2:6" ht="21" customHeight="1" x14ac:dyDescent="0.35">
      <c r="B575" s="84"/>
      <c r="C575" s="84"/>
      <c r="D575" s="89"/>
      <c r="E575" s="89"/>
      <c r="F575" s="71"/>
    </row>
    <row r="576" spans="2:6" ht="21" customHeight="1" x14ac:dyDescent="0.35">
      <c r="B576" s="84"/>
      <c r="C576" s="84"/>
      <c r="D576" s="89"/>
      <c r="E576" s="89"/>
      <c r="F576" s="71"/>
    </row>
    <row r="577" spans="2:6" ht="21" customHeight="1" x14ac:dyDescent="0.35">
      <c r="B577" s="84"/>
      <c r="C577" s="84"/>
      <c r="D577" s="89"/>
      <c r="E577" s="89"/>
      <c r="F577" s="71"/>
    </row>
    <row r="578" spans="2:6" ht="21" customHeight="1" x14ac:dyDescent="0.35">
      <c r="B578" s="84"/>
      <c r="C578" s="84"/>
      <c r="D578" s="89"/>
      <c r="E578" s="89"/>
      <c r="F578" s="71"/>
    </row>
    <row r="579" spans="2:6" ht="21" customHeight="1" x14ac:dyDescent="0.35">
      <c r="B579" s="84"/>
      <c r="C579" s="84"/>
      <c r="D579" s="89"/>
      <c r="E579" s="89"/>
      <c r="F579" s="71"/>
    </row>
    <row r="580" spans="2:6" ht="21" customHeight="1" x14ac:dyDescent="0.35">
      <c r="B580" s="84"/>
      <c r="C580" s="84"/>
      <c r="D580" s="89"/>
      <c r="E580" s="89"/>
      <c r="F580" s="71"/>
    </row>
    <row r="581" spans="2:6" ht="21" customHeight="1" x14ac:dyDescent="0.35">
      <c r="B581" s="84"/>
      <c r="C581" s="84"/>
      <c r="D581" s="89"/>
      <c r="E581" s="89"/>
      <c r="F581" s="71"/>
    </row>
    <row r="582" spans="2:6" ht="21" customHeight="1" x14ac:dyDescent="0.35">
      <c r="B582" s="84"/>
      <c r="C582" s="84"/>
      <c r="D582" s="89"/>
      <c r="E582" s="89"/>
      <c r="F582" s="71"/>
    </row>
    <row r="583" spans="2:6" ht="21" customHeight="1" x14ac:dyDescent="0.35">
      <c r="B583" s="84"/>
      <c r="C583" s="84"/>
      <c r="D583" s="89"/>
      <c r="E583" s="89"/>
      <c r="F583" s="71"/>
    </row>
    <row r="584" spans="2:6" ht="21" customHeight="1" x14ac:dyDescent="0.35">
      <c r="B584" s="84"/>
      <c r="C584" s="84"/>
      <c r="D584" s="89"/>
      <c r="E584" s="89"/>
      <c r="F584" s="71"/>
    </row>
    <row r="585" spans="2:6" ht="21" customHeight="1" x14ac:dyDescent="0.35">
      <c r="B585" s="84"/>
      <c r="C585" s="84"/>
      <c r="D585" s="89"/>
      <c r="E585" s="89"/>
      <c r="F585" s="71"/>
    </row>
    <row r="586" spans="2:6" ht="21" customHeight="1" x14ac:dyDescent="0.35">
      <c r="B586" s="84"/>
      <c r="C586" s="84"/>
      <c r="D586" s="89"/>
      <c r="E586" s="89"/>
      <c r="F586" s="71"/>
    </row>
    <row r="587" spans="2:6" ht="21" customHeight="1" x14ac:dyDescent="0.35">
      <c r="B587" s="84"/>
      <c r="C587" s="84"/>
      <c r="D587" s="89"/>
      <c r="E587" s="89"/>
      <c r="F587" s="71"/>
    </row>
    <row r="588" spans="2:6" ht="21" customHeight="1" x14ac:dyDescent="0.35">
      <c r="B588" s="84"/>
      <c r="C588" s="84"/>
      <c r="D588" s="89"/>
      <c r="E588" s="89"/>
      <c r="F588" s="71"/>
    </row>
    <row r="589" spans="2:6" ht="21" customHeight="1" x14ac:dyDescent="0.35">
      <c r="B589" s="84"/>
      <c r="C589" s="84"/>
      <c r="D589" s="89"/>
      <c r="E589" s="89"/>
      <c r="F589" s="71"/>
    </row>
    <row r="590" spans="2:6" ht="21" customHeight="1" x14ac:dyDescent="0.35">
      <c r="B590" s="84"/>
      <c r="C590" s="84"/>
      <c r="D590" s="89"/>
      <c r="E590" s="89"/>
      <c r="F590" s="71"/>
    </row>
    <row r="591" spans="2:6" ht="21" customHeight="1" x14ac:dyDescent="0.35">
      <c r="B591" s="84"/>
      <c r="C591" s="84"/>
      <c r="D591" s="89"/>
      <c r="E591" s="89"/>
      <c r="F591" s="71"/>
    </row>
    <row r="592" spans="2:6" ht="21" customHeight="1" x14ac:dyDescent="0.35">
      <c r="B592" s="84"/>
      <c r="C592" s="84"/>
      <c r="D592" s="89"/>
      <c r="E592" s="89"/>
      <c r="F592" s="71"/>
    </row>
    <row r="593" spans="2:6" ht="21" customHeight="1" x14ac:dyDescent="0.35">
      <c r="B593" s="84"/>
      <c r="C593" s="84"/>
      <c r="D593" s="89"/>
      <c r="E593" s="89"/>
      <c r="F593" s="71"/>
    </row>
    <row r="594" spans="2:6" ht="21" customHeight="1" x14ac:dyDescent="0.35">
      <c r="B594" s="84"/>
      <c r="C594" s="84"/>
      <c r="D594" s="89"/>
      <c r="E594" s="89"/>
      <c r="F594" s="71"/>
    </row>
    <row r="595" spans="2:6" ht="21" customHeight="1" x14ac:dyDescent="0.35">
      <c r="B595" s="84"/>
      <c r="C595" s="84"/>
      <c r="D595" s="89"/>
      <c r="E595" s="89"/>
      <c r="F595" s="71"/>
    </row>
    <row r="596" spans="2:6" ht="21" customHeight="1" x14ac:dyDescent="0.35">
      <c r="B596" s="84"/>
      <c r="C596" s="84"/>
      <c r="D596" s="89"/>
      <c r="E596" s="89"/>
      <c r="F596" s="71"/>
    </row>
    <row r="597" spans="2:6" ht="21" customHeight="1" x14ac:dyDescent="0.35">
      <c r="B597" s="84"/>
      <c r="C597" s="84"/>
      <c r="D597" s="89"/>
      <c r="E597" s="89"/>
      <c r="F597" s="71"/>
    </row>
    <row r="598" spans="2:6" ht="21" customHeight="1" x14ac:dyDescent="0.35">
      <c r="B598" s="84"/>
      <c r="C598" s="84"/>
      <c r="D598" s="89"/>
      <c r="E598" s="89"/>
      <c r="F598" s="71"/>
    </row>
    <row r="599" spans="2:6" ht="21" customHeight="1" x14ac:dyDescent="0.35">
      <c r="B599" s="84"/>
      <c r="C599" s="84"/>
      <c r="D599" s="89"/>
      <c r="E599" s="89"/>
      <c r="F599" s="71"/>
    </row>
    <row r="600" spans="2:6" ht="21" customHeight="1" x14ac:dyDescent="0.35">
      <c r="B600" s="84"/>
      <c r="C600" s="84"/>
      <c r="D600" s="89"/>
      <c r="E600" s="89"/>
      <c r="F600" s="71"/>
    </row>
    <row r="601" spans="2:6" ht="21" customHeight="1" x14ac:dyDescent="0.35">
      <c r="B601" s="84"/>
      <c r="C601" s="84"/>
      <c r="D601" s="89"/>
      <c r="E601" s="89"/>
      <c r="F601" s="71"/>
    </row>
    <row r="602" spans="2:6" ht="21" customHeight="1" x14ac:dyDescent="0.35">
      <c r="B602" s="84"/>
      <c r="C602" s="84"/>
      <c r="D602" s="89"/>
      <c r="E602" s="89"/>
      <c r="F602" s="71"/>
    </row>
    <row r="603" spans="2:6" ht="21" customHeight="1" x14ac:dyDescent="0.35">
      <c r="B603" s="84"/>
      <c r="C603" s="84"/>
      <c r="D603" s="89"/>
      <c r="E603" s="89"/>
      <c r="F603" s="71"/>
    </row>
    <row r="604" spans="2:6" ht="21" customHeight="1" x14ac:dyDescent="0.35">
      <c r="B604" s="84"/>
      <c r="C604" s="84"/>
      <c r="D604" s="89"/>
      <c r="E604" s="89"/>
      <c r="F604" s="71"/>
    </row>
    <row r="605" spans="2:6" ht="21" customHeight="1" x14ac:dyDescent="0.35">
      <c r="B605" s="84"/>
      <c r="C605" s="84"/>
      <c r="D605" s="89"/>
      <c r="E605" s="89"/>
      <c r="F605" s="71"/>
    </row>
    <row r="606" spans="2:6" ht="21" customHeight="1" x14ac:dyDescent="0.35">
      <c r="B606" s="84"/>
      <c r="C606" s="84"/>
      <c r="D606" s="89"/>
      <c r="E606" s="89"/>
      <c r="F606" s="71"/>
    </row>
    <row r="607" spans="2:6" ht="21" customHeight="1" x14ac:dyDescent="0.35">
      <c r="B607" s="84"/>
      <c r="C607" s="84"/>
      <c r="D607" s="89"/>
      <c r="E607" s="89"/>
      <c r="F607" s="71"/>
    </row>
    <row r="608" spans="2:6" ht="21" customHeight="1" x14ac:dyDescent="0.35">
      <c r="B608" s="84"/>
      <c r="C608" s="84"/>
      <c r="D608" s="89"/>
      <c r="E608" s="89"/>
      <c r="F608" s="71"/>
    </row>
    <row r="609" spans="2:6" ht="21" customHeight="1" x14ac:dyDescent="0.35">
      <c r="B609" s="84"/>
      <c r="C609" s="84"/>
      <c r="D609" s="89"/>
      <c r="E609" s="89"/>
      <c r="F609" s="71"/>
    </row>
    <row r="610" spans="2:6" ht="21" customHeight="1" x14ac:dyDescent="0.35">
      <c r="B610" s="84"/>
      <c r="C610" s="84"/>
      <c r="D610" s="89"/>
      <c r="E610" s="89"/>
      <c r="F610" s="71"/>
    </row>
    <row r="611" spans="2:6" ht="21" customHeight="1" x14ac:dyDescent="0.35">
      <c r="B611" s="84"/>
      <c r="C611" s="84"/>
      <c r="D611" s="89"/>
      <c r="E611" s="89"/>
      <c r="F611" s="71"/>
    </row>
    <row r="612" spans="2:6" ht="21" customHeight="1" x14ac:dyDescent="0.35">
      <c r="B612" s="84"/>
      <c r="C612" s="84"/>
      <c r="D612" s="89"/>
      <c r="E612" s="89"/>
      <c r="F612" s="71"/>
    </row>
    <row r="613" spans="2:6" ht="21" customHeight="1" x14ac:dyDescent="0.35">
      <c r="B613" s="84"/>
      <c r="C613" s="84"/>
      <c r="D613" s="89"/>
      <c r="E613" s="89"/>
      <c r="F613" s="71"/>
    </row>
    <row r="614" spans="2:6" ht="21" customHeight="1" x14ac:dyDescent="0.35">
      <c r="B614" s="84"/>
      <c r="C614" s="84"/>
      <c r="D614" s="89"/>
      <c r="E614" s="89"/>
      <c r="F614" s="71"/>
    </row>
    <row r="615" spans="2:6" ht="21" customHeight="1" x14ac:dyDescent="0.35">
      <c r="B615" s="84"/>
      <c r="C615" s="84"/>
      <c r="D615" s="89"/>
      <c r="E615" s="89"/>
      <c r="F615" s="71"/>
    </row>
    <row r="616" spans="2:6" ht="21" customHeight="1" x14ac:dyDescent="0.35">
      <c r="B616" s="84"/>
      <c r="C616" s="84"/>
      <c r="D616" s="89"/>
      <c r="E616" s="89"/>
      <c r="F616" s="71"/>
    </row>
    <row r="617" spans="2:6" ht="21" customHeight="1" x14ac:dyDescent="0.35">
      <c r="B617" s="84"/>
      <c r="C617" s="84"/>
      <c r="D617" s="89"/>
      <c r="E617" s="89"/>
      <c r="F617" s="71"/>
    </row>
    <row r="618" spans="2:6" ht="21" customHeight="1" x14ac:dyDescent="0.35">
      <c r="B618" s="84"/>
      <c r="C618" s="84"/>
      <c r="D618" s="89"/>
      <c r="E618" s="89"/>
      <c r="F618" s="71"/>
    </row>
    <row r="619" spans="2:6" ht="21" customHeight="1" x14ac:dyDescent="0.35">
      <c r="B619" s="84"/>
      <c r="C619" s="84"/>
      <c r="D619" s="89"/>
      <c r="E619" s="89"/>
      <c r="F619" s="71"/>
    </row>
    <row r="620" spans="2:6" ht="21" customHeight="1" x14ac:dyDescent="0.35">
      <c r="B620" s="84"/>
      <c r="C620" s="84"/>
      <c r="D620" s="89"/>
      <c r="E620" s="89"/>
      <c r="F620" s="71"/>
    </row>
    <row r="621" spans="2:6" ht="21" customHeight="1" x14ac:dyDescent="0.35">
      <c r="B621" s="84"/>
      <c r="C621" s="84"/>
      <c r="D621" s="89"/>
      <c r="E621" s="89"/>
      <c r="F621" s="71"/>
    </row>
    <row r="622" spans="2:6" ht="21" customHeight="1" x14ac:dyDescent="0.35">
      <c r="B622" s="84"/>
      <c r="C622" s="84"/>
      <c r="D622" s="89"/>
      <c r="E622" s="89"/>
      <c r="F622" s="71"/>
    </row>
    <row r="623" spans="2:6" ht="21" customHeight="1" x14ac:dyDescent="0.35">
      <c r="B623" s="84"/>
      <c r="C623" s="84"/>
      <c r="D623" s="89"/>
      <c r="E623" s="89"/>
      <c r="F623" s="71"/>
    </row>
    <row r="624" spans="2:6" ht="21" customHeight="1" x14ac:dyDescent="0.35">
      <c r="B624" s="84"/>
      <c r="C624" s="84"/>
      <c r="D624" s="89"/>
      <c r="E624" s="89"/>
      <c r="F624" s="71"/>
    </row>
    <row r="625" spans="2:6" ht="21" customHeight="1" x14ac:dyDescent="0.35">
      <c r="B625" s="84"/>
      <c r="C625" s="84"/>
      <c r="D625" s="89"/>
      <c r="E625" s="89"/>
      <c r="F625" s="71"/>
    </row>
    <row r="626" spans="2:6" ht="21" customHeight="1" x14ac:dyDescent="0.35">
      <c r="B626" s="84"/>
      <c r="C626" s="84"/>
      <c r="D626" s="89"/>
      <c r="E626" s="89"/>
      <c r="F626" s="71"/>
    </row>
    <row r="627" spans="2:6" ht="21" customHeight="1" x14ac:dyDescent="0.35">
      <c r="B627" s="84"/>
      <c r="C627" s="84"/>
      <c r="D627" s="89"/>
      <c r="E627" s="89"/>
      <c r="F627" s="71"/>
    </row>
    <row r="628" spans="2:6" ht="21" customHeight="1" x14ac:dyDescent="0.35">
      <c r="B628" s="84"/>
      <c r="C628" s="84"/>
      <c r="D628" s="89"/>
      <c r="E628" s="89"/>
      <c r="F628" s="71"/>
    </row>
    <row r="629" spans="2:6" ht="21" customHeight="1" x14ac:dyDescent="0.35">
      <c r="B629" s="84"/>
      <c r="C629" s="84"/>
      <c r="D629" s="89"/>
      <c r="E629" s="89"/>
      <c r="F629" s="71"/>
    </row>
    <row r="630" spans="2:6" ht="21" customHeight="1" x14ac:dyDescent="0.35">
      <c r="B630" s="84"/>
      <c r="C630" s="84"/>
      <c r="D630" s="89"/>
      <c r="E630" s="89"/>
      <c r="F630" s="71"/>
    </row>
    <row r="631" spans="2:6" ht="21" customHeight="1" x14ac:dyDescent="0.35">
      <c r="B631" s="84"/>
      <c r="C631" s="84"/>
      <c r="D631" s="89"/>
      <c r="E631" s="89"/>
      <c r="F631" s="71"/>
    </row>
    <row r="632" spans="2:6" ht="21" customHeight="1" x14ac:dyDescent="0.35">
      <c r="B632" s="84"/>
      <c r="C632" s="84"/>
      <c r="D632" s="89"/>
      <c r="E632" s="89"/>
      <c r="F632" s="71"/>
    </row>
    <row r="633" spans="2:6" ht="21" customHeight="1" x14ac:dyDescent="0.35">
      <c r="B633" s="84"/>
      <c r="C633" s="84"/>
      <c r="D633" s="89"/>
      <c r="E633" s="89"/>
      <c r="F633" s="71"/>
    </row>
    <row r="634" spans="2:6" ht="21" customHeight="1" x14ac:dyDescent="0.35">
      <c r="B634" s="84"/>
      <c r="C634" s="84"/>
      <c r="D634" s="89"/>
      <c r="E634" s="89"/>
      <c r="F634" s="71"/>
    </row>
    <row r="635" spans="2:6" ht="21" customHeight="1" x14ac:dyDescent="0.35">
      <c r="B635" s="84"/>
      <c r="C635" s="84"/>
      <c r="D635" s="89"/>
      <c r="E635" s="89"/>
      <c r="F635" s="71"/>
    </row>
    <row r="636" spans="2:6" ht="21" customHeight="1" x14ac:dyDescent="0.35">
      <c r="B636" s="84"/>
      <c r="C636" s="84"/>
      <c r="D636" s="89"/>
      <c r="E636" s="89"/>
      <c r="F636" s="71"/>
    </row>
    <row r="637" spans="2:6" ht="21" customHeight="1" x14ac:dyDescent="0.35">
      <c r="B637" s="84"/>
      <c r="C637" s="84"/>
      <c r="D637" s="89"/>
      <c r="E637" s="89"/>
      <c r="F637" s="71"/>
    </row>
    <row r="638" spans="2:6" ht="21" customHeight="1" x14ac:dyDescent="0.35">
      <c r="B638" s="84"/>
      <c r="C638" s="84"/>
      <c r="D638" s="89"/>
      <c r="E638" s="89"/>
      <c r="F638" s="71"/>
    </row>
    <row r="639" spans="2:6" ht="21" customHeight="1" x14ac:dyDescent="0.35">
      <c r="B639" s="84"/>
      <c r="C639" s="84"/>
      <c r="D639" s="89"/>
      <c r="E639" s="89"/>
      <c r="F639" s="71"/>
    </row>
    <row r="640" spans="2:6" ht="21" customHeight="1" x14ac:dyDescent="0.35">
      <c r="B640" s="84"/>
      <c r="C640" s="84"/>
      <c r="D640" s="89"/>
      <c r="E640" s="89"/>
      <c r="F640" s="71"/>
    </row>
    <row r="641" spans="2:6" ht="21" customHeight="1" x14ac:dyDescent="0.35">
      <c r="B641" s="84"/>
      <c r="C641" s="84"/>
      <c r="D641" s="89"/>
      <c r="E641" s="89"/>
      <c r="F641" s="71"/>
    </row>
    <row r="642" spans="2:6" ht="21" customHeight="1" x14ac:dyDescent="0.35">
      <c r="B642" s="84"/>
      <c r="C642" s="84"/>
      <c r="D642" s="89"/>
      <c r="E642" s="89"/>
      <c r="F642" s="71"/>
    </row>
    <row r="643" spans="2:6" ht="21" customHeight="1" x14ac:dyDescent="0.35">
      <c r="B643" s="84"/>
      <c r="C643" s="84"/>
      <c r="D643" s="89"/>
      <c r="E643" s="89"/>
      <c r="F643" s="71"/>
    </row>
    <row r="644" spans="2:6" ht="21" customHeight="1" x14ac:dyDescent="0.35">
      <c r="B644" s="84"/>
      <c r="C644" s="84"/>
      <c r="D644" s="89"/>
      <c r="E644" s="89"/>
      <c r="F644" s="71"/>
    </row>
    <row r="645" spans="2:6" ht="21" customHeight="1" x14ac:dyDescent="0.35">
      <c r="B645" s="84"/>
      <c r="C645" s="84"/>
      <c r="D645" s="89"/>
      <c r="E645" s="89"/>
      <c r="F645" s="71"/>
    </row>
    <row r="646" spans="2:6" ht="21" customHeight="1" x14ac:dyDescent="0.35">
      <c r="B646" s="84"/>
      <c r="C646" s="84"/>
      <c r="D646" s="89"/>
      <c r="E646" s="89"/>
      <c r="F646" s="71"/>
    </row>
    <row r="647" spans="2:6" ht="21" customHeight="1" x14ac:dyDescent="0.35">
      <c r="B647" s="84"/>
      <c r="C647" s="84"/>
      <c r="D647" s="89"/>
      <c r="E647" s="89"/>
      <c r="F647" s="71"/>
    </row>
    <row r="648" spans="2:6" ht="21" customHeight="1" x14ac:dyDescent="0.35">
      <c r="B648" s="84"/>
      <c r="C648" s="84"/>
      <c r="D648" s="89"/>
      <c r="E648" s="89"/>
      <c r="F648" s="71"/>
    </row>
    <row r="649" spans="2:6" ht="21" customHeight="1" x14ac:dyDescent="0.35">
      <c r="B649" s="84"/>
      <c r="C649" s="84"/>
      <c r="D649" s="89"/>
      <c r="E649" s="89"/>
      <c r="F649" s="71"/>
    </row>
    <row r="650" spans="2:6" ht="21" customHeight="1" x14ac:dyDescent="0.35">
      <c r="B650" s="84"/>
      <c r="C650" s="84"/>
      <c r="D650" s="89"/>
      <c r="E650" s="89"/>
      <c r="F650" s="71"/>
    </row>
    <row r="651" spans="2:6" ht="21" customHeight="1" x14ac:dyDescent="0.35">
      <c r="B651" s="84"/>
      <c r="C651" s="84"/>
      <c r="D651" s="89"/>
      <c r="E651" s="89"/>
      <c r="F651" s="71"/>
    </row>
    <row r="652" spans="2:6" ht="21" customHeight="1" x14ac:dyDescent="0.35">
      <c r="B652" s="84"/>
      <c r="C652" s="84"/>
      <c r="D652" s="89"/>
      <c r="E652" s="89"/>
      <c r="F652" s="71"/>
    </row>
    <row r="653" spans="2:6" ht="21" customHeight="1" x14ac:dyDescent="0.35">
      <c r="B653" s="84"/>
      <c r="C653" s="84"/>
      <c r="D653" s="89"/>
      <c r="E653" s="89"/>
      <c r="F653" s="71"/>
    </row>
    <row r="654" spans="2:6" ht="21" customHeight="1" x14ac:dyDescent="0.35">
      <c r="B654" s="84"/>
      <c r="C654" s="84"/>
      <c r="D654" s="89"/>
      <c r="E654" s="89"/>
      <c r="F654" s="71"/>
    </row>
    <row r="655" spans="2:6" ht="21" customHeight="1" x14ac:dyDescent="0.35">
      <c r="B655" s="84"/>
      <c r="C655" s="84"/>
      <c r="D655" s="89"/>
      <c r="E655" s="89"/>
      <c r="F655" s="71"/>
    </row>
    <row r="656" spans="2:6" ht="21" customHeight="1" x14ac:dyDescent="0.35">
      <c r="B656" s="84"/>
      <c r="C656" s="84"/>
      <c r="D656" s="89"/>
      <c r="E656" s="89"/>
      <c r="F656" s="71"/>
    </row>
    <row r="657" spans="2:6" ht="21" customHeight="1" x14ac:dyDescent="0.35">
      <c r="B657" s="84"/>
      <c r="C657" s="84"/>
      <c r="D657" s="89"/>
      <c r="E657" s="89"/>
      <c r="F657" s="71"/>
    </row>
    <row r="658" spans="2:6" ht="21" customHeight="1" x14ac:dyDescent="0.35">
      <c r="B658" s="84"/>
      <c r="C658" s="84"/>
      <c r="D658" s="89"/>
      <c r="E658" s="89"/>
      <c r="F658" s="71"/>
    </row>
    <row r="659" spans="2:6" ht="21" customHeight="1" x14ac:dyDescent="0.35">
      <c r="B659" s="84"/>
      <c r="C659" s="84"/>
      <c r="D659" s="89"/>
      <c r="E659" s="89"/>
      <c r="F659" s="71"/>
    </row>
    <row r="660" spans="2:6" ht="21" customHeight="1" x14ac:dyDescent="0.35">
      <c r="B660" s="84"/>
      <c r="C660" s="84"/>
      <c r="D660" s="89"/>
      <c r="E660" s="89"/>
      <c r="F660" s="71"/>
    </row>
    <row r="661" spans="2:6" ht="21" customHeight="1" x14ac:dyDescent="0.35">
      <c r="B661" s="84"/>
      <c r="C661" s="84"/>
      <c r="D661" s="89"/>
      <c r="E661" s="89"/>
      <c r="F661" s="71"/>
    </row>
    <row r="662" spans="2:6" ht="21" customHeight="1" x14ac:dyDescent="0.35">
      <c r="B662" s="84"/>
      <c r="C662" s="84"/>
      <c r="D662" s="89"/>
      <c r="E662" s="89"/>
      <c r="F662" s="71"/>
    </row>
    <row r="663" spans="2:6" ht="21" customHeight="1" x14ac:dyDescent="0.35">
      <c r="B663" s="84"/>
      <c r="C663" s="84"/>
      <c r="D663" s="89"/>
      <c r="E663" s="89"/>
      <c r="F663" s="71"/>
    </row>
    <row r="664" spans="2:6" ht="21" customHeight="1" x14ac:dyDescent="0.35">
      <c r="B664" s="84"/>
      <c r="C664" s="84"/>
      <c r="D664" s="89"/>
      <c r="E664" s="89"/>
      <c r="F664" s="71"/>
    </row>
    <row r="665" spans="2:6" ht="21" customHeight="1" x14ac:dyDescent="0.35">
      <c r="B665" s="84"/>
      <c r="C665" s="84"/>
      <c r="D665" s="89"/>
      <c r="E665" s="89"/>
      <c r="F665" s="71"/>
    </row>
    <row r="666" spans="2:6" ht="21" customHeight="1" x14ac:dyDescent="0.35">
      <c r="B666" s="84"/>
      <c r="C666" s="84"/>
      <c r="D666" s="89"/>
      <c r="E666" s="89"/>
      <c r="F666" s="71"/>
    </row>
    <row r="667" spans="2:6" ht="21" customHeight="1" x14ac:dyDescent="0.35">
      <c r="B667" s="84"/>
      <c r="C667" s="84"/>
      <c r="D667" s="89"/>
      <c r="E667" s="89"/>
      <c r="F667" s="71"/>
    </row>
    <row r="668" spans="2:6" ht="21" customHeight="1" x14ac:dyDescent="0.35">
      <c r="B668" s="84"/>
      <c r="C668" s="84"/>
      <c r="D668" s="89"/>
      <c r="E668" s="89"/>
      <c r="F668" s="71"/>
    </row>
    <row r="669" spans="2:6" ht="21" customHeight="1" x14ac:dyDescent="0.35">
      <c r="B669" s="84"/>
      <c r="C669" s="84"/>
      <c r="D669" s="89"/>
      <c r="E669" s="89"/>
      <c r="F669" s="71"/>
    </row>
    <row r="670" spans="2:6" ht="21" customHeight="1" x14ac:dyDescent="0.35">
      <c r="B670" s="84"/>
      <c r="C670" s="84"/>
      <c r="D670" s="89"/>
      <c r="E670" s="89"/>
      <c r="F670" s="71"/>
    </row>
    <row r="671" spans="2:6" ht="21" customHeight="1" x14ac:dyDescent="0.35">
      <c r="B671" s="84"/>
      <c r="C671" s="84"/>
      <c r="D671" s="89"/>
      <c r="E671" s="89"/>
      <c r="F671" s="71"/>
    </row>
    <row r="672" spans="2:6" ht="21" customHeight="1" x14ac:dyDescent="0.35">
      <c r="B672" s="84"/>
      <c r="C672" s="84"/>
      <c r="D672" s="89"/>
      <c r="E672" s="89"/>
      <c r="F672" s="71"/>
    </row>
    <row r="673" spans="2:6" ht="21" customHeight="1" x14ac:dyDescent="0.35">
      <c r="B673" s="84"/>
      <c r="C673" s="84"/>
      <c r="D673" s="89"/>
      <c r="E673" s="89"/>
      <c r="F673" s="71"/>
    </row>
    <row r="674" spans="2:6" ht="21" customHeight="1" x14ac:dyDescent="0.35">
      <c r="B674" s="84"/>
      <c r="C674" s="84"/>
      <c r="D674" s="89"/>
      <c r="E674" s="89"/>
      <c r="F674" s="71"/>
    </row>
    <row r="675" spans="2:6" ht="21" customHeight="1" x14ac:dyDescent="0.35">
      <c r="B675" s="84"/>
      <c r="C675" s="84"/>
      <c r="D675" s="89"/>
      <c r="E675" s="89"/>
      <c r="F675" s="71"/>
    </row>
    <row r="676" spans="2:6" ht="21" customHeight="1" x14ac:dyDescent="0.35">
      <c r="B676" s="84"/>
      <c r="C676" s="84"/>
      <c r="D676" s="89"/>
      <c r="E676" s="89"/>
      <c r="F676" s="71"/>
    </row>
    <row r="677" spans="2:6" ht="21" customHeight="1" x14ac:dyDescent="0.35">
      <c r="B677" s="84"/>
      <c r="C677" s="84"/>
      <c r="D677" s="89"/>
      <c r="E677" s="89"/>
      <c r="F677" s="71"/>
    </row>
    <row r="678" spans="2:6" ht="21" customHeight="1" x14ac:dyDescent="0.35">
      <c r="B678" s="84"/>
      <c r="C678" s="84"/>
      <c r="D678" s="89"/>
      <c r="E678" s="89"/>
      <c r="F678" s="71"/>
    </row>
    <row r="679" spans="2:6" ht="21" customHeight="1" x14ac:dyDescent="0.35">
      <c r="B679" s="84"/>
      <c r="C679" s="84"/>
      <c r="D679" s="89"/>
      <c r="E679" s="89"/>
      <c r="F679" s="71"/>
    </row>
    <row r="680" spans="2:6" ht="21" customHeight="1" x14ac:dyDescent="0.35">
      <c r="B680" s="84"/>
      <c r="C680" s="84"/>
      <c r="D680" s="89"/>
      <c r="E680" s="89"/>
      <c r="F680" s="71"/>
    </row>
    <row r="681" spans="2:6" ht="21" customHeight="1" x14ac:dyDescent="0.35">
      <c r="B681" s="84"/>
      <c r="C681" s="84"/>
      <c r="D681" s="89"/>
      <c r="E681" s="89"/>
      <c r="F681" s="71"/>
    </row>
    <row r="682" spans="2:6" ht="21" customHeight="1" x14ac:dyDescent="0.35">
      <c r="B682" s="84"/>
      <c r="C682" s="84"/>
      <c r="D682" s="89"/>
      <c r="E682" s="89"/>
      <c r="F682" s="71"/>
    </row>
    <row r="683" spans="2:6" ht="21" customHeight="1" x14ac:dyDescent="0.35">
      <c r="B683" s="84"/>
      <c r="C683" s="84"/>
      <c r="D683" s="89"/>
      <c r="E683" s="89"/>
      <c r="F683" s="71"/>
    </row>
    <row r="684" spans="2:6" ht="21" customHeight="1" x14ac:dyDescent="0.35">
      <c r="B684" s="84"/>
      <c r="C684" s="84"/>
      <c r="D684" s="89"/>
      <c r="E684" s="89"/>
      <c r="F684" s="71"/>
    </row>
    <row r="685" spans="2:6" ht="21" customHeight="1" x14ac:dyDescent="0.35">
      <c r="B685" s="84"/>
      <c r="C685" s="84"/>
      <c r="D685" s="89"/>
      <c r="E685" s="89"/>
      <c r="F685" s="71"/>
    </row>
    <row r="686" spans="2:6" ht="21" customHeight="1" x14ac:dyDescent="0.35">
      <c r="B686" s="84"/>
      <c r="C686" s="84"/>
      <c r="D686" s="89"/>
      <c r="E686" s="89"/>
      <c r="F686" s="71"/>
    </row>
    <row r="687" spans="2:6" ht="21" customHeight="1" x14ac:dyDescent="0.35">
      <c r="B687" s="84"/>
      <c r="C687" s="84"/>
      <c r="D687" s="89"/>
      <c r="E687" s="89"/>
      <c r="F687" s="71"/>
    </row>
    <row r="688" spans="2:6" ht="21" customHeight="1" x14ac:dyDescent="0.35">
      <c r="B688" s="84"/>
      <c r="C688" s="84"/>
      <c r="D688" s="89"/>
      <c r="E688" s="89"/>
      <c r="F688" s="71"/>
    </row>
    <row r="689" spans="2:6" ht="21" customHeight="1" x14ac:dyDescent="0.35">
      <c r="B689" s="84"/>
      <c r="C689" s="84"/>
      <c r="D689" s="89"/>
      <c r="E689" s="89"/>
      <c r="F689" s="71"/>
    </row>
    <row r="690" spans="2:6" ht="21" customHeight="1" x14ac:dyDescent="0.35">
      <c r="B690" s="84"/>
      <c r="C690" s="84"/>
      <c r="D690" s="89"/>
      <c r="E690" s="89"/>
      <c r="F690" s="71"/>
    </row>
    <row r="691" spans="2:6" ht="21" customHeight="1" x14ac:dyDescent="0.35">
      <c r="B691" s="84"/>
      <c r="C691" s="84"/>
      <c r="D691" s="89"/>
      <c r="E691" s="89"/>
      <c r="F691" s="71"/>
    </row>
    <row r="692" spans="2:6" ht="21" customHeight="1" x14ac:dyDescent="0.35">
      <c r="B692" s="84"/>
      <c r="C692" s="84"/>
      <c r="D692" s="89"/>
      <c r="E692" s="89"/>
      <c r="F692" s="71"/>
    </row>
    <row r="693" spans="2:6" ht="21" customHeight="1" x14ac:dyDescent="0.35">
      <c r="B693" s="84"/>
      <c r="C693" s="84"/>
      <c r="D693" s="89"/>
      <c r="E693" s="89"/>
      <c r="F693" s="71"/>
    </row>
    <row r="694" spans="2:6" ht="21" customHeight="1" x14ac:dyDescent="0.35">
      <c r="B694" s="84"/>
      <c r="C694" s="84"/>
      <c r="D694" s="89"/>
      <c r="E694" s="89"/>
      <c r="F694" s="71"/>
    </row>
    <row r="695" spans="2:6" ht="21" customHeight="1" x14ac:dyDescent="0.35">
      <c r="B695" s="84"/>
      <c r="C695" s="84"/>
      <c r="D695" s="89"/>
      <c r="E695" s="89"/>
      <c r="F695" s="71"/>
    </row>
    <row r="696" spans="2:6" ht="21" customHeight="1" x14ac:dyDescent="0.35">
      <c r="B696" s="84"/>
      <c r="C696" s="84"/>
      <c r="D696" s="89"/>
      <c r="E696" s="89"/>
      <c r="F696" s="71"/>
    </row>
    <row r="697" spans="2:6" ht="21" customHeight="1" x14ac:dyDescent="0.35">
      <c r="B697" s="84"/>
      <c r="C697" s="84"/>
      <c r="D697" s="89"/>
      <c r="E697" s="89"/>
      <c r="F697" s="71"/>
    </row>
    <row r="698" spans="2:6" ht="21" customHeight="1" x14ac:dyDescent="0.35">
      <c r="B698" s="84"/>
      <c r="C698" s="84"/>
      <c r="D698" s="89"/>
      <c r="E698" s="89"/>
      <c r="F698" s="71"/>
    </row>
    <row r="699" spans="2:6" ht="21" customHeight="1" x14ac:dyDescent="0.35">
      <c r="B699" s="84"/>
      <c r="C699" s="84"/>
      <c r="D699" s="89"/>
      <c r="E699" s="89"/>
      <c r="F699" s="71"/>
    </row>
    <row r="700" spans="2:6" ht="21" customHeight="1" x14ac:dyDescent="0.35">
      <c r="B700" s="84"/>
      <c r="C700" s="84"/>
      <c r="D700" s="89"/>
      <c r="E700" s="89"/>
      <c r="F700" s="71"/>
    </row>
    <row r="701" spans="2:6" ht="21" customHeight="1" x14ac:dyDescent="0.35">
      <c r="B701" s="84"/>
      <c r="C701" s="84"/>
      <c r="D701" s="89"/>
      <c r="E701" s="89"/>
      <c r="F701" s="71"/>
    </row>
    <row r="702" spans="2:6" ht="21" customHeight="1" x14ac:dyDescent="0.35">
      <c r="B702" s="84"/>
      <c r="C702" s="84"/>
      <c r="D702" s="89"/>
      <c r="E702" s="89"/>
      <c r="F702" s="71"/>
    </row>
    <row r="703" spans="2:6" ht="21" customHeight="1" x14ac:dyDescent="0.35">
      <c r="B703" s="84"/>
      <c r="C703" s="84"/>
      <c r="D703" s="89"/>
      <c r="E703" s="89"/>
      <c r="F703" s="71"/>
    </row>
    <row r="704" spans="2:6" ht="21" customHeight="1" x14ac:dyDescent="0.35">
      <c r="B704" s="84"/>
      <c r="C704" s="84"/>
      <c r="D704" s="89"/>
      <c r="E704" s="89"/>
      <c r="F704" s="71"/>
    </row>
    <row r="705" spans="2:6" ht="21" customHeight="1" x14ac:dyDescent="0.35">
      <c r="B705" s="84"/>
      <c r="C705" s="84"/>
      <c r="D705" s="89"/>
      <c r="E705" s="89"/>
      <c r="F705" s="71"/>
    </row>
    <row r="706" spans="2:6" ht="21" customHeight="1" x14ac:dyDescent="0.35">
      <c r="B706" s="84"/>
      <c r="C706" s="84"/>
      <c r="D706" s="89"/>
      <c r="E706" s="89"/>
      <c r="F706" s="71"/>
    </row>
    <row r="707" spans="2:6" ht="21" customHeight="1" x14ac:dyDescent="0.35">
      <c r="B707" s="84"/>
      <c r="C707" s="84"/>
      <c r="D707" s="89"/>
      <c r="E707" s="89"/>
      <c r="F707" s="71"/>
    </row>
    <row r="708" spans="2:6" ht="21" customHeight="1" x14ac:dyDescent="0.35">
      <c r="B708" s="84"/>
      <c r="C708" s="84"/>
      <c r="D708" s="89"/>
      <c r="E708" s="89"/>
      <c r="F708" s="71"/>
    </row>
    <row r="709" spans="2:6" ht="21" customHeight="1" x14ac:dyDescent="0.35">
      <c r="B709" s="84"/>
      <c r="C709" s="84"/>
      <c r="D709" s="89"/>
      <c r="E709" s="89"/>
      <c r="F709" s="71"/>
    </row>
    <row r="710" spans="2:6" ht="21" customHeight="1" x14ac:dyDescent="0.35">
      <c r="B710" s="84"/>
      <c r="C710" s="84"/>
      <c r="D710" s="89"/>
      <c r="E710" s="89"/>
      <c r="F710" s="71"/>
    </row>
    <row r="711" spans="2:6" ht="21" customHeight="1" x14ac:dyDescent="0.35">
      <c r="B711" s="84"/>
      <c r="C711" s="84"/>
      <c r="D711" s="89"/>
      <c r="E711" s="89"/>
      <c r="F711" s="71"/>
    </row>
    <row r="712" spans="2:6" ht="21" customHeight="1" x14ac:dyDescent="0.35">
      <c r="B712" s="84"/>
      <c r="C712" s="84"/>
      <c r="D712" s="89"/>
      <c r="E712" s="89"/>
      <c r="F712" s="71"/>
    </row>
    <row r="713" spans="2:6" ht="21" customHeight="1" x14ac:dyDescent="0.35">
      <c r="B713" s="84"/>
      <c r="C713" s="84"/>
      <c r="D713" s="89"/>
      <c r="E713" s="89"/>
      <c r="F713" s="71"/>
    </row>
    <row r="714" spans="2:6" ht="21" customHeight="1" x14ac:dyDescent="0.35">
      <c r="B714" s="84"/>
      <c r="C714" s="84"/>
      <c r="D714" s="89"/>
      <c r="E714" s="89"/>
      <c r="F714" s="71"/>
    </row>
    <row r="715" spans="2:6" ht="21" customHeight="1" x14ac:dyDescent="0.35">
      <c r="B715" s="84"/>
      <c r="C715" s="84"/>
      <c r="D715" s="89"/>
      <c r="E715" s="89"/>
      <c r="F715" s="71"/>
    </row>
    <row r="716" spans="2:6" ht="21" customHeight="1" x14ac:dyDescent="0.35">
      <c r="B716" s="84"/>
      <c r="C716" s="84"/>
      <c r="D716" s="89"/>
      <c r="E716" s="89"/>
      <c r="F716" s="71"/>
    </row>
    <row r="717" spans="2:6" ht="21" customHeight="1" x14ac:dyDescent="0.35">
      <c r="B717" s="84"/>
      <c r="C717" s="84"/>
      <c r="D717" s="89"/>
      <c r="E717" s="89"/>
      <c r="F717" s="71"/>
    </row>
    <row r="718" spans="2:6" ht="21" customHeight="1" x14ac:dyDescent="0.35">
      <c r="B718" s="84"/>
      <c r="C718" s="84"/>
      <c r="D718" s="89"/>
      <c r="E718" s="89"/>
      <c r="F718" s="71"/>
    </row>
    <row r="719" spans="2:6" ht="21" customHeight="1" x14ac:dyDescent="0.35">
      <c r="B719" s="84"/>
      <c r="C719" s="84"/>
      <c r="D719" s="89"/>
      <c r="E719" s="89"/>
      <c r="F719" s="71"/>
    </row>
    <row r="720" spans="2:6" ht="21" customHeight="1" x14ac:dyDescent="0.35">
      <c r="B720" s="84"/>
      <c r="C720" s="84"/>
      <c r="D720" s="89"/>
      <c r="E720" s="89"/>
      <c r="F720" s="71"/>
    </row>
    <row r="721" spans="2:6" ht="21" customHeight="1" x14ac:dyDescent="0.35">
      <c r="B721" s="84"/>
      <c r="C721" s="84"/>
      <c r="D721" s="89"/>
      <c r="E721" s="89"/>
      <c r="F721" s="71"/>
    </row>
    <row r="722" spans="2:6" ht="21" customHeight="1" x14ac:dyDescent="0.35">
      <c r="B722" s="84"/>
      <c r="C722" s="84"/>
      <c r="D722" s="89"/>
      <c r="E722" s="89"/>
      <c r="F722" s="71"/>
    </row>
    <row r="723" spans="2:6" ht="21" customHeight="1" x14ac:dyDescent="0.35">
      <c r="B723" s="84"/>
      <c r="C723" s="84"/>
      <c r="D723" s="89"/>
      <c r="E723" s="89"/>
      <c r="F723" s="71"/>
    </row>
    <row r="724" spans="2:6" ht="21" customHeight="1" x14ac:dyDescent="0.35">
      <c r="B724" s="84"/>
      <c r="C724" s="84"/>
      <c r="D724" s="89"/>
      <c r="E724" s="89"/>
      <c r="F724" s="71"/>
    </row>
    <row r="725" spans="2:6" ht="21" customHeight="1" x14ac:dyDescent="0.35">
      <c r="B725" s="84"/>
      <c r="C725" s="84"/>
      <c r="D725" s="89"/>
      <c r="E725" s="89"/>
      <c r="F725" s="71"/>
    </row>
    <row r="726" spans="2:6" ht="21" customHeight="1" x14ac:dyDescent="0.35">
      <c r="B726" s="84"/>
      <c r="C726" s="84"/>
      <c r="D726" s="89"/>
      <c r="E726" s="89"/>
      <c r="F726" s="71"/>
    </row>
    <row r="727" spans="2:6" ht="21" customHeight="1" x14ac:dyDescent="0.35">
      <c r="B727" s="84"/>
      <c r="C727" s="84"/>
      <c r="D727" s="89"/>
      <c r="E727" s="89"/>
      <c r="F727" s="71"/>
    </row>
    <row r="728" spans="2:6" ht="21" customHeight="1" x14ac:dyDescent="0.35">
      <c r="B728" s="84"/>
      <c r="C728" s="84"/>
      <c r="D728" s="89"/>
      <c r="E728" s="89"/>
      <c r="F728" s="71"/>
    </row>
    <row r="729" spans="2:6" ht="21" customHeight="1" x14ac:dyDescent="0.35">
      <c r="B729" s="84"/>
      <c r="C729" s="84"/>
      <c r="D729" s="89"/>
      <c r="E729" s="89"/>
      <c r="F729" s="71"/>
    </row>
    <row r="730" spans="2:6" ht="21" customHeight="1" x14ac:dyDescent="0.35">
      <c r="B730" s="84"/>
      <c r="C730" s="84"/>
      <c r="D730" s="89"/>
      <c r="E730" s="89"/>
      <c r="F730" s="71"/>
    </row>
    <row r="731" spans="2:6" ht="21" customHeight="1" x14ac:dyDescent="0.35">
      <c r="B731" s="84"/>
      <c r="C731" s="84"/>
      <c r="D731" s="89"/>
      <c r="E731" s="89"/>
      <c r="F731" s="71"/>
    </row>
    <row r="732" spans="2:6" ht="21" customHeight="1" x14ac:dyDescent="0.35">
      <c r="B732" s="84"/>
      <c r="C732" s="84"/>
      <c r="D732" s="89"/>
      <c r="E732" s="89"/>
      <c r="F732" s="71"/>
    </row>
    <row r="733" spans="2:6" ht="21" customHeight="1" x14ac:dyDescent="0.35">
      <c r="B733" s="84"/>
      <c r="C733" s="84"/>
      <c r="D733" s="89"/>
      <c r="E733" s="89"/>
      <c r="F733" s="71"/>
    </row>
    <row r="734" spans="2:6" ht="21" customHeight="1" x14ac:dyDescent="0.35">
      <c r="B734" s="84"/>
      <c r="C734" s="84"/>
      <c r="D734" s="89"/>
      <c r="E734" s="89"/>
      <c r="F734" s="71"/>
    </row>
    <row r="735" spans="2:6" ht="21" customHeight="1" x14ac:dyDescent="0.35">
      <c r="B735" s="84"/>
      <c r="C735" s="84"/>
      <c r="D735" s="89"/>
      <c r="E735" s="89"/>
      <c r="F735" s="71"/>
    </row>
    <row r="736" spans="2:6" ht="21" customHeight="1" x14ac:dyDescent="0.35">
      <c r="B736" s="84"/>
      <c r="C736" s="84"/>
      <c r="D736" s="89"/>
      <c r="E736" s="89"/>
      <c r="F736" s="71"/>
    </row>
    <row r="737" spans="2:6" ht="21" customHeight="1" x14ac:dyDescent="0.35">
      <c r="B737" s="84"/>
      <c r="C737" s="84"/>
      <c r="D737" s="89"/>
      <c r="E737" s="89"/>
      <c r="F737" s="71"/>
    </row>
    <row r="738" spans="2:6" ht="21" customHeight="1" x14ac:dyDescent="0.35">
      <c r="B738" s="84"/>
      <c r="C738" s="84"/>
      <c r="D738" s="89"/>
      <c r="E738" s="89"/>
      <c r="F738" s="71"/>
    </row>
    <row r="739" spans="2:6" ht="21" customHeight="1" x14ac:dyDescent="0.35">
      <c r="B739" s="84"/>
      <c r="C739" s="84"/>
      <c r="D739" s="89"/>
      <c r="E739" s="89"/>
      <c r="F739" s="71"/>
    </row>
    <row r="740" spans="2:6" ht="21" customHeight="1" x14ac:dyDescent="0.35">
      <c r="B740" s="84"/>
      <c r="C740" s="84"/>
      <c r="D740" s="89"/>
      <c r="E740" s="89"/>
      <c r="F740" s="71"/>
    </row>
    <row r="741" spans="2:6" ht="21" customHeight="1" x14ac:dyDescent="0.35">
      <c r="B741" s="84"/>
      <c r="C741" s="84"/>
      <c r="D741" s="89"/>
      <c r="E741" s="89"/>
      <c r="F741" s="71"/>
    </row>
    <row r="742" spans="2:6" ht="21" customHeight="1" x14ac:dyDescent="0.35">
      <c r="B742" s="84"/>
      <c r="C742" s="84"/>
      <c r="D742" s="89"/>
      <c r="E742" s="89"/>
      <c r="F742" s="71"/>
    </row>
    <row r="743" spans="2:6" ht="21" customHeight="1" x14ac:dyDescent="0.35">
      <c r="B743" s="84"/>
      <c r="C743" s="84"/>
      <c r="D743" s="89"/>
      <c r="E743" s="89"/>
      <c r="F743" s="71"/>
    </row>
    <row r="744" spans="2:6" ht="21" customHeight="1" x14ac:dyDescent="0.35">
      <c r="B744" s="84"/>
      <c r="C744" s="84"/>
      <c r="D744" s="89"/>
      <c r="E744" s="89"/>
      <c r="F744" s="71"/>
    </row>
    <row r="745" spans="2:6" ht="21" customHeight="1" x14ac:dyDescent="0.35">
      <c r="B745" s="84"/>
      <c r="C745" s="84"/>
      <c r="D745" s="89"/>
      <c r="E745" s="89"/>
      <c r="F745" s="71"/>
    </row>
    <row r="746" spans="2:6" ht="21" customHeight="1" x14ac:dyDescent="0.35">
      <c r="B746" s="84"/>
      <c r="C746" s="84"/>
      <c r="D746" s="89"/>
      <c r="E746" s="89"/>
      <c r="F746" s="71"/>
    </row>
    <row r="747" spans="2:6" ht="21" customHeight="1" x14ac:dyDescent="0.35">
      <c r="B747" s="84"/>
      <c r="C747" s="84"/>
      <c r="D747" s="89"/>
      <c r="E747" s="89"/>
      <c r="F747" s="71"/>
    </row>
    <row r="748" spans="2:6" ht="21" customHeight="1" x14ac:dyDescent="0.35">
      <c r="B748" s="84"/>
      <c r="C748" s="84"/>
      <c r="D748" s="89"/>
      <c r="E748" s="89"/>
      <c r="F748" s="71"/>
    </row>
    <row r="749" spans="2:6" ht="21" customHeight="1" x14ac:dyDescent="0.35">
      <c r="B749" s="84"/>
      <c r="C749" s="84"/>
      <c r="D749" s="89"/>
      <c r="E749" s="89"/>
      <c r="F749" s="71"/>
    </row>
    <row r="750" spans="2:6" ht="21" customHeight="1" x14ac:dyDescent="0.35">
      <c r="B750" s="84"/>
      <c r="C750" s="84"/>
      <c r="D750" s="89"/>
      <c r="E750" s="89"/>
      <c r="F750" s="71"/>
    </row>
    <row r="751" spans="2:6" ht="21" customHeight="1" x14ac:dyDescent="0.35">
      <c r="B751" s="84"/>
      <c r="C751" s="84"/>
      <c r="D751" s="89"/>
      <c r="E751" s="89"/>
      <c r="F751" s="71"/>
    </row>
    <row r="752" spans="2:6" ht="21" customHeight="1" x14ac:dyDescent="0.35">
      <c r="B752" s="84"/>
      <c r="C752" s="84"/>
      <c r="D752" s="89"/>
      <c r="E752" s="89"/>
      <c r="F752" s="71"/>
    </row>
    <row r="753" spans="2:6" ht="21" customHeight="1" x14ac:dyDescent="0.35">
      <c r="B753" s="84"/>
      <c r="C753" s="84"/>
      <c r="D753" s="89"/>
      <c r="E753" s="89"/>
      <c r="F753" s="71"/>
    </row>
    <row r="754" spans="2:6" ht="21" customHeight="1" x14ac:dyDescent="0.35">
      <c r="B754" s="84"/>
      <c r="C754" s="84"/>
      <c r="D754" s="89"/>
      <c r="E754" s="89"/>
      <c r="F754" s="71"/>
    </row>
    <row r="755" spans="2:6" ht="21" customHeight="1" x14ac:dyDescent="0.35">
      <c r="B755" s="84"/>
      <c r="C755" s="84"/>
      <c r="D755" s="89"/>
      <c r="E755" s="89"/>
      <c r="F755" s="71"/>
    </row>
    <row r="756" spans="2:6" ht="21" customHeight="1" x14ac:dyDescent="0.35">
      <c r="B756" s="84"/>
      <c r="C756" s="84"/>
      <c r="D756" s="89"/>
      <c r="E756" s="89"/>
      <c r="F756" s="71"/>
    </row>
    <row r="757" spans="2:6" ht="21" customHeight="1" x14ac:dyDescent="0.35">
      <c r="B757" s="84"/>
      <c r="C757" s="84"/>
      <c r="D757" s="89"/>
      <c r="E757" s="89"/>
      <c r="F757" s="71"/>
    </row>
    <row r="758" spans="2:6" ht="21" customHeight="1" x14ac:dyDescent="0.35">
      <c r="B758" s="84"/>
      <c r="C758" s="84"/>
      <c r="D758" s="89"/>
      <c r="E758" s="89"/>
      <c r="F758" s="71"/>
    </row>
    <row r="759" spans="2:6" ht="21" customHeight="1" x14ac:dyDescent="0.35">
      <c r="B759" s="84"/>
      <c r="C759" s="84"/>
      <c r="D759" s="89"/>
      <c r="E759" s="89"/>
      <c r="F759" s="71"/>
    </row>
    <row r="760" spans="2:6" ht="21" customHeight="1" x14ac:dyDescent="0.35">
      <c r="B760" s="84"/>
      <c r="C760" s="84"/>
      <c r="D760" s="89"/>
      <c r="E760" s="89"/>
      <c r="F760" s="71"/>
    </row>
    <row r="761" spans="2:6" ht="21" customHeight="1" x14ac:dyDescent="0.35">
      <c r="B761" s="84"/>
      <c r="C761" s="84"/>
      <c r="D761" s="89"/>
      <c r="E761" s="89"/>
      <c r="F761" s="71"/>
    </row>
    <row r="762" spans="2:6" ht="21" customHeight="1" x14ac:dyDescent="0.35">
      <c r="B762" s="84"/>
      <c r="C762" s="84"/>
      <c r="D762" s="89"/>
      <c r="E762" s="89"/>
      <c r="F762" s="71"/>
    </row>
    <row r="763" spans="2:6" ht="21" customHeight="1" x14ac:dyDescent="0.35">
      <c r="B763" s="84"/>
      <c r="C763" s="84"/>
      <c r="D763" s="89"/>
      <c r="E763" s="89"/>
      <c r="F763" s="71"/>
    </row>
    <row r="764" spans="2:6" ht="21" customHeight="1" x14ac:dyDescent="0.35">
      <c r="B764" s="84"/>
      <c r="C764" s="84"/>
      <c r="D764" s="89"/>
      <c r="E764" s="89"/>
      <c r="F764" s="71"/>
    </row>
    <row r="765" spans="2:6" ht="21" customHeight="1" x14ac:dyDescent="0.35">
      <c r="B765" s="84"/>
      <c r="C765" s="84"/>
      <c r="D765" s="89"/>
      <c r="E765" s="89"/>
      <c r="F765" s="71"/>
    </row>
    <row r="766" spans="2:6" ht="21" customHeight="1" x14ac:dyDescent="0.35">
      <c r="B766" s="84"/>
      <c r="C766" s="84"/>
      <c r="D766" s="89"/>
      <c r="E766" s="89"/>
      <c r="F766" s="71"/>
    </row>
    <row r="767" spans="2:6" ht="21" customHeight="1" x14ac:dyDescent="0.35">
      <c r="B767" s="84"/>
      <c r="C767" s="84"/>
      <c r="D767" s="89"/>
      <c r="E767" s="89"/>
      <c r="F767" s="71"/>
    </row>
    <row r="768" spans="2:6" ht="21" customHeight="1" x14ac:dyDescent="0.35">
      <c r="B768" s="84"/>
      <c r="C768" s="84"/>
      <c r="D768" s="89"/>
      <c r="E768" s="89"/>
      <c r="F768" s="71"/>
    </row>
    <row r="769" spans="2:6" ht="21" customHeight="1" x14ac:dyDescent="0.35">
      <c r="B769" s="84"/>
      <c r="C769" s="84"/>
      <c r="D769" s="89"/>
      <c r="E769" s="89"/>
      <c r="F769" s="71"/>
    </row>
    <row r="770" spans="2:6" ht="21" customHeight="1" x14ac:dyDescent="0.35">
      <c r="B770" s="84"/>
      <c r="C770" s="84"/>
      <c r="D770" s="89"/>
      <c r="E770" s="89"/>
      <c r="F770" s="71"/>
    </row>
    <row r="771" spans="2:6" ht="21" customHeight="1" x14ac:dyDescent="0.35">
      <c r="B771" s="84"/>
      <c r="C771" s="84"/>
      <c r="D771" s="89"/>
      <c r="E771" s="89"/>
      <c r="F771" s="71"/>
    </row>
    <row r="772" spans="2:6" ht="21" customHeight="1" x14ac:dyDescent="0.35">
      <c r="B772" s="84"/>
      <c r="C772" s="84"/>
      <c r="D772" s="89"/>
      <c r="E772" s="89"/>
      <c r="F772" s="71"/>
    </row>
    <row r="773" spans="2:6" ht="21" customHeight="1" x14ac:dyDescent="0.35">
      <c r="B773" s="84"/>
      <c r="C773" s="84"/>
      <c r="D773" s="89"/>
      <c r="E773" s="89"/>
      <c r="F773" s="71"/>
    </row>
    <row r="774" spans="2:6" ht="21" customHeight="1" x14ac:dyDescent="0.35">
      <c r="B774" s="84"/>
      <c r="C774" s="84"/>
      <c r="D774" s="89"/>
      <c r="E774" s="89"/>
      <c r="F774" s="71"/>
    </row>
    <row r="775" spans="2:6" ht="21" customHeight="1" x14ac:dyDescent="0.35">
      <c r="B775" s="84"/>
      <c r="C775" s="84"/>
      <c r="D775" s="89"/>
      <c r="E775" s="89"/>
      <c r="F775" s="71"/>
    </row>
    <row r="776" spans="2:6" ht="21" customHeight="1" x14ac:dyDescent="0.35">
      <c r="B776" s="84"/>
      <c r="C776" s="84"/>
      <c r="D776" s="89"/>
      <c r="E776" s="89"/>
      <c r="F776" s="71"/>
    </row>
    <row r="777" spans="2:6" ht="21" customHeight="1" x14ac:dyDescent="0.35">
      <c r="B777" s="84"/>
      <c r="C777" s="84"/>
      <c r="D777" s="89"/>
      <c r="E777" s="89"/>
      <c r="F777" s="71"/>
    </row>
    <row r="778" spans="2:6" ht="21" customHeight="1" x14ac:dyDescent="0.35">
      <c r="B778" s="84"/>
      <c r="C778" s="84"/>
      <c r="D778" s="89"/>
      <c r="E778" s="89"/>
      <c r="F778" s="71"/>
    </row>
    <row r="779" spans="2:6" ht="21" customHeight="1" x14ac:dyDescent="0.35">
      <c r="B779" s="84"/>
      <c r="C779" s="84"/>
      <c r="D779" s="89"/>
      <c r="E779" s="89"/>
      <c r="F779" s="71"/>
    </row>
    <row r="780" spans="2:6" ht="21" customHeight="1" x14ac:dyDescent="0.35">
      <c r="B780" s="84"/>
      <c r="C780" s="84"/>
      <c r="D780" s="89"/>
      <c r="E780" s="89"/>
      <c r="F780" s="71"/>
    </row>
    <row r="781" spans="2:6" ht="21" customHeight="1" x14ac:dyDescent="0.35">
      <c r="B781" s="84"/>
      <c r="C781" s="84"/>
      <c r="D781" s="89"/>
      <c r="E781" s="89"/>
      <c r="F781" s="71"/>
    </row>
    <row r="782" spans="2:6" ht="21" customHeight="1" x14ac:dyDescent="0.35">
      <c r="B782" s="84"/>
      <c r="C782" s="84"/>
      <c r="D782" s="89"/>
      <c r="E782" s="89"/>
      <c r="F782" s="71"/>
    </row>
    <row r="783" spans="2:6" ht="21" customHeight="1" x14ac:dyDescent="0.35">
      <c r="B783" s="84"/>
      <c r="C783" s="84"/>
      <c r="D783" s="89"/>
      <c r="E783" s="89"/>
      <c r="F783" s="71"/>
    </row>
    <row r="784" spans="2:6" ht="21" customHeight="1" x14ac:dyDescent="0.35">
      <c r="B784" s="84"/>
      <c r="C784" s="84"/>
      <c r="D784" s="89"/>
      <c r="E784" s="89"/>
      <c r="F784" s="71"/>
    </row>
    <row r="785" spans="2:6" ht="21" customHeight="1" x14ac:dyDescent="0.35">
      <c r="B785" s="84"/>
      <c r="C785" s="84"/>
      <c r="D785" s="89"/>
      <c r="E785" s="89"/>
      <c r="F785" s="71"/>
    </row>
    <row r="786" spans="2:6" ht="21" customHeight="1" x14ac:dyDescent="0.35">
      <c r="B786" s="84"/>
      <c r="C786" s="84"/>
      <c r="D786" s="89"/>
      <c r="E786" s="89"/>
      <c r="F786" s="71"/>
    </row>
    <row r="787" spans="2:6" ht="21" customHeight="1" x14ac:dyDescent="0.35">
      <c r="B787" s="84"/>
      <c r="C787" s="84"/>
      <c r="D787" s="89"/>
      <c r="E787" s="89"/>
      <c r="F787" s="71"/>
    </row>
    <row r="788" spans="2:6" ht="21" customHeight="1" x14ac:dyDescent="0.35">
      <c r="B788" s="84"/>
      <c r="C788" s="84"/>
      <c r="D788" s="89"/>
      <c r="E788" s="89"/>
      <c r="F788" s="71"/>
    </row>
    <row r="789" spans="2:6" ht="21" customHeight="1" x14ac:dyDescent="0.35">
      <c r="B789" s="84"/>
      <c r="C789" s="84"/>
      <c r="D789" s="89"/>
      <c r="E789" s="89"/>
      <c r="F789" s="71"/>
    </row>
    <row r="790" spans="2:6" ht="21" customHeight="1" x14ac:dyDescent="0.35">
      <c r="B790" s="84"/>
      <c r="C790" s="84"/>
      <c r="D790" s="89"/>
      <c r="E790" s="89"/>
      <c r="F790" s="71"/>
    </row>
    <row r="791" spans="2:6" ht="21" customHeight="1" x14ac:dyDescent="0.35">
      <c r="B791" s="84"/>
      <c r="C791" s="84"/>
      <c r="D791" s="89"/>
      <c r="E791" s="89"/>
      <c r="F791" s="71"/>
    </row>
    <row r="792" spans="2:6" ht="21" customHeight="1" x14ac:dyDescent="0.35">
      <c r="B792" s="84"/>
      <c r="C792" s="84"/>
      <c r="D792" s="89"/>
      <c r="E792" s="89"/>
      <c r="F792" s="71"/>
    </row>
    <row r="793" spans="2:6" ht="21" customHeight="1" x14ac:dyDescent="0.35">
      <c r="B793" s="84"/>
      <c r="C793" s="84"/>
      <c r="D793" s="89"/>
      <c r="E793" s="89"/>
      <c r="F793" s="71"/>
    </row>
    <row r="794" spans="2:6" ht="21" customHeight="1" x14ac:dyDescent="0.35">
      <c r="B794" s="84"/>
      <c r="C794" s="84"/>
      <c r="D794" s="89"/>
      <c r="E794" s="89"/>
      <c r="F794" s="71"/>
    </row>
    <row r="795" spans="2:6" ht="21" customHeight="1" x14ac:dyDescent="0.35">
      <c r="B795" s="84"/>
      <c r="C795" s="84"/>
      <c r="D795" s="89"/>
      <c r="E795" s="89"/>
      <c r="F795" s="71"/>
    </row>
    <row r="796" spans="2:6" ht="21" customHeight="1" x14ac:dyDescent="0.35">
      <c r="B796" s="84"/>
      <c r="C796" s="84"/>
      <c r="D796" s="89"/>
      <c r="E796" s="89"/>
      <c r="F796" s="71"/>
    </row>
    <row r="797" spans="2:6" ht="21" customHeight="1" x14ac:dyDescent="0.35">
      <c r="B797" s="84"/>
      <c r="C797" s="84"/>
      <c r="D797" s="89"/>
      <c r="E797" s="89"/>
      <c r="F797" s="71"/>
    </row>
    <row r="798" spans="2:6" ht="21" customHeight="1" x14ac:dyDescent="0.35">
      <c r="B798" s="84"/>
      <c r="C798" s="84"/>
      <c r="D798" s="89"/>
      <c r="E798" s="89"/>
      <c r="F798" s="71"/>
    </row>
    <row r="799" spans="2:6" ht="21" customHeight="1" x14ac:dyDescent="0.35">
      <c r="B799" s="84"/>
      <c r="C799" s="84"/>
      <c r="D799" s="89"/>
      <c r="E799" s="89"/>
      <c r="F799" s="71"/>
    </row>
    <row r="800" spans="2:6" ht="21" customHeight="1" x14ac:dyDescent="0.35">
      <c r="B800" s="84"/>
      <c r="C800" s="84"/>
      <c r="D800" s="89"/>
      <c r="E800" s="89"/>
      <c r="F800" s="71"/>
    </row>
    <row r="801" spans="2:6" ht="21" customHeight="1" x14ac:dyDescent="0.35">
      <c r="B801" s="84"/>
      <c r="C801" s="84"/>
      <c r="D801" s="89"/>
      <c r="E801" s="89"/>
      <c r="F801" s="71"/>
    </row>
    <row r="802" spans="2:6" ht="21" customHeight="1" x14ac:dyDescent="0.35">
      <c r="B802" s="84"/>
      <c r="C802" s="84"/>
      <c r="D802" s="89"/>
      <c r="E802" s="89"/>
      <c r="F802" s="71"/>
    </row>
    <row r="803" spans="2:6" ht="21" customHeight="1" x14ac:dyDescent="0.35">
      <c r="B803" s="84"/>
      <c r="C803" s="84"/>
      <c r="D803" s="89"/>
      <c r="E803" s="89"/>
      <c r="F803" s="71"/>
    </row>
    <row r="804" spans="2:6" ht="21" customHeight="1" x14ac:dyDescent="0.35">
      <c r="B804" s="84"/>
      <c r="C804" s="84"/>
      <c r="D804" s="89"/>
      <c r="E804" s="89"/>
      <c r="F804" s="71"/>
    </row>
    <row r="805" spans="2:6" ht="21" customHeight="1" x14ac:dyDescent="0.35">
      <c r="B805" s="84"/>
      <c r="C805" s="84"/>
      <c r="D805" s="89"/>
      <c r="E805" s="89"/>
      <c r="F805" s="71"/>
    </row>
    <row r="806" spans="2:6" ht="21" customHeight="1" x14ac:dyDescent="0.35">
      <c r="B806" s="84"/>
      <c r="C806" s="84"/>
      <c r="D806" s="89"/>
      <c r="E806" s="89"/>
      <c r="F806" s="71"/>
    </row>
    <row r="807" spans="2:6" ht="21" customHeight="1" x14ac:dyDescent="0.35">
      <c r="B807" s="84"/>
      <c r="C807" s="84"/>
      <c r="D807" s="89"/>
      <c r="E807" s="89"/>
      <c r="F807" s="71"/>
    </row>
    <row r="808" spans="2:6" ht="21" customHeight="1" x14ac:dyDescent="0.35">
      <c r="B808" s="84"/>
      <c r="C808" s="84"/>
      <c r="D808" s="89"/>
      <c r="E808" s="89"/>
      <c r="F808" s="71"/>
    </row>
    <row r="809" spans="2:6" ht="21" customHeight="1" x14ac:dyDescent="0.35">
      <c r="B809" s="84"/>
      <c r="C809" s="84"/>
      <c r="D809" s="89"/>
      <c r="E809" s="89"/>
      <c r="F809" s="71"/>
    </row>
    <row r="810" spans="2:6" ht="21" customHeight="1" x14ac:dyDescent="0.35">
      <c r="B810" s="84"/>
      <c r="C810" s="84"/>
      <c r="D810" s="89"/>
      <c r="E810" s="89"/>
      <c r="F810" s="71"/>
    </row>
    <row r="811" spans="2:6" ht="21" customHeight="1" x14ac:dyDescent="0.35">
      <c r="B811" s="84"/>
      <c r="C811" s="84"/>
      <c r="D811" s="89"/>
      <c r="E811" s="89"/>
      <c r="F811" s="71"/>
    </row>
    <row r="812" spans="2:6" ht="21" customHeight="1" x14ac:dyDescent="0.35">
      <c r="B812" s="84"/>
      <c r="C812" s="84"/>
      <c r="D812" s="89"/>
      <c r="E812" s="89"/>
      <c r="F812" s="71"/>
    </row>
    <row r="813" spans="2:6" ht="21" customHeight="1" x14ac:dyDescent="0.35">
      <c r="B813" s="84"/>
      <c r="C813" s="84"/>
      <c r="D813" s="89"/>
      <c r="E813" s="89"/>
      <c r="F813" s="71"/>
    </row>
    <row r="814" spans="2:6" ht="21" customHeight="1" x14ac:dyDescent="0.35">
      <c r="B814" s="84"/>
      <c r="C814" s="84"/>
      <c r="D814" s="89"/>
      <c r="E814" s="89"/>
      <c r="F814" s="71"/>
    </row>
    <row r="815" spans="2:6" ht="21" customHeight="1" x14ac:dyDescent="0.35">
      <c r="B815" s="84"/>
      <c r="C815" s="84"/>
      <c r="D815" s="89"/>
      <c r="E815" s="89"/>
      <c r="F815" s="71"/>
    </row>
    <row r="816" spans="2:6" ht="21" customHeight="1" x14ac:dyDescent="0.35">
      <c r="B816" s="84"/>
      <c r="C816" s="84"/>
      <c r="D816" s="89"/>
      <c r="E816" s="89"/>
      <c r="F816" s="71"/>
    </row>
    <row r="817" spans="2:6" ht="21" customHeight="1" x14ac:dyDescent="0.35">
      <c r="B817" s="84"/>
      <c r="C817" s="84"/>
      <c r="D817" s="89"/>
      <c r="E817" s="89"/>
      <c r="F817" s="71"/>
    </row>
    <row r="818" spans="2:6" ht="21" customHeight="1" x14ac:dyDescent="0.35">
      <c r="B818" s="84"/>
      <c r="C818" s="84"/>
      <c r="D818" s="89"/>
      <c r="E818" s="89"/>
      <c r="F818" s="71"/>
    </row>
    <row r="819" spans="2:6" ht="21" customHeight="1" x14ac:dyDescent="0.35">
      <c r="B819" s="84"/>
      <c r="C819" s="84"/>
      <c r="D819" s="89"/>
      <c r="E819" s="89"/>
      <c r="F819" s="71"/>
    </row>
    <row r="820" spans="2:6" ht="21" customHeight="1" x14ac:dyDescent="0.35">
      <c r="B820" s="84"/>
      <c r="C820" s="84"/>
      <c r="D820" s="89"/>
      <c r="E820" s="89"/>
      <c r="F820" s="71"/>
    </row>
    <row r="821" spans="2:6" ht="21" customHeight="1" x14ac:dyDescent="0.35">
      <c r="B821" s="84"/>
      <c r="C821" s="84"/>
      <c r="D821" s="89"/>
      <c r="E821" s="89"/>
      <c r="F821" s="71"/>
    </row>
    <row r="822" spans="2:6" ht="21" customHeight="1" x14ac:dyDescent="0.35">
      <c r="B822" s="84"/>
      <c r="C822" s="84"/>
      <c r="D822" s="89"/>
      <c r="E822" s="89"/>
      <c r="F822" s="71"/>
    </row>
    <row r="823" spans="2:6" ht="21" customHeight="1" x14ac:dyDescent="0.35">
      <c r="B823" s="84"/>
      <c r="C823" s="84"/>
      <c r="D823" s="89"/>
      <c r="E823" s="89"/>
      <c r="F823" s="71"/>
    </row>
    <row r="824" spans="2:6" ht="21" customHeight="1" x14ac:dyDescent="0.35">
      <c r="B824" s="84"/>
      <c r="C824" s="84"/>
      <c r="D824" s="89"/>
      <c r="E824" s="89"/>
      <c r="F824" s="71"/>
    </row>
    <row r="825" spans="2:6" ht="21" customHeight="1" x14ac:dyDescent="0.35">
      <c r="B825" s="84"/>
      <c r="C825" s="84"/>
      <c r="D825" s="89"/>
      <c r="E825" s="89"/>
      <c r="F825" s="71"/>
    </row>
    <row r="826" spans="2:6" ht="21" customHeight="1" x14ac:dyDescent="0.35">
      <c r="B826" s="84"/>
      <c r="C826" s="84"/>
      <c r="D826" s="89"/>
      <c r="E826" s="89"/>
      <c r="F826" s="71"/>
    </row>
    <row r="827" spans="2:6" ht="21" customHeight="1" x14ac:dyDescent="0.35">
      <c r="B827" s="84"/>
      <c r="C827" s="84"/>
      <c r="D827" s="89"/>
      <c r="E827" s="89"/>
      <c r="F827" s="71"/>
    </row>
    <row r="828" spans="2:6" ht="21" customHeight="1" x14ac:dyDescent="0.35">
      <c r="B828" s="84"/>
      <c r="C828" s="84"/>
      <c r="D828" s="89"/>
      <c r="E828" s="89"/>
      <c r="F828" s="71"/>
    </row>
    <row r="829" spans="2:6" ht="21" customHeight="1" x14ac:dyDescent="0.35">
      <c r="B829" s="84"/>
      <c r="C829" s="84"/>
      <c r="D829" s="89"/>
      <c r="E829" s="89"/>
      <c r="F829" s="71"/>
    </row>
    <row r="830" spans="2:6" ht="21" customHeight="1" x14ac:dyDescent="0.35">
      <c r="B830" s="84"/>
      <c r="C830" s="84"/>
      <c r="D830" s="89"/>
      <c r="E830" s="89"/>
      <c r="F830" s="71"/>
    </row>
    <row r="831" spans="2:6" ht="21" customHeight="1" x14ac:dyDescent="0.35">
      <c r="B831" s="84"/>
      <c r="C831" s="84"/>
      <c r="D831" s="89"/>
      <c r="E831" s="89"/>
      <c r="F831" s="71"/>
    </row>
    <row r="832" spans="2:6" ht="21" customHeight="1" x14ac:dyDescent="0.35">
      <c r="B832" s="84"/>
      <c r="C832" s="84"/>
      <c r="D832" s="89"/>
      <c r="E832" s="89"/>
      <c r="F832" s="71"/>
    </row>
    <row r="833" spans="2:6" ht="21" customHeight="1" x14ac:dyDescent="0.35">
      <c r="B833" s="84"/>
      <c r="C833" s="84"/>
      <c r="D833" s="89"/>
      <c r="E833" s="89"/>
      <c r="F833" s="71"/>
    </row>
    <row r="834" spans="2:6" ht="21" customHeight="1" x14ac:dyDescent="0.35">
      <c r="B834" s="84"/>
      <c r="C834" s="84"/>
      <c r="D834" s="89"/>
      <c r="E834" s="89"/>
      <c r="F834" s="71"/>
    </row>
    <row r="835" spans="2:6" ht="21" customHeight="1" x14ac:dyDescent="0.35">
      <c r="B835" s="84"/>
      <c r="C835" s="84"/>
      <c r="D835" s="89"/>
      <c r="E835" s="89"/>
      <c r="F835" s="71"/>
    </row>
    <row r="836" spans="2:6" ht="21" customHeight="1" x14ac:dyDescent="0.35">
      <c r="B836" s="84"/>
      <c r="C836" s="84"/>
      <c r="D836" s="89"/>
      <c r="E836" s="89"/>
      <c r="F836" s="71"/>
    </row>
    <row r="837" spans="2:6" ht="21" customHeight="1" x14ac:dyDescent="0.35">
      <c r="B837" s="84"/>
      <c r="C837" s="84"/>
      <c r="D837" s="89"/>
      <c r="E837" s="89"/>
      <c r="F837" s="71"/>
    </row>
    <row r="838" spans="2:6" ht="21" customHeight="1" x14ac:dyDescent="0.35">
      <c r="B838" s="84"/>
      <c r="C838" s="84"/>
      <c r="D838" s="89"/>
      <c r="E838" s="89"/>
      <c r="F838" s="71"/>
    </row>
    <row r="839" spans="2:6" ht="21" customHeight="1" x14ac:dyDescent="0.35">
      <c r="B839" s="84"/>
      <c r="C839" s="84"/>
      <c r="D839" s="89"/>
      <c r="E839" s="89"/>
      <c r="F839" s="71"/>
    </row>
    <row r="840" spans="2:6" ht="21" customHeight="1" x14ac:dyDescent="0.35">
      <c r="B840" s="84"/>
      <c r="C840" s="84"/>
      <c r="D840" s="89"/>
      <c r="E840" s="89"/>
      <c r="F840" s="71"/>
    </row>
    <row r="841" spans="2:6" ht="21" customHeight="1" x14ac:dyDescent="0.35">
      <c r="B841" s="84"/>
      <c r="C841" s="84"/>
      <c r="D841" s="89"/>
      <c r="E841" s="89"/>
      <c r="F841" s="71"/>
    </row>
    <row r="842" spans="2:6" ht="21" customHeight="1" x14ac:dyDescent="0.35">
      <c r="B842" s="84"/>
      <c r="C842" s="84"/>
      <c r="D842" s="89"/>
      <c r="E842" s="89"/>
      <c r="F842" s="71"/>
    </row>
    <row r="843" spans="2:6" ht="21" customHeight="1" x14ac:dyDescent="0.35">
      <c r="B843" s="84"/>
      <c r="C843" s="84"/>
      <c r="D843" s="89"/>
      <c r="E843" s="89"/>
      <c r="F843" s="71"/>
    </row>
    <row r="844" spans="2:6" ht="21" customHeight="1" x14ac:dyDescent="0.35">
      <c r="B844" s="84"/>
      <c r="C844" s="84"/>
      <c r="D844" s="89"/>
      <c r="E844" s="89"/>
      <c r="F844" s="71"/>
    </row>
    <row r="845" spans="2:6" ht="21" customHeight="1" x14ac:dyDescent="0.35">
      <c r="B845" s="84"/>
      <c r="C845" s="84"/>
      <c r="D845" s="89"/>
      <c r="E845" s="89"/>
      <c r="F845" s="71"/>
    </row>
    <row r="846" spans="2:6" ht="21" customHeight="1" x14ac:dyDescent="0.35">
      <c r="B846" s="84"/>
      <c r="C846" s="84"/>
      <c r="D846" s="89"/>
      <c r="E846" s="89"/>
      <c r="F846" s="71"/>
    </row>
    <row r="847" spans="2:6" ht="21" customHeight="1" x14ac:dyDescent="0.35">
      <c r="B847" s="84"/>
      <c r="C847" s="84"/>
      <c r="D847" s="89"/>
      <c r="E847" s="89"/>
      <c r="F847" s="71"/>
    </row>
    <row r="848" spans="2:6" ht="21" customHeight="1" x14ac:dyDescent="0.35">
      <c r="B848" s="84"/>
      <c r="C848" s="84"/>
      <c r="D848" s="89"/>
      <c r="E848" s="89"/>
      <c r="F848" s="71"/>
    </row>
    <row r="849" spans="2:6" ht="21" customHeight="1" x14ac:dyDescent="0.35">
      <c r="B849" s="84"/>
      <c r="C849" s="84"/>
      <c r="D849" s="89"/>
      <c r="E849" s="89"/>
      <c r="F849" s="71"/>
    </row>
    <row r="850" spans="2:6" ht="21" customHeight="1" x14ac:dyDescent="0.35">
      <c r="B850" s="84"/>
      <c r="C850" s="84"/>
      <c r="D850" s="89"/>
      <c r="E850" s="89"/>
      <c r="F850" s="71"/>
    </row>
    <row r="851" spans="2:6" ht="21" customHeight="1" x14ac:dyDescent="0.35">
      <c r="B851" s="84"/>
      <c r="C851" s="84"/>
      <c r="D851" s="89"/>
      <c r="E851" s="89"/>
      <c r="F851" s="71"/>
    </row>
    <row r="852" spans="2:6" ht="21" customHeight="1" x14ac:dyDescent="0.35">
      <c r="B852" s="84"/>
      <c r="C852" s="84"/>
      <c r="D852" s="89"/>
      <c r="E852" s="89"/>
      <c r="F852" s="71"/>
    </row>
    <row r="853" spans="2:6" ht="21" customHeight="1" x14ac:dyDescent="0.35">
      <c r="B853" s="84"/>
      <c r="C853" s="84"/>
      <c r="D853" s="89"/>
      <c r="E853" s="89"/>
      <c r="F853" s="71"/>
    </row>
    <row r="854" spans="2:6" ht="21" customHeight="1" x14ac:dyDescent="0.35">
      <c r="B854" s="84"/>
      <c r="C854" s="84"/>
      <c r="D854" s="89"/>
      <c r="E854" s="89"/>
      <c r="F854" s="71"/>
    </row>
    <row r="855" spans="2:6" ht="21" customHeight="1" x14ac:dyDescent="0.35">
      <c r="B855" s="84"/>
      <c r="C855" s="84"/>
      <c r="D855" s="89"/>
      <c r="E855" s="89"/>
      <c r="F855" s="71"/>
    </row>
    <row r="856" spans="2:6" ht="21" customHeight="1" x14ac:dyDescent="0.35">
      <c r="B856" s="84"/>
      <c r="C856" s="84"/>
      <c r="D856" s="89"/>
      <c r="E856" s="89"/>
      <c r="F856" s="71"/>
    </row>
    <row r="857" spans="2:6" ht="21" customHeight="1" x14ac:dyDescent="0.35">
      <c r="B857" s="84"/>
      <c r="C857" s="84"/>
      <c r="D857" s="89"/>
      <c r="E857" s="89"/>
      <c r="F857" s="71"/>
    </row>
    <row r="858" spans="2:6" ht="21" customHeight="1" x14ac:dyDescent="0.35">
      <c r="B858" s="84"/>
      <c r="C858" s="84"/>
      <c r="D858" s="89"/>
      <c r="E858" s="89"/>
      <c r="F858" s="71"/>
    </row>
    <row r="859" spans="2:6" ht="21" customHeight="1" x14ac:dyDescent="0.35">
      <c r="B859" s="84"/>
      <c r="C859" s="84"/>
      <c r="D859" s="89"/>
      <c r="E859" s="89"/>
      <c r="F859" s="71"/>
    </row>
    <row r="860" spans="2:6" ht="21" customHeight="1" x14ac:dyDescent="0.35">
      <c r="B860" s="84"/>
      <c r="C860" s="84"/>
      <c r="D860" s="89"/>
      <c r="E860" s="89"/>
      <c r="F860" s="71"/>
    </row>
    <row r="861" spans="2:6" ht="21" customHeight="1" x14ac:dyDescent="0.35">
      <c r="B861" s="84"/>
      <c r="C861" s="84"/>
      <c r="D861" s="89"/>
      <c r="E861" s="89"/>
      <c r="F861" s="71"/>
    </row>
    <row r="862" spans="2:6" ht="21" customHeight="1" x14ac:dyDescent="0.35">
      <c r="B862" s="84"/>
      <c r="C862" s="84"/>
      <c r="D862" s="89"/>
      <c r="E862" s="89"/>
      <c r="F862" s="71"/>
    </row>
    <row r="863" spans="2:6" ht="21" customHeight="1" x14ac:dyDescent="0.35">
      <c r="B863" s="84"/>
      <c r="C863" s="84"/>
      <c r="D863" s="89"/>
      <c r="E863" s="89"/>
      <c r="F863" s="71"/>
    </row>
    <row r="864" spans="2:6" ht="21" customHeight="1" x14ac:dyDescent="0.35">
      <c r="B864" s="84"/>
      <c r="C864" s="84"/>
      <c r="D864" s="89"/>
      <c r="E864" s="89"/>
      <c r="F864" s="71"/>
    </row>
    <row r="865" spans="2:6" ht="21" customHeight="1" x14ac:dyDescent="0.35">
      <c r="B865" s="84"/>
      <c r="C865" s="84"/>
      <c r="D865" s="89"/>
      <c r="E865" s="89"/>
      <c r="F865" s="71"/>
    </row>
    <row r="866" spans="2:6" ht="21" customHeight="1" x14ac:dyDescent="0.35">
      <c r="B866" s="84"/>
      <c r="C866" s="84"/>
      <c r="D866" s="89"/>
      <c r="E866" s="89"/>
      <c r="F866" s="71"/>
    </row>
    <row r="867" spans="2:6" ht="21" customHeight="1" x14ac:dyDescent="0.35">
      <c r="B867" s="84"/>
      <c r="C867" s="84"/>
      <c r="D867" s="89"/>
      <c r="E867" s="89"/>
      <c r="F867" s="71"/>
    </row>
    <row r="868" spans="2:6" ht="21" customHeight="1" x14ac:dyDescent="0.35">
      <c r="B868" s="84"/>
      <c r="C868" s="84"/>
      <c r="D868" s="89"/>
      <c r="E868" s="89"/>
      <c r="F868" s="71"/>
    </row>
    <row r="869" spans="2:6" ht="21" customHeight="1" x14ac:dyDescent="0.35">
      <c r="B869" s="84"/>
      <c r="C869" s="84"/>
      <c r="D869" s="89"/>
      <c r="E869" s="89"/>
      <c r="F869" s="71"/>
    </row>
    <row r="870" spans="2:6" ht="21" customHeight="1" x14ac:dyDescent="0.35">
      <c r="B870" s="84"/>
      <c r="C870" s="84"/>
      <c r="D870" s="89"/>
      <c r="E870" s="89"/>
      <c r="F870" s="71"/>
    </row>
    <row r="871" spans="2:6" ht="21" customHeight="1" x14ac:dyDescent="0.35">
      <c r="B871" s="84"/>
      <c r="C871" s="84"/>
      <c r="D871" s="89"/>
      <c r="E871" s="89"/>
      <c r="F871" s="71"/>
    </row>
    <row r="872" spans="2:6" ht="21" customHeight="1" x14ac:dyDescent="0.35">
      <c r="B872" s="84"/>
      <c r="C872" s="84"/>
      <c r="D872" s="89"/>
      <c r="E872" s="89"/>
      <c r="F872" s="71"/>
    </row>
    <row r="873" spans="2:6" ht="21" customHeight="1" x14ac:dyDescent="0.35">
      <c r="B873" s="84"/>
      <c r="C873" s="84"/>
      <c r="D873" s="89"/>
      <c r="E873" s="89"/>
      <c r="F873" s="71"/>
    </row>
    <row r="874" spans="2:6" ht="21" customHeight="1" x14ac:dyDescent="0.35">
      <c r="B874" s="84"/>
      <c r="C874" s="84"/>
      <c r="D874" s="89"/>
      <c r="E874" s="89"/>
      <c r="F874" s="71"/>
    </row>
    <row r="875" spans="2:6" ht="21" customHeight="1" x14ac:dyDescent="0.35">
      <c r="B875" s="84"/>
      <c r="C875" s="84"/>
      <c r="D875" s="89"/>
      <c r="E875" s="89"/>
      <c r="F875" s="71"/>
    </row>
    <row r="876" spans="2:6" ht="21" customHeight="1" x14ac:dyDescent="0.35">
      <c r="B876" s="84"/>
      <c r="C876" s="84"/>
      <c r="D876" s="89"/>
      <c r="E876" s="89"/>
      <c r="F876" s="71"/>
    </row>
    <row r="877" spans="2:6" ht="21" customHeight="1" x14ac:dyDescent="0.35">
      <c r="B877" s="84"/>
      <c r="C877" s="84"/>
      <c r="D877" s="89"/>
      <c r="E877" s="89"/>
      <c r="F877" s="71"/>
    </row>
    <row r="878" spans="2:6" ht="21" customHeight="1" x14ac:dyDescent="0.35">
      <c r="B878" s="84"/>
      <c r="C878" s="84"/>
      <c r="D878" s="89"/>
      <c r="E878" s="89"/>
      <c r="F878" s="71"/>
    </row>
    <row r="879" spans="2:6" ht="21" customHeight="1" x14ac:dyDescent="0.35">
      <c r="B879" s="84"/>
      <c r="C879" s="84"/>
      <c r="D879" s="89"/>
      <c r="E879" s="89"/>
      <c r="F879" s="71"/>
    </row>
    <row r="880" spans="2:6" ht="21" customHeight="1" x14ac:dyDescent="0.35">
      <c r="B880" s="84"/>
      <c r="C880" s="84"/>
      <c r="D880" s="89"/>
      <c r="E880" s="89"/>
      <c r="F880" s="71"/>
    </row>
    <row r="881" spans="2:6" ht="21" customHeight="1" x14ac:dyDescent="0.35">
      <c r="B881" s="84"/>
      <c r="C881" s="84"/>
      <c r="D881" s="89"/>
      <c r="E881" s="89"/>
      <c r="F881" s="71"/>
    </row>
    <row r="882" spans="2:6" ht="21" customHeight="1" x14ac:dyDescent="0.35">
      <c r="B882" s="84"/>
      <c r="C882" s="84"/>
      <c r="D882" s="89"/>
      <c r="E882" s="89"/>
      <c r="F882" s="71"/>
    </row>
    <row r="883" spans="2:6" ht="21" customHeight="1" x14ac:dyDescent="0.35">
      <c r="B883" s="84"/>
      <c r="C883" s="84"/>
      <c r="D883" s="89"/>
      <c r="E883" s="89"/>
      <c r="F883" s="71"/>
    </row>
    <row r="884" spans="2:6" ht="21" customHeight="1" x14ac:dyDescent="0.35">
      <c r="B884" s="84"/>
      <c r="C884" s="84"/>
      <c r="D884" s="89"/>
      <c r="E884" s="89"/>
      <c r="F884" s="71"/>
    </row>
    <row r="885" spans="2:6" ht="21" customHeight="1" x14ac:dyDescent="0.35">
      <c r="B885" s="84"/>
      <c r="C885" s="84"/>
      <c r="D885" s="89"/>
      <c r="E885" s="89"/>
      <c r="F885" s="71"/>
    </row>
    <row r="886" spans="2:6" ht="21" customHeight="1" x14ac:dyDescent="0.35">
      <c r="B886" s="84"/>
      <c r="C886" s="84"/>
      <c r="D886" s="89"/>
      <c r="E886" s="89"/>
      <c r="F886" s="71"/>
    </row>
    <row r="887" spans="2:6" ht="21" customHeight="1" x14ac:dyDescent="0.35">
      <c r="B887" s="84"/>
      <c r="C887" s="84"/>
      <c r="D887" s="89"/>
      <c r="E887" s="89"/>
      <c r="F887" s="71"/>
    </row>
    <row r="888" spans="2:6" ht="21" customHeight="1" x14ac:dyDescent="0.35">
      <c r="B888" s="84"/>
      <c r="C888" s="84"/>
      <c r="D888" s="89"/>
      <c r="E888" s="89"/>
      <c r="F888" s="71"/>
    </row>
    <row r="889" spans="2:6" ht="21" customHeight="1" x14ac:dyDescent="0.35">
      <c r="B889" s="84"/>
      <c r="C889" s="84"/>
      <c r="D889" s="89"/>
      <c r="E889" s="89"/>
      <c r="F889" s="71"/>
    </row>
    <row r="890" spans="2:6" ht="21" customHeight="1" x14ac:dyDescent="0.35">
      <c r="B890" s="84"/>
      <c r="C890" s="84"/>
      <c r="D890" s="89"/>
      <c r="E890" s="89"/>
      <c r="F890" s="71"/>
    </row>
    <row r="891" spans="2:6" ht="21" customHeight="1" x14ac:dyDescent="0.35">
      <c r="B891" s="84"/>
      <c r="C891" s="84"/>
      <c r="D891" s="89"/>
      <c r="E891" s="89"/>
      <c r="F891" s="71"/>
    </row>
    <row r="892" spans="2:6" ht="21" customHeight="1" x14ac:dyDescent="0.35">
      <c r="B892" s="84"/>
      <c r="C892" s="84"/>
      <c r="D892" s="89"/>
      <c r="E892" s="89"/>
      <c r="F892" s="71"/>
    </row>
    <row r="893" spans="2:6" ht="21" customHeight="1" x14ac:dyDescent="0.35">
      <c r="B893" s="84"/>
      <c r="C893" s="84"/>
      <c r="D893" s="89"/>
      <c r="E893" s="89"/>
      <c r="F893" s="71"/>
    </row>
    <row r="894" spans="2:6" ht="21" customHeight="1" x14ac:dyDescent="0.35">
      <c r="B894" s="84"/>
      <c r="C894" s="84"/>
      <c r="D894" s="89"/>
      <c r="E894" s="89"/>
      <c r="F894" s="71"/>
    </row>
    <row r="895" spans="2:6" ht="21" customHeight="1" x14ac:dyDescent="0.35">
      <c r="B895" s="84"/>
      <c r="C895" s="84"/>
      <c r="D895" s="89"/>
      <c r="E895" s="89"/>
      <c r="F895" s="71"/>
    </row>
    <row r="896" spans="2:6" ht="21" customHeight="1" x14ac:dyDescent="0.35">
      <c r="B896" s="84"/>
      <c r="C896" s="84"/>
      <c r="D896" s="89"/>
      <c r="E896" s="89"/>
      <c r="F896" s="71"/>
    </row>
    <row r="897" spans="2:6" ht="21" customHeight="1" x14ac:dyDescent="0.35">
      <c r="B897" s="84"/>
      <c r="C897" s="84"/>
      <c r="D897" s="89"/>
      <c r="E897" s="89"/>
      <c r="F897" s="71"/>
    </row>
    <row r="898" spans="2:6" ht="21" customHeight="1" x14ac:dyDescent="0.35">
      <c r="B898" s="84"/>
      <c r="C898" s="84"/>
      <c r="D898" s="89"/>
      <c r="E898" s="89"/>
      <c r="F898" s="71"/>
    </row>
    <row r="899" spans="2:6" ht="21" customHeight="1" x14ac:dyDescent="0.35">
      <c r="B899" s="84"/>
      <c r="C899" s="84"/>
      <c r="D899" s="89"/>
      <c r="E899" s="89"/>
      <c r="F899" s="71"/>
    </row>
    <row r="900" spans="2:6" ht="21" customHeight="1" x14ac:dyDescent="0.35">
      <c r="B900" s="84"/>
      <c r="C900" s="84"/>
      <c r="D900" s="89"/>
      <c r="E900" s="89"/>
      <c r="F900" s="71"/>
    </row>
    <row r="901" spans="2:6" ht="21" customHeight="1" x14ac:dyDescent="0.35">
      <c r="B901" s="84"/>
      <c r="C901" s="84"/>
      <c r="D901" s="89"/>
      <c r="E901" s="89"/>
      <c r="F901" s="71"/>
    </row>
    <row r="902" spans="2:6" ht="21" customHeight="1" x14ac:dyDescent="0.35">
      <c r="B902" s="84"/>
      <c r="C902" s="84"/>
      <c r="D902" s="89"/>
      <c r="E902" s="89"/>
      <c r="F902" s="71"/>
    </row>
    <row r="903" spans="2:6" ht="21" customHeight="1" x14ac:dyDescent="0.35">
      <c r="B903" s="84"/>
      <c r="C903" s="84"/>
      <c r="D903" s="89"/>
      <c r="E903" s="89"/>
      <c r="F903" s="71"/>
    </row>
    <row r="904" spans="2:6" ht="21" customHeight="1" x14ac:dyDescent="0.35">
      <c r="B904" s="84"/>
      <c r="C904" s="84"/>
      <c r="D904" s="89"/>
      <c r="E904" s="89"/>
      <c r="F904" s="71"/>
    </row>
    <row r="905" spans="2:6" ht="21" customHeight="1" x14ac:dyDescent="0.35">
      <c r="B905" s="84"/>
      <c r="C905" s="84"/>
      <c r="D905" s="89"/>
      <c r="E905" s="89"/>
      <c r="F905" s="71"/>
    </row>
    <row r="906" spans="2:6" ht="21" customHeight="1" x14ac:dyDescent="0.35">
      <c r="B906" s="84"/>
      <c r="C906" s="84"/>
      <c r="D906" s="89"/>
      <c r="E906" s="89"/>
      <c r="F906" s="71"/>
    </row>
    <row r="907" spans="2:6" ht="21" customHeight="1" x14ac:dyDescent="0.35">
      <c r="B907" s="84"/>
      <c r="C907" s="84"/>
      <c r="D907" s="89"/>
      <c r="E907" s="89"/>
      <c r="F907" s="71"/>
    </row>
    <row r="908" spans="2:6" ht="21" customHeight="1" x14ac:dyDescent="0.35">
      <c r="B908" s="84"/>
      <c r="C908" s="84"/>
      <c r="D908" s="89"/>
      <c r="E908" s="89"/>
      <c r="F908" s="71"/>
    </row>
    <row r="909" spans="2:6" ht="21" customHeight="1" x14ac:dyDescent="0.35">
      <c r="B909" s="84"/>
      <c r="C909" s="84"/>
      <c r="D909" s="89"/>
      <c r="E909" s="89"/>
      <c r="F909" s="71"/>
    </row>
    <row r="910" spans="2:6" ht="21" customHeight="1" x14ac:dyDescent="0.35">
      <c r="B910" s="84"/>
      <c r="C910" s="84"/>
      <c r="D910" s="89"/>
      <c r="E910" s="89"/>
      <c r="F910" s="71"/>
    </row>
    <row r="911" spans="2:6" ht="21" customHeight="1" x14ac:dyDescent="0.35">
      <c r="B911" s="84"/>
      <c r="C911" s="84"/>
      <c r="D911" s="89"/>
      <c r="E911" s="89"/>
      <c r="F911" s="71"/>
    </row>
    <row r="912" spans="2:6" ht="21" customHeight="1" x14ac:dyDescent="0.35">
      <c r="B912" s="84"/>
      <c r="C912" s="84"/>
      <c r="D912" s="89"/>
      <c r="E912" s="89"/>
      <c r="F912" s="71"/>
    </row>
    <row r="913" spans="2:6" ht="21" customHeight="1" x14ac:dyDescent="0.35">
      <c r="B913" s="84"/>
      <c r="C913" s="84"/>
      <c r="D913" s="89"/>
      <c r="E913" s="89"/>
      <c r="F913" s="71"/>
    </row>
    <row r="914" spans="2:6" ht="21" customHeight="1" x14ac:dyDescent="0.35">
      <c r="B914" s="84"/>
      <c r="C914" s="84"/>
      <c r="D914" s="89"/>
      <c r="E914" s="89"/>
      <c r="F914" s="71"/>
    </row>
    <row r="915" spans="2:6" ht="21" customHeight="1" x14ac:dyDescent="0.35">
      <c r="B915" s="84"/>
      <c r="C915" s="84"/>
      <c r="D915" s="89"/>
      <c r="E915" s="89"/>
      <c r="F915" s="71"/>
    </row>
    <row r="916" spans="2:6" ht="21" customHeight="1" x14ac:dyDescent="0.35">
      <c r="B916" s="84"/>
      <c r="C916" s="84"/>
      <c r="D916" s="89"/>
      <c r="E916" s="89"/>
      <c r="F916" s="71"/>
    </row>
    <row r="917" spans="2:6" ht="21" customHeight="1" x14ac:dyDescent="0.35">
      <c r="B917" s="84"/>
      <c r="C917" s="84"/>
      <c r="D917" s="89"/>
      <c r="E917" s="89"/>
      <c r="F917" s="71"/>
    </row>
    <row r="918" spans="2:6" ht="21" customHeight="1" x14ac:dyDescent="0.35">
      <c r="B918" s="84"/>
      <c r="C918" s="84"/>
      <c r="D918" s="89"/>
      <c r="E918" s="89"/>
      <c r="F918" s="71"/>
    </row>
    <row r="919" spans="2:6" ht="21" customHeight="1" x14ac:dyDescent="0.35">
      <c r="B919" s="84"/>
      <c r="C919" s="84"/>
      <c r="D919" s="89"/>
      <c r="E919" s="89"/>
      <c r="F919" s="71"/>
    </row>
    <row r="920" spans="2:6" ht="21" customHeight="1" x14ac:dyDescent="0.35">
      <c r="B920" s="84"/>
      <c r="C920" s="84"/>
      <c r="D920" s="89"/>
      <c r="E920" s="89"/>
      <c r="F920" s="71"/>
    </row>
    <row r="921" spans="2:6" ht="21" customHeight="1" x14ac:dyDescent="0.35">
      <c r="B921" s="84"/>
      <c r="C921" s="84"/>
      <c r="D921" s="89"/>
      <c r="E921" s="89"/>
      <c r="F921" s="71"/>
    </row>
    <row r="922" spans="2:6" ht="21" customHeight="1" x14ac:dyDescent="0.35">
      <c r="B922" s="84"/>
      <c r="C922" s="84"/>
      <c r="D922" s="89"/>
      <c r="E922" s="89"/>
      <c r="F922" s="71"/>
    </row>
    <row r="923" spans="2:6" ht="21" customHeight="1" x14ac:dyDescent="0.35">
      <c r="B923" s="84"/>
      <c r="C923" s="84"/>
      <c r="D923" s="89"/>
      <c r="E923" s="89"/>
      <c r="F923" s="71"/>
    </row>
    <row r="924" spans="2:6" ht="21" customHeight="1" x14ac:dyDescent="0.35">
      <c r="B924" s="84"/>
      <c r="C924" s="84"/>
      <c r="D924" s="89"/>
      <c r="E924" s="89"/>
      <c r="F924" s="71"/>
    </row>
    <row r="925" spans="2:6" ht="21" customHeight="1" x14ac:dyDescent="0.35">
      <c r="B925" s="84"/>
      <c r="C925" s="84"/>
      <c r="D925" s="89"/>
      <c r="E925" s="89"/>
      <c r="F925" s="71"/>
    </row>
    <row r="926" spans="2:6" ht="21" customHeight="1" x14ac:dyDescent="0.35">
      <c r="B926" s="84"/>
      <c r="C926" s="84"/>
      <c r="D926" s="89"/>
      <c r="E926" s="89"/>
      <c r="F926" s="71"/>
    </row>
    <row r="927" spans="2:6" ht="21" customHeight="1" x14ac:dyDescent="0.35">
      <c r="B927" s="84"/>
      <c r="C927" s="84"/>
      <c r="D927" s="89"/>
      <c r="E927" s="89"/>
      <c r="F927" s="71"/>
    </row>
    <row r="928" spans="2:6" ht="21" customHeight="1" x14ac:dyDescent="0.35">
      <c r="B928" s="84"/>
      <c r="C928" s="84"/>
      <c r="D928" s="89"/>
      <c r="E928" s="89"/>
      <c r="F928" s="71"/>
    </row>
    <row r="929" spans="2:6" ht="21" customHeight="1" x14ac:dyDescent="0.35">
      <c r="B929" s="84"/>
      <c r="C929" s="84"/>
      <c r="D929" s="89"/>
      <c r="E929" s="89"/>
      <c r="F929" s="71"/>
    </row>
    <row r="930" spans="2:6" ht="21" customHeight="1" x14ac:dyDescent="0.35">
      <c r="B930" s="84"/>
      <c r="C930" s="84"/>
      <c r="D930" s="89"/>
      <c r="E930" s="89"/>
      <c r="F930" s="71"/>
    </row>
    <row r="931" spans="2:6" ht="21" customHeight="1" x14ac:dyDescent="0.35">
      <c r="B931" s="84"/>
      <c r="C931" s="84"/>
      <c r="D931" s="89"/>
      <c r="E931" s="89"/>
      <c r="F931" s="71"/>
    </row>
    <row r="932" spans="2:6" ht="21" customHeight="1" x14ac:dyDescent="0.35">
      <c r="B932" s="84"/>
      <c r="C932" s="84"/>
      <c r="D932" s="89"/>
      <c r="E932" s="89"/>
      <c r="F932" s="71"/>
    </row>
    <row r="933" spans="2:6" ht="21" customHeight="1" x14ac:dyDescent="0.35">
      <c r="B933" s="84"/>
      <c r="C933" s="84"/>
      <c r="D933" s="89"/>
      <c r="E933" s="89"/>
      <c r="F933" s="71"/>
    </row>
    <row r="934" spans="2:6" ht="21" customHeight="1" x14ac:dyDescent="0.35">
      <c r="B934" s="84"/>
      <c r="C934" s="84"/>
      <c r="D934" s="89"/>
      <c r="E934" s="89"/>
      <c r="F934" s="71"/>
    </row>
    <row r="935" spans="2:6" ht="21" customHeight="1" x14ac:dyDescent="0.35">
      <c r="B935" s="84"/>
      <c r="C935" s="84"/>
      <c r="D935" s="89"/>
      <c r="E935" s="89"/>
      <c r="F935" s="71"/>
    </row>
    <row r="936" spans="2:6" ht="21" customHeight="1" x14ac:dyDescent="0.35">
      <c r="B936" s="84"/>
      <c r="C936" s="84"/>
      <c r="D936" s="89"/>
      <c r="E936" s="89"/>
      <c r="F936" s="71"/>
    </row>
    <row r="937" spans="2:6" ht="21" customHeight="1" x14ac:dyDescent="0.35">
      <c r="B937" s="84"/>
      <c r="C937" s="84"/>
      <c r="D937" s="89"/>
      <c r="E937" s="89"/>
      <c r="F937" s="71"/>
    </row>
    <row r="938" spans="2:6" ht="21" customHeight="1" x14ac:dyDescent="0.35">
      <c r="B938" s="84"/>
      <c r="C938" s="84"/>
      <c r="D938" s="89"/>
      <c r="E938" s="89"/>
      <c r="F938" s="71"/>
    </row>
    <row r="939" spans="2:6" ht="21" customHeight="1" x14ac:dyDescent="0.35">
      <c r="B939" s="84"/>
      <c r="C939" s="84"/>
      <c r="D939" s="89"/>
      <c r="E939" s="89"/>
      <c r="F939" s="71"/>
    </row>
    <row r="940" spans="2:6" ht="21" customHeight="1" x14ac:dyDescent="0.35">
      <c r="B940" s="84"/>
      <c r="C940" s="84"/>
      <c r="D940" s="89"/>
      <c r="E940" s="89"/>
      <c r="F940" s="71"/>
    </row>
    <row r="941" spans="2:6" ht="21" customHeight="1" x14ac:dyDescent="0.35">
      <c r="B941" s="84"/>
      <c r="C941" s="84"/>
      <c r="D941" s="89"/>
      <c r="E941" s="89"/>
      <c r="F941" s="71"/>
    </row>
    <row r="942" spans="2:6" ht="21" customHeight="1" x14ac:dyDescent="0.35">
      <c r="B942" s="84"/>
      <c r="C942" s="84"/>
      <c r="D942" s="89"/>
      <c r="E942" s="89"/>
      <c r="F942" s="71"/>
    </row>
    <row r="943" spans="2:6" ht="21" customHeight="1" x14ac:dyDescent="0.35">
      <c r="B943" s="84"/>
      <c r="C943" s="84"/>
      <c r="D943" s="89"/>
      <c r="E943" s="89"/>
      <c r="F943" s="71"/>
    </row>
    <row r="944" spans="2:6" ht="21" customHeight="1" x14ac:dyDescent="0.35">
      <c r="B944" s="84"/>
      <c r="C944" s="84"/>
      <c r="D944" s="89"/>
      <c r="E944" s="89"/>
      <c r="F944" s="71"/>
    </row>
    <row r="945" spans="2:6" ht="21" customHeight="1" x14ac:dyDescent="0.35">
      <c r="B945" s="84"/>
      <c r="C945" s="84"/>
      <c r="D945" s="89"/>
      <c r="E945" s="89"/>
      <c r="F945" s="71"/>
    </row>
    <row r="946" spans="2:6" ht="21" customHeight="1" x14ac:dyDescent="0.35">
      <c r="B946" s="84"/>
      <c r="C946" s="84"/>
      <c r="D946" s="89"/>
      <c r="E946" s="89"/>
      <c r="F946" s="71"/>
    </row>
    <row r="947" spans="2:6" ht="21" customHeight="1" x14ac:dyDescent="0.35">
      <c r="B947" s="84"/>
      <c r="C947" s="84"/>
      <c r="D947" s="89"/>
      <c r="E947" s="89"/>
      <c r="F947" s="71"/>
    </row>
    <row r="948" spans="2:6" ht="21" customHeight="1" x14ac:dyDescent="0.35">
      <c r="B948" s="84"/>
      <c r="C948" s="84"/>
      <c r="D948" s="89"/>
      <c r="E948" s="89"/>
      <c r="F948" s="71"/>
    </row>
    <row r="949" spans="2:6" ht="21" customHeight="1" x14ac:dyDescent="0.35">
      <c r="B949" s="84"/>
      <c r="C949" s="84"/>
      <c r="D949" s="89"/>
      <c r="E949" s="89"/>
      <c r="F949" s="71"/>
    </row>
    <row r="950" spans="2:6" ht="21" customHeight="1" x14ac:dyDescent="0.35">
      <c r="B950" s="84"/>
      <c r="C950" s="84"/>
      <c r="D950" s="89"/>
      <c r="E950" s="89"/>
      <c r="F950" s="71"/>
    </row>
    <row r="951" spans="2:6" ht="21" customHeight="1" x14ac:dyDescent="0.35">
      <c r="B951" s="84"/>
      <c r="C951" s="84"/>
      <c r="D951" s="89"/>
      <c r="E951" s="89"/>
      <c r="F951" s="71"/>
    </row>
    <row r="952" spans="2:6" ht="21" customHeight="1" x14ac:dyDescent="0.35">
      <c r="B952" s="84"/>
      <c r="C952" s="84"/>
      <c r="D952" s="89"/>
      <c r="E952" s="89"/>
      <c r="F952" s="71"/>
    </row>
    <row r="953" spans="2:6" ht="21" customHeight="1" x14ac:dyDescent="0.35">
      <c r="B953" s="84"/>
      <c r="C953" s="84"/>
      <c r="D953" s="89"/>
      <c r="E953" s="89"/>
      <c r="F953" s="71"/>
    </row>
    <row r="954" spans="2:6" ht="21" customHeight="1" x14ac:dyDescent="0.35">
      <c r="B954" s="84"/>
      <c r="C954" s="84"/>
      <c r="D954" s="89"/>
      <c r="E954" s="89"/>
      <c r="F954" s="71"/>
    </row>
    <row r="955" spans="2:6" ht="21" customHeight="1" x14ac:dyDescent="0.35">
      <c r="B955" s="84"/>
      <c r="C955" s="84"/>
      <c r="D955" s="89"/>
      <c r="E955" s="89"/>
      <c r="F955" s="71"/>
    </row>
    <row r="956" spans="2:6" ht="21" customHeight="1" x14ac:dyDescent="0.35">
      <c r="B956" s="84"/>
      <c r="C956" s="84"/>
      <c r="D956" s="89"/>
      <c r="E956" s="89"/>
      <c r="F956" s="71"/>
    </row>
    <row r="957" spans="2:6" ht="21" customHeight="1" x14ac:dyDescent="0.35">
      <c r="B957" s="84"/>
      <c r="C957" s="84"/>
      <c r="D957" s="89"/>
      <c r="E957" s="89"/>
      <c r="F957" s="71"/>
    </row>
    <row r="958" spans="2:6" ht="21" customHeight="1" x14ac:dyDescent="0.35">
      <c r="B958" s="84"/>
      <c r="C958" s="84"/>
      <c r="D958" s="89"/>
      <c r="E958" s="89"/>
      <c r="F958" s="71"/>
    </row>
    <row r="959" spans="2:6" ht="21" customHeight="1" x14ac:dyDescent="0.35">
      <c r="B959" s="84"/>
      <c r="C959" s="84"/>
      <c r="D959" s="89"/>
      <c r="E959" s="89"/>
      <c r="F959" s="71"/>
    </row>
    <row r="960" spans="2:6" ht="21" customHeight="1" x14ac:dyDescent="0.35">
      <c r="B960" s="84"/>
      <c r="C960" s="84"/>
      <c r="D960" s="89"/>
      <c r="E960" s="89"/>
      <c r="F960" s="71"/>
    </row>
    <row r="961" spans="2:6" ht="21" customHeight="1" x14ac:dyDescent="0.35">
      <c r="B961" s="84"/>
      <c r="C961" s="84"/>
      <c r="D961" s="89"/>
      <c r="E961" s="89"/>
      <c r="F961" s="71"/>
    </row>
    <row r="962" spans="2:6" ht="21" customHeight="1" x14ac:dyDescent="0.35">
      <c r="B962" s="84"/>
      <c r="C962" s="84"/>
      <c r="D962" s="89"/>
      <c r="E962" s="89"/>
      <c r="F962" s="71"/>
    </row>
    <row r="963" spans="2:6" ht="21" customHeight="1" x14ac:dyDescent="0.35">
      <c r="B963" s="84"/>
      <c r="C963" s="84"/>
      <c r="D963" s="89"/>
      <c r="E963" s="89"/>
      <c r="F963" s="71"/>
    </row>
    <row r="964" spans="2:6" ht="21" customHeight="1" x14ac:dyDescent="0.35">
      <c r="B964" s="84"/>
      <c r="C964" s="84"/>
      <c r="D964" s="89"/>
      <c r="E964" s="89"/>
      <c r="F964" s="71"/>
    </row>
    <row r="965" spans="2:6" ht="21" customHeight="1" x14ac:dyDescent="0.35">
      <c r="B965" s="84"/>
      <c r="C965" s="84"/>
      <c r="D965" s="89"/>
      <c r="E965" s="89"/>
      <c r="F965" s="71"/>
    </row>
    <row r="966" spans="2:6" ht="21" customHeight="1" x14ac:dyDescent="0.35">
      <c r="B966" s="84"/>
      <c r="C966" s="84"/>
      <c r="D966" s="89"/>
      <c r="E966" s="89"/>
      <c r="F966" s="71"/>
    </row>
    <row r="967" spans="2:6" ht="21" customHeight="1" x14ac:dyDescent="0.35">
      <c r="B967" s="84"/>
      <c r="C967" s="84"/>
      <c r="D967" s="89"/>
      <c r="E967" s="89"/>
      <c r="F967" s="71"/>
    </row>
    <row r="968" spans="2:6" ht="21" customHeight="1" x14ac:dyDescent="0.35">
      <c r="B968" s="84"/>
      <c r="C968" s="84"/>
      <c r="D968" s="89"/>
      <c r="E968" s="89"/>
      <c r="F968" s="71"/>
    </row>
    <row r="969" spans="2:6" ht="21" customHeight="1" x14ac:dyDescent="0.35">
      <c r="B969" s="84"/>
      <c r="C969" s="84"/>
      <c r="D969" s="89"/>
      <c r="E969" s="89"/>
      <c r="F969" s="71"/>
    </row>
    <row r="970" spans="2:6" ht="21" customHeight="1" x14ac:dyDescent="0.35">
      <c r="B970" s="84"/>
      <c r="C970" s="84"/>
      <c r="D970" s="89"/>
      <c r="E970" s="89"/>
      <c r="F970" s="71"/>
    </row>
    <row r="971" spans="2:6" ht="21" customHeight="1" x14ac:dyDescent="0.35">
      <c r="B971" s="84"/>
      <c r="C971" s="84"/>
      <c r="D971" s="89"/>
      <c r="E971" s="89"/>
      <c r="F971" s="71"/>
    </row>
    <row r="972" spans="2:6" ht="21" customHeight="1" x14ac:dyDescent="0.35">
      <c r="B972" s="84"/>
      <c r="C972" s="84"/>
      <c r="D972" s="89"/>
      <c r="E972" s="89"/>
      <c r="F972" s="71"/>
    </row>
    <row r="973" spans="2:6" ht="21" customHeight="1" x14ac:dyDescent="0.35">
      <c r="B973" s="84"/>
      <c r="C973" s="84"/>
      <c r="D973" s="89"/>
      <c r="E973" s="89"/>
      <c r="F973" s="71"/>
    </row>
    <row r="974" spans="2:6" ht="21" customHeight="1" x14ac:dyDescent="0.35">
      <c r="B974" s="84"/>
      <c r="C974" s="84"/>
      <c r="D974" s="89"/>
      <c r="E974" s="89"/>
      <c r="F974" s="71"/>
    </row>
    <row r="975" spans="2:6" ht="21" customHeight="1" x14ac:dyDescent="0.35">
      <c r="B975" s="84"/>
      <c r="C975" s="84"/>
      <c r="D975" s="89"/>
      <c r="E975" s="89"/>
      <c r="F975" s="71"/>
    </row>
    <row r="976" spans="2:6" ht="21" customHeight="1" x14ac:dyDescent="0.35">
      <c r="B976" s="84"/>
      <c r="C976" s="84"/>
      <c r="D976" s="89"/>
      <c r="E976" s="89"/>
      <c r="F976" s="71"/>
    </row>
    <row r="977" spans="2:6" ht="21" customHeight="1" x14ac:dyDescent="0.35">
      <c r="B977" s="84"/>
      <c r="C977" s="84"/>
      <c r="D977" s="89"/>
      <c r="E977" s="89"/>
      <c r="F977" s="71"/>
    </row>
    <row r="978" spans="2:6" ht="21" customHeight="1" x14ac:dyDescent="0.35">
      <c r="B978" s="84"/>
      <c r="C978" s="84"/>
      <c r="D978" s="89"/>
      <c r="E978" s="89"/>
      <c r="F978" s="71"/>
    </row>
    <row r="979" spans="2:6" ht="21" customHeight="1" x14ac:dyDescent="0.35">
      <c r="B979" s="84"/>
      <c r="C979" s="84"/>
      <c r="D979" s="89"/>
      <c r="E979" s="89"/>
      <c r="F979" s="71"/>
    </row>
    <row r="980" spans="2:6" ht="21" customHeight="1" x14ac:dyDescent="0.35">
      <c r="B980" s="84"/>
      <c r="C980" s="84"/>
      <c r="D980" s="89"/>
      <c r="E980" s="89"/>
      <c r="F980" s="71"/>
    </row>
    <row r="981" spans="2:6" ht="21" customHeight="1" x14ac:dyDescent="0.35">
      <c r="B981" s="84"/>
      <c r="C981" s="84"/>
      <c r="D981" s="89"/>
      <c r="E981" s="89"/>
      <c r="F981" s="71"/>
    </row>
    <row r="982" spans="2:6" ht="21" customHeight="1" x14ac:dyDescent="0.35">
      <c r="B982" s="84"/>
      <c r="C982" s="84"/>
      <c r="D982" s="89"/>
      <c r="E982" s="89"/>
      <c r="F982" s="71"/>
    </row>
    <row r="983" spans="2:6" ht="21" customHeight="1" x14ac:dyDescent="0.35">
      <c r="B983" s="84"/>
      <c r="C983" s="84"/>
      <c r="D983" s="89"/>
      <c r="E983" s="89"/>
      <c r="F983" s="71"/>
    </row>
    <row r="984" spans="2:6" ht="21" customHeight="1" x14ac:dyDescent="0.35">
      <c r="B984" s="84"/>
      <c r="C984" s="84"/>
      <c r="D984" s="89"/>
      <c r="E984" s="89"/>
      <c r="F984" s="71"/>
    </row>
    <row r="985" spans="2:6" ht="21" customHeight="1" x14ac:dyDescent="0.35">
      <c r="B985" s="84"/>
      <c r="C985" s="84"/>
      <c r="D985" s="89"/>
      <c r="E985" s="89"/>
      <c r="F985" s="71"/>
    </row>
    <row r="986" spans="2:6" ht="21" customHeight="1" x14ac:dyDescent="0.35">
      <c r="B986" s="84"/>
      <c r="C986" s="84"/>
      <c r="D986" s="89"/>
      <c r="E986" s="89"/>
      <c r="F986" s="71"/>
    </row>
    <row r="987" spans="2:6" ht="21" customHeight="1" x14ac:dyDescent="0.35">
      <c r="B987" s="84"/>
      <c r="C987" s="84"/>
      <c r="D987" s="89"/>
      <c r="E987" s="89"/>
      <c r="F987" s="71"/>
    </row>
    <row r="988" spans="2:6" ht="21" customHeight="1" x14ac:dyDescent="0.35">
      <c r="B988" s="84"/>
      <c r="C988" s="84"/>
      <c r="D988" s="89"/>
      <c r="E988" s="89"/>
      <c r="F988" s="71"/>
    </row>
    <row r="989" spans="2:6" ht="21" customHeight="1" x14ac:dyDescent="0.35">
      <c r="B989" s="84"/>
      <c r="C989" s="84"/>
      <c r="D989" s="89"/>
      <c r="E989" s="89"/>
      <c r="F989" s="71"/>
    </row>
    <row r="990" spans="2:6" ht="21" customHeight="1" x14ac:dyDescent="0.35">
      <c r="B990" s="84"/>
      <c r="C990" s="84"/>
      <c r="D990" s="89"/>
      <c r="E990" s="89"/>
      <c r="F990" s="71"/>
    </row>
    <row r="991" spans="2:6" ht="21" customHeight="1" x14ac:dyDescent="0.35">
      <c r="B991" s="84"/>
      <c r="C991" s="84"/>
      <c r="D991" s="89"/>
      <c r="E991" s="89"/>
      <c r="F991" s="71"/>
    </row>
    <row r="992" spans="2:6" ht="21" customHeight="1" x14ac:dyDescent="0.35">
      <c r="B992" s="84"/>
      <c r="C992" s="84"/>
      <c r="D992" s="89"/>
      <c r="E992" s="89"/>
      <c r="F992" s="71"/>
    </row>
    <row r="993" spans="2:6" ht="21" customHeight="1" x14ac:dyDescent="0.35">
      <c r="B993" s="84"/>
      <c r="C993" s="84"/>
      <c r="D993" s="89"/>
      <c r="E993" s="89"/>
      <c r="F993" s="71"/>
    </row>
    <row r="994" spans="2:6" ht="21" customHeight="1" x14ac:dyDescent="0.35">
      <c r="B994" s="84"/>
      <c r="C994" s="84"/>
      <c r="D994" s="89"/>
      <c r="E994" s="89"/>
      <c r="F994" s="71"/>
    </row>
    <row r="995" spans="2:6" ht="21" customHeight="1" x14ac:dyDescent="0.35">
      <c r="B995" s="84"/>
      <c r="C995" s="84"/>
      <c r="D995" s="89"/>
      <c r="E995" s="89"/>
      <c r="F995" s="71"/>
    </row>
    <row r="996" spans="2:6" ht="21" customHeight="1" x14ac:dyDescent="0.35">
      <c r="B996" s="84"/>
      <c r="C996" s="84"/>
      <c r="D996" s="89"/>
      <c r="E996" s="89"/>
      <c r="F996" s="71"/>
    </row>
    <row r="997" spans="2:6" ht="21" customHeight="1" x14ac:dyDescent="0.35">
      <c r="B997" s="84"/>
      <c r="C997" s="84"/>
      <c r="D997" s="89"/>
      <c r="E997" s="89"/>
      <c r="F997" s="71"/>
    </row>
    <row r="998" spans="2:6" ht="21" customHeight="1" x14ac:dyDescent="0.35">
      <c r="B998" s="84"/>
      <c r="C998" s="84"/>
      <c r="D998" s="89"/>
      <c r="E998" s="89"/>
      <c r="F998" s="71"/>
    </row>
    <row r="999" spans="2:6" ht="21" customHeight="1" x14ac:dyDescent="0.35">
      <c r="B999" s="84"/>
      <c r="C999" s="84"/>
      <c r="D999" s="89"/>
      <c r="E999" s="89"/>
      <c r="F999" s="71"/>
    </row>
    <row r="1000" spans="2:6" ht="21" customHeight="1" x14ac:dyDescent="0.35">
      <c r="B1000" s="84"/>
      <c r="C1000" s="84"/>
      <c r="D1000" s="89"/>
      <c r="E1000" s="89"/>
      <c r="F1000" s="71"/>
    </row>
  </sheetData>
  <mergeCells count="3">
    <mergeCell ref="M1:N1"/>
    <mergeCell ref="Q1:R1"/>
    <mergeCell ref="G287:H288"/>
  </mergeCells>
  <dataValidations count="3">
    <dataValidation type="list" allowBlank="1" showErrorMessage="1" sqref="D1 D3:D28 D34:D228 D230:D266 D269:D273 D276:D277">
      <formula1>$D$2:$D$277</formula1>
    </dataValidation>
    <dataValidation type="list" allowBlank="1" sqref="D29:D33 D229 D267:D268 D274:D275 D278:D284">
      <formula1>$D$2:$D$277</formula1>
    </dataValidation>
    <dataValidation type="list" allowBlank="1" showErrorMessage="1" sqref="D2">
      <formula1>$D$2:$D$500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A301" workbookViewId="0">
      <selection activeCell="D310" sqref="D310"/>
    </sheetView>
  </sheetViews>
  <sheetFormatPr defaultColWidth="12.625" defaultRowHeight="15" customHeight="1" x14ac:dyDescent="0.2"/>
  <cols>
    <col min="1" max="1" width="8" customWidth="1"/>
    <col min="2" max="2" width="53.375" customWidth="1"/>
    <col min="3" max="3" width="17.875" customWidth="1"/>
    <col min="4" max="13" width="7.625" customWidth="1"/>
    <col min="14" max="14" width="8" customWidth="1"/>
    <col min="15" max="19" width="7.625" customWidth="1"/>
    <col min="20" max="20" width="10.125" customWidth="1"/>
    <col min="21" max="21" width="7.625" customWidth="1"/>
    <col min="22" max="22" width="18.875" customWidth="1"/>
    <col min="23" max="27" width="7.625" customWidth="1"/>
  </cols>
  <sheetData>
    <row r="1" spans="1:23" ht="15.75" x14ac:dyDescent="0.25">
      <c r="A1" s="145"/>
      <c r="B1" s="146"/>
      <c r="C1" s="23"/>
      <c r="R1" s="87" t="s">
        <v>159</v>
      </c>
      <c r="S1" s="87" t="s">
        <v>392</v>
      </c>
      <c r="W1" s="147"/>
    </row>
    <row r="2" spans="1:23" ht="15.75" x14ac:dyDescent="0.25">
      <c r="A2" s="145"/>
      <c r="B2" s="146"/>
      <c r="C2" s="23"/>
      <c r="R2" s="87" t="s">
        <v>173</v>
      </c>
      <c r="S2" s="87" t="s">
        <v>393</v>
      </c>
      <c r="W2" s="147"/>
    </row>
    <row r="3" spans="1:23" ht="15.75" x14ac:dyDescent="0.25">
      <c r="A3" s="145">
        <v>300</v>
      </c>
      <c r="B3" s="146" t="s">
        <v>394</v>
      </c>
      <c r="C3" s="148">
        <v>300</v>
      </c>
      <c r="D3" s="87" t="s">
        <v>395</v>
      </c>
      <c r="R3" s="87" t="s">
        <v>188</v>
      </c>
      <c r="S3" s="87" t="s">
        <v>396</v>
      </c>
      <c r="T3" s="87">
        <v>300</v>
      </c>
      <c r="U3" s="87">
        <v>4</v>
      </c>
      <c r="W3" s="147"/>
    </row>
    <row r="4" spans="1:23" ht="15.75" x14ac:dyDescent="0.25">
      <c r="A4" s="145">
        <v>301</v>
      </c>
      <c r="B4" s="146" t="s">
        <v>397</v>
      </c>
      <c r="C4" s="148">
        <v>301</v>
      </c>
      <c r="D4" s="87" t="s">
        <v>398</v>
      </c>
      <c r="R4" s="87" t="s">
        <v>205</v>
      </c>
      <c r="S4" s="87" t="s">
        <v>399</v>
      </c>
      <c r="T4" s="87">
        <v>301</v>
      </c>
      <c r="U4" s="87">
        <v>4</v>
      </c>
      <c r="W4" s="147"/>
    </row>
    <row r="5" spans="1:23" ht="15.75" x14ac:dyDescent="0.25">
      <c r="A5" s="145">
        <v>302</v>
      </c>
      <c r="B5" s="146" t="s">
        <v>400</v>
      </c>
      <c r="C5" s="148">
        <v>302</v>
      </c>
      <c r="D5" s="87" t="s">
        <v>401</v>
      </c>
      <c r="W5" s="147"/>
    </row>
    <row r="6" spans="1:23" ht="15.75" x14ac:dyDescent="0.25">
      <c r="A6" s="145">
        <v>303</v>
      </c>
      <c r="B6" s="146" t="s">
        <v>402</v>
      </c>
      <c r="C6" s="148">
        <v>303</v>
      </c>
      <c r="D6" s="87" t="s">
        <v>403</v>
      </c>
      <c r="W6" s="147"/>
    </row>
    <row r="7" spans="1:23" ht="15.75" x14ac:dyDescent="0.25">
      <c r="A7" s="145">
        <v>304</v>
      </c>
      <c r="B7" s="146" t="s">
        <v>404</v>
      </c>
      <c r="C7" s="148">
        <v>304</v>
      </c>
      <c r="D7" s="87" t="s">
        <v>405</v>
      </c>
      <c r="W7" s="147"/>
    </row>
    <row r="8" spans="1:23" ht="15.75" x14ac:dyDescent="0.25">
      <c r="A8" s="145">
        <v>305</v>
      </c>
      <c r="B8" s="146" t="s">
        <v>406</v>
      </c>
      <c r="C8" s="148">
        <v>305</v>
      </c>
      <c r="D8" s="87" t="s">
        <v>407</v>
      </c>
      <c r="W8" s="147"/>
    </row>
    <row r="9" spans="1:23" ht="15.75" x14ac:dyDescent="0.25">
      <c r="A9" s="145">
        <v>306</v>
      </c>
      <c r="B9" s="146" t="s">
        <v>408</v>
      </c>
      <c r="C9" s="148">
        <v>306</v>
      </c>
      <c r="D9" s="87" t="s">
        <v>407</v>
      </c>
      <c r="W9" s="147"/>
    </row>
    <row r="10" spans="1:23" ht="15.75" x14ac:dyDescent="0.25">
      <c r="A10" s="145">
        <v>307</v>
      </c>
      <c r="B10" s="146" t="s">
        <v>409</v>
      </c>
      <c r="C10" s="148">
        <v>307</v>
      </c>
      <c r="D10" s="87" t="s">
        <v>410</v>
      </c>
      <c r="W10" s="147"/>
    </row>
    <row r="11" spans="1:23" ht="15.75" x14ac:dyDescent="0.25">
      <c r="A11" s="145">
        <v>308</v>
      </c>
      <c r="B11" s="146" t="s">
        <v>411</v>
      </c>
      <c r="C11" s="148">
        <v>308</v>
      </c>
      <c r="D11" s="87" t="s">
        <v>410</v>
      </c>
      <c r="W11" s="147"/>
    </row>
    <row r="12" spans="1:23" ht="15.75" x14ac:dyDescent="0.25">
      <c r="A12" s="145">
        <v>309</v>
      </c>
      <c r="B12" s="146" t="s">
        <v>412</v>
      </c>
      <c r="C12" s="148">
        <v>309</v>
      </c>
      <c r="D12" s="87" t="s">
        <v>413</v>
      </c>
      <c r="W12" s="147"/>
    </row>
    <row r="13" spans="1:23" ht="15.75" x14ac:dyDescent="0.25">
      <c r="A13" s="145">
        <v>310</v>
      </c>
      <c r="B13" s="146" t="s">
        <v>414</v>
      </c>
      <c r="C13" s="148">
        <v>310</v>
      </c>
      <c r="D13" s="87" t="s">
        <v>415</v>
      </c>
      <c r="W13" s="147"/>
    </row>
    <row r="14" spans="1:23" ht="15.75" x14ac:dyDescent="0.25">
      <c r="A14" s="145">
        <v>311</v>
      </c>
      <c r="B14" s="146" t="s">
        <v>416</v>
      </c>
      <c r="C14" s="148">
        <v>311</v>
      </c>
      <c r="D14" s="87" t="s">
        <v>417</v>
      </c>
      <c r="W14" s="147"/>
    </row>
    <row r="15" spans="1:23" ht="15.75" x14ac:dyDescent="0.25">
      <c r="A15" s="145">
        <v>312</v>
      </c>
      <c r="B15" s="146" t="s">
        <v>418</v>
      </c>
      <c r="C15" s="148">
        <v>312</v>
      </c>
      <c r="D15" s="87" t="s">
        <v>419</v>
      </c>
      <c r="W15" s="147"/>
    </row>
    <row r="16" spans="1:23" ht="15.75" x14ac:dyDescent="0.25">
      <c r="A16" s="145">
        <v>313</v>
      </c>
      <c r="B16" s="146" t="s">
        <v>420</v>
      </c>
      <c r="C16" s="148">
        <v>313</v>
      </c>
      <c r="D16" s="87" t="s">
        <v>421</v>
      </c>
      <c r="W16" s="147"/>
    </row>
    <row r="17" spans="1:27" ht="15.75" x14ac:dyDescent="0.25">
      <c r="A17" s="145">
        <v>314</v>
      </c>
      <c r="B17" s="146" t="s">
        <v>422</v>
      </c>
      <c r="C17" s="148">
        <v>314</v>
      </c>
      <c r="D17" s="87" t="s">
        <v>423</v>
      </c>
      <c r="W17" s="147"/>
    </row>
    <row r="18" spans="1:27" ht="15.75" x14ac:dyDescent="0.25">
      <c r="A18" s="149">
        <v>315</v>
      </c>
      <c r="B18" s="150" t="s">
        <v>424</v>
      </c>
      <c r="C18" s="149">
        <v>315</v>
      </c>
      <c r="D18" s="151" t="s">
        <v>425</v>
      </c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2"/>
      <c r="X18" s="151"/>
      <c r="Y18" s="151"/>
      <c r="Z18" s="151"/>
      <c r="AA18" s="151"/>
    </row>
    <row r="19" spans="1:27" ht="15.75" x14ac:dyDescent="0.25">
      <c r="A19" s="145">
        <v>320</v>
      </c>
      <c r="B19" s="146" t="s">
        <v>426</v>
      </c>
      <c r="C19" s="148">
        <v>320</v>
      </c>
      <c r="D19" s="87" t="s">
        <v>427</v>
      </c>
      <c r="W19" s="147"/>
    </row>
    <row r="20" spans="1:27" ht="15.75" x14ac:dyDescent="0.25">
      <c r="A20" s="145">
        <v>321</v>
      </c>
      <c r="B20" s="146" t="s">
        <v>428</v>
      </c>
      <c r="C20" s="148">
        <v>321</v>
      </c>
      <c r="D20" s="87" t="s">
        <v>429</v>
      </c>
      <c r="W20" s="147"/>
    </row>
    <row r="21" spans="1:27" ht="15.75" x14ac:dyDescent="0.25">
      <c r="A21" s="153">
        <v>322</v>
      </c>
      <c r="B21" s="154" t="s">
        <v>430</v>
      </c>
      <c r="C21" s="153">
        <v>322</v>
      </c>
      <c r="D21" s="155" t="s">
        <v>431</v>
      </c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6"/>
      <c r="X21" s="155"/>
      <c r="Y21" s="155"/>
      <c r="Z21" s="155"/>
      <c r="AA21" s="155"/>
    </row>
    <row r="22" spans="1:27" ht="15.75" x14ac:dyDescent="0.25">
      <c r="A22" s="157">
        <v>323</v>
      </c>
      <c r="B22" s="158" t="s">
        <v>432</v>
      </c>
      <c r="C22" s="157">
        <v>323</v>
      </c>
      <c r="D22" s="159" t="s">
        <v>433</v>
      </c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60"/>
      <c r="X22" s="159"/>
      <c r="Y22" s="159"/>
      <c r="Z22" s="159"/>
      <c r="AA22" s="159"/>
    </row>
    <row r="23" spans="1:27" ht="15.75" x14ac:dyDescent="0.25">
      <c r="A23" s="157">
        <v>324</v>
      </c>
      <c r="B23" s="158" t="s">
        <v>434</v>
      </c>
      <c r="C23" s="157">
        <v>324</v>
      </c>
      <c r="D23" s="159" t="s">
        <v>433</v>
      </c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60"/>
      <c r="X23" s="159"/>
      <c r="Y23" s="159"/>
      <c r="Z23" s="159"/>
      <c r="AA23" s="159"/>
    </row>
    <row r="24" spans="1:27" ht="15.75" x14ac:dyDescent="0.25">
      <c r="A24" s="157">
        <v>325</v>
      </c>
      <c r="B24" s="158" t="s">
        <v>435</v>
      </c>
      <c r="C24" s="157">
        <v>325</v>
      </c>
      <c r="D24" s="159" t="s">
        <v>436</v>
      </c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60"/>
      <c r="X24" s="159"/>
      <c r="Y24" s="159"/>
      <c r="Z24" s="159"/>
      <c r="AA24" s="159"/>
    </row>
    <row r="25" spans="1:27" ht="15.75" x14ac:dyDescent="0.25">
      <c r="A25" s="157">
        <v>326</v>
      </c>
      <c r="B25" s="158" t="s">
        <v>437</v>
      </c>
      <c r="C25" s="157">
        <v>326</v>
      </c>
      <c r="D25" s="159" t="s">
        <v>438</v>
      </c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60"/>
      <c r="X25" s="159"/>
      <c r="Y25" s="159"/>
      <c r="Z25" s="159"/>
      <c r="AA25" s="159"/>
    </row>
    <row r="26" spans="1:27" ht="15.75" x14ac:dyDescent="0.25">
      <c r="A26" s="157">
        <v>327</v>
      </c>
      <c r="B26" s="158" t="s">
        <v>439</v>
      </c>
      <c r="C26" s="157">
        <v>327</v>
      </c>
      <c r="D26" s="159" t="s">
        <v>440</v>
      </c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60"/>
      <c r="X26" s="159"/>
      <c r="Y26" s="159"/>
      <c r="Z26" s="159"/>
      <c r="AA26" s="159"/>
    </row>
    <row r="27" spans="1:27" ht="15.75" x14ac:dyDescent="0.25">
      <c r="A27" s="157">
        <v>328</v>
      </c>
      <c r="B27" s="158" t="s">
        <v>441</v>
      </c>
      <c r="C27" s="157">
        <v>328</v>
      </c>
      <c r="D27" s="159" t="s">
        <v>440</v>
      </c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60"/>
      <c r="X27" s="159"/>
      <c r="Y27" s="159"/>
      <c r="Z27" s="159"/>
      <c r="AA27" s="159"/>
    </row>
    <row r="28" spans="1:27" ht="15.75" x14ac:dyDescent="0.25">
      <c r="A28" s="157">
        <v>329</v>
      </c>
      <c r="B28" s="158" t="s">
        <v>442</v>
      </c>
      <c r="C28" s="157">
        <v>329</v>
      </c>
      <c r="D28" s="159" t="s">
        <v>443</v>
      </c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60"/>
      <c r="X28" s="159"/>
      <c r="Y28" s="159"/>
      <c r="Z28" s="159"/>
      <c r="AA28" s="159"/>
    </row>
    <row r="29" spans="1:27" ht="15.75" x14ac:dyDescent="0.25">
      <c r="A29" s="157">
        <v>330</v>
      </c>
      <c r="B29" s="158" t="s">
        <v>444</v>
      </c>
      <c r="C29" s="157">
        <v>330</v>
      </c>
      <c r="D29" s="159" t="s">
        <v>445</v>
      </c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60"/>
      <c r="X29" s="159"/>
      <c r="Y29" s="159"/>
      <c r="Z29" s="159"/>
      <c r="AA29" s="159"/>
    </row>
    <row r="30" spans="1:27" ht="15.75" x14ac:dyDescent="0.25">
      <c r="A30" s="157">
        <v>331</v>
      </c>
      <c r="B30" s="158" t="s">
        <v>446</v>
      </c>
      <c r="C30" s="157">
        <v>331</v>
      </c>
      <c r="D30" s="159" t="s">
        <v>447</v>
      </c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60"/>
      <c r="X30" s="159"/>
      <c r="Y30" s="159"/>
      <c r="Z30" s="159"/>
      <c r="AA30" s="159"/>
    </row>
    <row r="31" spans="1:27" ht="15.75" x14ac:dyDescent="0.25">
      <c r="A31" s="157">
        <v>332</v>
      </c>
      <c r="B31" s="158" t="s">
        <v>448</v>
      </c>
      <c r="C31" s="157">
        <v>332</v>
      </c>
      <c r="D31" s="159" t="s">
        <v>449</v>
      </c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60"/>
      <c r="X31" s="159"/>
      <c r="Y31" s="159"/>
      <c r="Z31" s="159"/>
      <c r="AA31" s="159"/>
    </row>
    <row r="32" spans="1:27" ht="15.75" x14ac:dyDescent="0.25">
      <c r="A32" s="157">
        <v>333</v>
      </c>
      <c r="B32" s="158" t="s">
        <v>450</v>
      </c>
      <c r="C32" s="157">
        <v>333</v>
      </c>
      <c r="D32" s="159" t="s">
        <v>451</v>
      </c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</row>
    <row r="33" spans="1:27" ht="15.75" x14ac:dyDescent="0.25">
      <c r="A33" s="157">
        <v>334</v>
      </c>
      <c r="B33" s="158" t="s">
        <v>452</v>
      </c>
      <c r="C33" s="157">
        <v>334</v>
      </c>
      <c r="D33" s="159" t="s">
        <v>453</v>
      </c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</row>
    <row r="34" spans="1:27" ht="15.75" x14ac:dyDescent="0.25">
      <c r="A34" s="149">
        <v>335</v>
      </c>
      <c r="B34" s="150" t="s">
        <v>454</v>
      </c>
      <c r="C34" s="149">
        <v>335</v>
      </c>
      <c r="D34" s="151" t="s">
        <v>455</v>
      </c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</row>
    <row r="35" spans="1:27" ht="15.75" x14ac:dyDescent="0.25">
      <c r="A35" s="157">
        <v>3000</v>
      </c>
      <c r="B35" s="158" t="s">
        <v>456</v>
      </c>
      <c r="C35" s="157">
        <v>3000</v>
      </c>
      <c r="D35" s="159" t="s">
        <v>457</v>
      </c>
      <c r="E35" s="159"/>
      <c r="F35" s="159"/>
      <c r="G35" s="159"/>
      <c r="H35" s="159"/>
      <c r="I35" s="159"/>
    </row>
    <row r="36" spans="1:27" ht="15.75" x14ac:dyDescent="0.25">
      <c r="A36" s="145">
        <v>3001</v>
      </c>
      <c r="B36" s="161" t="s">
        <v>458</v>
      </c>
      <c r="C36" s="145">
        <v>3001</v>
      </c>
      <c r="D36" s="23" t="s">
        <v>457</v>
      </c>
      <c r="E36" s="23"/>
      <c r="F36" s="23"/>
    </row>
    <row r="37" spans="1:27" ht="15.75" x14ac:dyDescent="0.25">
      <c r="A37" s="145">
        <v>3002</v>
      </c>
      <c r="B37" s="146" t="s">
        <v>459</v>
      </c>
      <c r="C37" s="145">
        <v>3002</v>
      </c>
      <c r="D37" s="23" t="s">
        <v>457</v>
      </c>
      <c r="E37" s="23"/>
      <c r="F37" s="23"/>
    </row>
    <row r="38" spans="1:27" ht="15.75" x14ac:dyDescent="0.25">
      <c r="A38" s="145">
        <v>3003</v>
      </c>
      <c r="B38" s="146" t="s">
        <v>460</v>
      </c>
      <c r="C38" s="145">
        <v>3003</v>
      </c>
      <c r="D38" s="23" t="s">
        <v>457</v>
      </c>
      <c r="E38" s="23"/>
      <c r="F38" s="23"/>
    </row>
    <row r="39" spans="1:27" ht="15.75" x14ac:dyDescent="0.25">
      <c r="A39" s="145">
        <v>3004</v>
      </c>
      <c r="B39" s="146" t="s">
        <v>461</v>
      </c>
      <c r="C39" s="145">
        <v>3004</v>
      </c>
      <c r="D39" s="23" t="s">
        <v>462</v>
      </c>
      <c r="E39" s="23"/>
      <c r="F39" s="23"/>
    </row>
    <row r="40" spans="1:27" ht="15.75" x14ac:dyDescent="0.25">
      <c r="A40" s="145">
        <v>3005</v>
      </c>
      <c r="B40" s="146" t="s">
        <v>463</v>
      </c>
      <c r="C40" s="145">
        <v>3005</v>
      </c>
      <c r="D40" s="23" t="s">
        <v>464</v>
      </c>
      <c r="E40" s="23"/>
      <c r="F40" s="23"/>
    </row>
    <row r="41" spans="1:27" ht="15.75" x14ac:dyDescent="0.25">
      <c r="A41" s="145">
        <v>3006</v>
      </c>
      <c r="B41" s="146" t="s">
        <v>465</v>
      </c>
      <c r="C41" s="145">
        <v>3006</v>
      </c>
      <c r="D41" s="23" t="s">
        <v>464</v>
      </c>
      <c r="E41" s="23"/>
      <c r="F41" s="23"/>
    </row>
    <row r="42" spans="1:27" ht="15.75" x14ac:dyDescent="0.25">
      <c r="A42" s="145">
        <v>3007</v>
      </c>
      <c r="B42" s="146" t="s">
        <v>466</v>
      </c>
      <c r="C42" s="145">
        <v>3007</v>
      </c>
      <c r="D42" s="23" t="s">
        <v>464</v>
      </c>
      <c r="E42" s="23"/>
      <c r="F42" s="23"/>
    </row>
    <row r="43" spans="1:27" ht="15.75" x14ac:dyDescent="0.25">
      <c r="A43" s="145">
        <v>3008</v>
      </c>
      <c r="B43" s="146" t="s">
        <v>467</v>
      </c>
      <c r="C43" s="145">
        <v>3008</v>
      </c>
      <c r="D43" s="23" t="s">
        <v>457</v>
      </c>
      <c r="E43" s="23"/>
      <c r="F43" s="23"/>
    </row>
    <row r="44" spans="1:27" ht="15.75" x14ac:dyDescent="0.25">
      <c r="A44" s="145">
        <v>3009</v>
      </c>
      <c r="B44" s="146" t="s">
        <v>468</v>
      </c>
      <c r="C44" s="145">
        <v>3009</v>
      </c>
      <c r="D44" s="23" t="s">
        <v>457</v>
      </c>
      <c r="E44" s="23"/>
      <c r="F44" s="23"/>
    </row>
    <row r="45" spans="1:27" ht="15.75" x14ac:dyDescent="0.25">
      <c r="A45" s="145">
        <v>3010</v>
      </c>
      <c r="B45" s="146" t="s">
        <v>469</v>
      </c>
      <c r="C45" s="145">
        <v>3010</v>
      </c>
      <c r="D45" s="23" t="s">
        <v>457</v>
      </c>
      <c r="E45" s="23"/>
      <c r="F45" s="23"/>
    </row>
    <row r="46" spans="1:27" ht="15.75" x14ac:dyDescent="0.25">
      <c r="A46" s="145">
        <v>3011</v>
      </c>
      <c r="B46" s="146" t="s">
        <v>470</v>
      </c>
      <c r="C46" s="145">
        <v>3011</v>
      </c>
      <c r="D46" s="23" t="s">
        <v>457</v>
      </c>
      <c r="E46" s="23"/>
      <c r="F46" s="23"/>
    </row>
    <row r="47" spans="1:27" ht="15.75" x14ac:dyDescent="0.25">
      <c r="A47" s="145">
        <v>3012</v>
      </c>
      <c r="B47" s="146" t="s">
        <v>471</v>
      </c>
      <c r="C47" s="145">
        <v>3012</v>
      </c>
      <c r="D47" s="23" t="s">
        <v>464</v>
      </c>
      <c r="E47" s="23"/>
      <c r="F47" s="23"/>
    </row>
    <row r="48" spans="1:27" ht="15.75" x14ac:dyDescent="0.25">
      <c r="A48" s="162">
        <v>3030</v>
      </c>
      <c r="B48" s="146" t="s">
        <v>472</v>
      </c>
      <c r="C48" s="148">
        <v>3030</v>
      </c>
      <c r="D48" s="163" t="s">
        <v>473</v>
      </c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S48" s="164"/>
    </row>
    <row r="49" spans="1:27" ht="15.75" x14ac:dyDescent="0.25">
      <c r="A49" s="145">
        <v>3031</v>
      </c>
      <c r="B49" s="146" t="s">
        <v>474</v>
      </c>
      <c r="C49" s="148">
        <v>3031</v>
      </c>
      <c r="D49" s="87" t="s">
        <v>473</v>
      </c>
    </row>
    <row r="50" spans="1:27" ht="15.75" x14ac:dyDescent="0.25">
      <c r="A50" s="145">
        <v>3032</v>
      </c>
      <c r="B50" s="146" t="s">
        <v>472</v>
      </c>
      <c r="C50" s="148">
        <v>3032</v>
      </c>
      <c r="D50" s="87" t="s">
        <v>475</v>
      </c>
    </row>
    <row r="51" spans="1:27" ht="15.75" x14ac:dyDescent="0.25">
      <c r="A51" s="145">
        <v>3033</v>
      </c>
      <c r="B51" s="146" t="s">
        <v>474</v>
      </c>
      <c r="C51" s="148">
        <v>3033</v>
      </c>
      <c r="D51" s="87" t="s">
        <v>475</v>
      </c>
    </row>
    <row r="52" spans="1:27" ht="15.75" x14ac:dyDescent="0.25">
      <c r="A52" s="145">
        <v>3034</v>
      </c>
      <c r="B52" s="146" t="s">
        <v>472</v>
      </c>
      <c r="C52" s="148">
        <v>3034</v>
      </c>
      <c r="D52" s="87" t="s">
        <v>476</v>
      </c>
    </row>
    <row r="53" spans="1:27" ht="15.75" x14ac:dyDescent="0.25">
      <c r="A53" s="145">
        <v>3035</v>
      </c>
      <c r="B53" s="146" t="s">
        <v>474</v>
      </c>
      <c r="C53" s="148">
        <v>3035</v>
      </c>
      <c r="D53" s="87" t="s">
        <v>476</v>
      </c>
    </row>
    <row r="54" spans="1:27" ht="15.75" x14ac:dyDescent="0.25">
      <c r="A54" s="145">
        <v>3036</v>
      </c>
      <c r="B54" s="146" t="s">
        <v>477</v>
      </c>
      <c r="C54" s="148">
        <v>3036</v>
      </c>
      <c r="D54" s="87" t="s">
        <v>478</v>
      </c>
    </row>
    <row r="55" spans="1:27" ht="15.75" x14ac:dyDescent="0.25">
      <c r="A55" s="145">
        <v>3037</v>
      </c>
      <c r="B55" s="146" t="s">
        <v>479</v>
      </c>
      <c r="C55" s="148">
        <v>3037</v>
      </c>
      <c r="D55" s="87" t="s">
        <v>480</v>
      </c>
    </row>
    <row r="56" spans="1:27" ht="15.75" x14ac:dyDescent="0.25">
      <c r="A56" s="145">
        <v>3038</v>
      </c>
      <c r="B56" s="146" t="s">
        <v>477</v>
      </c>
      <c r="C56" s="148">
        <v>3038</v>
      </c>
      <c r="D56" s="87" t="s">
        <v>481</v>
      </c>
    </row>
    <row r="57" spans="1:27" ht="15.75" x14ac:dyDescent="0.25">
      <c r="A57" s="145">
        <v>3039</v>
      </c>
      <c r="B57" s="146" t="s">
        <v>479</v>
      </c>
      <c r="C57" s="148">
        <v>3039</v>
      </c>
      <c r="D57" s="87" t="s">
        <v>481</v>
      </c>
    </row>
    <row r="58" spans="1:27" ht="15.75" x14ac:dyDescent="0.25">
      <c r="A58" s="145">
        <v>3040</v>
      </c>
      <c r="B58" s="146" t="s">
        <v>477</v>
      </c>
      <c r="C58" s="148">
        <v>3040</v>
      </c>
      <c r="D58" s="87" t="s">
        <v>482</v>
      </c>
    </row>
    <row r="59" spans="1:27" ht="15.75" x14ac:dyDescent="0.25">
      <c r="A59" s="145">
        <v>3041</v>
      </c>
      <c r="B59" s="146" t="s">
        <v>479</v>
      </c>
      <c r="C59" s="148">
        <v>3041</v>
      </c>
      <c r="D59" s="87" t="s">
        <v>483</v>
      </c>
    </row>
    <row r="60" spans="1:27" ht="15.75" x14ac:dyDescent="0.25">
      <c r="A60" s="145">
        <v>3042</v>
      </c>
      <c r="B60" s="146" t="s">
        <v>484</v>
      </c>
      <c r="C60" s="148">
        <v>3042</v>
      </c>
      <c r="D60" s="87" t="s">
        <v>485</v>
      </c>
    </row>
    <row r="61" spans="1:27" ht="15.75" x14ac:dyDescent="0.25">
      <c r="A61" s="145">
        <v>3043</v>
      </c>
      <c r="B61" s="146" t="s">
        <v>484</v>
      </c>
      <c r="C61" s="148">
        <v>3043</v>
      </c>
      <c r="D61" s="87" t="s">
        <v>486</v>
      </c>
    </row>
    <row r="62" spans="1:27" ht="15.75" x14ac:dyDescent="0.25">
      <c r="A62" s="157">
        <v>3054</v>
      </c>
      <c r="B62" s="158" t="s">
        <v>487</v>
      </c>
      <c r="C62" s="157">
        <v>3054</v>
      </c>
      <c r="D62" s="159" t="s">
        <v>488</v>
      </c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65"/>
      <c r="T62" s="159"/>
      <c r="U62" s="159"/>
      <c r="V62" s="159"/>
      <c r="W62" s="159"/>
      <c r="X62" s="159"/>
      <c r="Y62" s="159"/>
      <c r="Z62" s="159"/>
      <c r="AA62" s="159"/>
    </row>
    <row r="63" spans="1:27" ht="15.75" x14ac:dyDescent="0.25">
      <c r="A63" s="157">
        <v>3055</v>
      </c>
      <c r="B63" s="158" t="s">
        <v>489</v>
      </c>
      <c r="C63" s="157">
        <v>3055</v>
      </c>
      <c r="D63" s="151" t="s">
        <v>488</v>
      </c>
      <c r="E63" s="151"/>
      <c r="F63" s="151"/>
      <c r="G63" s="151"/>
      <c r="H63" s="151"/>
      <c r="I63" s="166"/>
      <c r="J63" s="151"/>
      <c r="K63" s="151"/>
      <c r="L63" s="167"/>
      <c r="M63" s="151"/>
      <c r="N63" s="151"/>
      <c r="O63" s="151"/>
      <c r="P63" s="151"/>
      <c r="Q63" s="151"/>
      <c r="R63" s="151"/>
      <c r="S63" s="159"/>
      <c r="T63" s="159"/>
      <c r="U63" s="159"/>
      <c r="V63" s="159"/>
      <c r="W63" s="159"/>
      <c r="X63" s="159"/>
      <c r="Y63" s="159"/>
      <c r="Z63" s="159"/>
      <c r="AA63" s="159"/>
    </row>
    <row r="64" spans="1:27" ht="15.75" x14ac:dyDescent="0.25">
      <c r="A64" s="157">
        <v>3056</v>
      </c>
      <c r="B64" s="158" t="s">
        <v>490</v>
      </c>
      <c r="C64" s="157">
        <v>3056</v>
      </c>
      <c r="D64" s="159" t="s">
        <v>491</v>
      </c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</row>
    <row r="65" spans="1:27" ht="15.75" x14ac:dyDescent="0.25">
      <c r="A65" s="157">
        <v>3057</v>
      </c>
      <c r="B65" s="158" t="s">
        <v>492</v>
      </c>
      <c r="C65" s="157">
        <v>3057</v>
      </c>
      <c r="D65" s="159" t="s">
        <v>491</v>
      </c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</row>
    <row r="66" spans="1:27" ht="15.75" x14ac:dyDescent="0.25">
      <c r="A66" s="157">
        <v>3058</v>
      </c>
      <c r="B66" s="158" t="s">
        <v>493</v>
      </c>
      <c r="C66" s="157">
        <v>3058</v>
      </c>
      <c r="D66" s="159" t="s">
        <v>494</v>
      </c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</row>
    <row r="67" spans="1:27" ht="15.75" x14ac:dyDescent="0.25">
      <c r="A67" s="157">
        <v>3059</v>
      </c>
      <c r="B67" s="158" t="s">
        <v>495</v>
      </c>
      <c r="C67" s="157">
        <v>3059</v>
      </c>
      <c r="D67" s="159" t="s">
        <v>496</v>
      </c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</row>
    <row r="68" spans="1:27" ht="15.75" x14ac:dyDescent="0.25">
      <c r="A68" s="157">
        <v>3060</v>
      </c>
      <c r="B68" s="158" t="s">
        <v>497</v>
      </c>
      <c r="C68" s="157">
        <v>3060</v>
      </c>
      <c r="D68" s="159" t="s">
        <v>498</v>
      </c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</row>
    <row r="69" spans="1:27" ht="15.75" x14ac:dyDescent="0.25">
      <c r="A69" s="157">
        <v>3061</v>
      </c>
      <c r="B69" s="158" t="s">
        <v>499</v>
      </c>
      <c r="C69" s="157">
        <v>3061</v>
      </c>
      <c r="D69" s="159" t="s">
        <v>500</v>
      </c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</row>
    <row r="70" spans="1:27" ht="15.75" x14ac:dyDescent="0.25">
      <c r="A70" s="157">
        <v>3062</v>
      </c>
      <c r="B70" s="158" t="s">
        <v>501</v>
      </c>
      <c r="C70" s="157">
        <v>3062</v>
      </c>
      <c r="D70" s="159" t="s">
        <v>502</v>
      </c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</row>
    <row r="71" spans="1:27" ht="15.75" x14ac:dyDescent="0.25">
      <c r="A71" s="157">
        <v>3063</v>
      </c>
      <c r="B71" s="158" t="s">
        <v>503</v>
      </c>
      <c r="C71" s="157">
        <v>3063</v>
      </c>
      <c r="D71" s="159" t="s">
        <v>504</v>
      </c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</row>
    <row r="72" spans="1:27" ht="15.75" x14ac:dyDescent="0.25">
      <c r="A72" s="157">
        <v>3064</v>
      </c>
      <c r="B72" s="158" t="s">
        <v>505</v>
      </c>
      <c r="C72" s="157">
        <v>3064</v>
      </c>
      <c r="D72" s="159" t="s">
        <v>506</v>
      </c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</row>
    <row r="73" spans="1:27" ht="15.75" x14ac:dyDescent="0.25">
      <c r="A73" s="157">
        <v>3065</v>
      </c>
      <c r="B73" s="158" t="s">
        <v>507</v>
      </c>
      <c r="C73" s="157">
        <v>3065</v>
      </c>
      <c r="D73" s="159" t="s">
        <v>508</v>
      </c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</row>
    <row r="74" spans="1:27" ht="15.75" x14ac:dyDescent="0.25">
      <c r="A74" s="157">
        <v>3066</v>
      </c>
      <c r="B74" s="158" t="s">
        <v>509</v>
      </c>
      <c r="C74" s="157">
        <v>3066</v>
      </c>
      <c r="D74" s="159" t="s">
        <v>510</v>
      </c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</row>
    <row r="75" spans="1:27" ht="15.75" x14ac:dyDescent="0.25">
      <c r="A75" s="157">
        <v>3067</v>
      </c>
      <c r="B75" s="158" t="s">
        <v>511</v>
      </c>
      <c r="C75" s="157">
        <v>3067</v>
      </c>
      <c r="D75" s="159" t="s">
        <v>512</v>
      </c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</row>
    <row r="76" spans="1:27" ht="15.75" x14ac:dyDescent="0.25">
      <c r="A76" s="157">
        <v>3068</v>
      </c>
      <c r="B76" s="158" t="s">
        <v>513</v>
      </c>
      <c r="C76" s="157">
        <v>3068</v>
      </c>
      <c r="D76" s="159" t="s">
        <v>514</v>
      </c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</row>
    <row r="77" spans="1:27" ht="15.75" x14ac:dyDescent="0.25">
      <c r="A77" s="157">
        <v>3069</v>
      </c>
      <c r="B77" s="158" t="s">
        <v>515</v>
      </c>
      <c r="C77" s="157">
        <v>3069</v>
      </c>
      <c r="D77" s="159" t="s">
        <v>516</v>
      </c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</row>
    <row r="78" spans="1:27" ht="15.75" x14ac:dyDescent="0.25">
      <c r="A78" s="157">
        <v>3070</v>
      </c>
      <c r="B78" s="158" t="s">
        <v>517</v>
      </c>
      <c r="C78" s="157">
        <v>3070</v>
      </c>
      <c r="D78" s="159" t="s">
        <v>518</v>
      </c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</row>
    <row r="79" spans="1:27" ht="15.75" x14ac:dyDescent="0.25">
      <c r="A79" s="157">
        <v>3071</v>
      </c>
      <c r="B79" s="158" t="s">
        <v>519</v>
      </c>
      <c r="C79" s="157">
        <v>3071</v>
      </c>
      <c r="D79" s="159" t="s">
        <v>520</v>
      </c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</row>
    <row r="80" spans="1:27" ht="15.75" x14ac:dyDescent="0.25">
      <c r="A80" s="157">
        <v>3045</v>
      </c>
      <c r="B80" s="158" t="s">
        <v>521</v>
      </c>
      <c r="C80" s="157">
        <v>3045</v>
      </c>
      <c r="D80" s="159" t="s">
        <v>522</v>
      </c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</row>
    <row r="81" spans="1:27" ht="15.75" x14ac:dyDescent="0.25">
      <c r="A81" s="157">
        <v>3046</v>
      </c>
      <c r="B81" s="158" t="s">
        <v>523</v>
      </c>
      <c r="C81" s="157">
        <v>3046</v>
      </c>
      <c r="D81" s="159" t="s">
        <v>524</v>
      </c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</row>
    <row r="82" spans="1:27" ht="15.75" x14ac:dyDescent="0.25">
      <c r="A82" s="157">
        <v>3047</v>
      </c>
      <c r="B82" s="158" t="s">
        <v>525</v>
      </c>
      <c r="C82" s="157">
        <v>3047</v>
      </c>
      <c r="D82" s="159" t="s">
        <v>526</v>
      </c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</row>
    <row r="83" spans="1:27" ht="15.75" x14ac:dyDescent="0.25">
      <c r="A83" s="157">
        <v>3048</v>
      </c>
      <c r="B83" s="158" t="s">
        <v>527</v>
      </c>
      <c r="C83" s="157">
        <v>3048</v>
      </c>
      <c r="D83" s="159" t="s">
        <v>528</v>
      </c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</row>
    <row r="84" spans="1:27" ht="15.75" x14ac:dyDescent="0.25">
      <c r="A84" s="157">
        <v>3081</v>
      </c>
      <c r="B84" s="158" t="s">
        <v>529</v>
      </c>
      <c r="C84" s="157">
        <v>3081</v>
      </c>
      <c r="D84" s="159" t="s">
        <v>530</v>
      </c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</row>
    <row r="85" spans="1:27" ht="15.75" x14ac:dyDescent="0.25">
      <c r="A85" s="157">
        <v>3082</v>
      </c>
      <c r="B85" s="158" t="s">
        <v>531</v>
      </c>
      <c r="C85" s="157">
        <v>3082</v>
      </c>
      <c r="D85" s="159" t="s">
        <v>530</v>
      </c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</row>
    <row r="86" spans="1:27" ht="15.75" x14ac:dyDescent="0.25">
      <c r="A86" s="157">
        <v>3083</v>
      </c>
      <c r="B86" s="158" t="s">
        <v>532</v>
      </c>
      <c r="C86" s="157">
        <v>3083</v>
      </c>
      <c r="D86" s="159" t="s">
        <v>533</v>
      </c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</row>
    <row r="87" spans="1:27" ht="15.75" x14ac:dyDescent="0.25">
      <c r="A87" s="157">
        <v>3084</v>
      </c>
      <c r="B87" s="158" t="s">
        <v>534</v>
      </c>
      <c r="C87" s="157">
        <v>3084</v>
      </c>
      <c r="D87" s="159" t="s">
        <v>533</v>
      </c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</row>
    <row r="88" spans="1:27" ht="15.75" x14ac:dyDescent="0.25">
      <c r="A88" s="157">
        <v>3077</v>
      </c>
      <c r="B88" s="158" t="s">
        <v>535</v>
      </c>
      <c r="C88" s="157">
        <v>3077</v>
      </c>
      <c r="D88" s="159" t="s">
        <v>536</v>
      </c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</row>
    <row r="89" spans="1:27" ht="15.75" x14ac:dyDescent="0.25">
      <c r="A89" s="157">
        <v>3078</v>
      </c>
      <c r="B89" s="158" t="s">
        <v>537</v>
      </c>
      <c r="C89" s="157">
        <v>3078</v>
      </c>
      <c r="D89" s="159" t="s">
        <v>536</v>
      </c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</row>
    <row r="90" spans="1:27" ht="15.75" x14ac:dyDescent="0.25">
      <c r="A90" s="157">
        <v>3079</v>
      </c>
      <c r="B90" s="158" t="s">
        <v>538</v>
      </c>
      <c r="C90" s="157">
        <v>3079</v>
      </c>
      <c r="D90" s="159" t="s">
        <v>539</v>
      </c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</row>
    <row r="91" spans="1:27" ht="16.5" customHeight="1" x14ac:dyDescent="0.25">
      <c r="A91" s="157">
        <v>3080</v>
      </c>
      <c r="B91" s="158" t="s">
        <v>540</v>
      </c>
      <c r="C91" s="157">
        <v>3080</v>
      </c>
      <c r="D91" s="159" t="s">
        <v>539</v>
      </c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</row>
    <row r="92" spans="1:27" ht="16.5" customHeight="1" x14ac:dyDescent="0.25">
      <c r="A92" s="157"/>
      <c r="B92" s="158"/>
      <c r="C92" s="157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</row>
    <row r="93" spans="1:27" ht="15.75" x14ac:dyDescent="0.25">
      <c r="A93" s="168">
        <v>200</v>
      </c>
      <c r="B93" s="169" t="s">
        <v>541</v>
      </c>
      <c r="C93" s="148">
        <v>200</v>
      </c>
      <c r="D93" s="170" t="s">
        <v>542</v>
      </c>
      <c r="E93" s="170"/>
      <c r="F93" s="170"/>
      <c r="G93" s="170"/>
      <c r="H93" s="170"/>
      <c r="I93" s="170"/>
    </row>
    <row r="94" spans="1:27" ht="15.75" x14ac:dyDescent="0.25">
      <c r="A94" s="145">
        <v>201</v>
      </c>
      <c r="B94" s="146" t="s">
        <v>543</v>
      </c>
      <c r="C94" s="148">
        <v>201</v>
      </c>
      <c r="D94" s="87" t="s">
        <v>544</v>
      </c>
    </row>
    <row r="95" spans="1:27" ht="15.75" x14ac:dyDescent="0.25">
      <c r="A95" s="145">
        <v>202</v>
      </c>
      <c r="B95" s="146" t="s">
        <v>545</v>
      </c>
      <c r="C95" s="148">
        <v>202</v>
      </c>
      <c r="D95" s="87" t="s">
        <v>544</v>
      </c>
    </row>
    <row r="96" spans="1:27" ht="15.75" x14ac:dyDescent="0.25">
      <c r="A96" s="145">
        <v>203</v>
      </c>
      <c r="B96" s="146" t="s">
        <v>546</v>
      </c>
      <c r="C96" s="148">
        <v>203</v>
      </c>
      <c r="D96" s="87" t="s">
        <v>547</v>
      </c>
    </row>
    <row r="97" spans="1:9" ht="15.75" x14ac:dyDescent="0.25">
      <c r="A97" s="145">
        <v>204</v>
      </c>
      <c r="B97" s="146" t="s">
        <v>548</v>
      </c>
      <c r="C97" s="148">
        <v>204</v>
      </c>
      <c r="D97" s="87" t="s">
        <v>549</v>
      </c>
    </row>
    <row r="98" spans="1:9" ht="15.75" x14ac:dyDescent="0.25">
      <c r="A98" s="145">
        <v>205</v>
      </c>
      <c r="B98" s="146" t="s">
        <v>548</v>
      </c>
      <c r="C98" s="148">
        <v>205</v>
      </c>
      <c r="D98" s="87" t="s">
        <v>550</v>
      </c>
    </row>
    <row r="99" spans="1:9" ht="15.75" x14ac:dyDescent="0.25">
      <c r="A99" s="145">
        <v>206</v>
      </c>
      <c r="B99" s="146" t="s">
        <v>551</v>
      </c>
      <c r="C99" s="148">
        <v>206</v>
      </c>
      <c r="D99" s="87" t="s">
        <v>552</v>
      </c>
    </row>
    <row r="100" spans="1:9" ht="15.75" x14ac:dyDescent="0.25">
      <c r="A100" s="145">
        <v>2001</v>
      </c>
      <c r="B100" s="146" t="s">
        <v>553</v>
      </c>
      <c r="C100" s="148">
        <v>2001</v>
      </c>
      <c r="D100" s="87" t="s">
        <v>554</v>
      </c>
    </row>
    <row r="101" spans="1:9" ht="15.75" x14ac:dyDescent="0.25">
      <c r="A101" s="145">
        <v>2002</v>
      </c>
      <c r="B101" s="146" t="s">
        <v>555</v>
      </c>
      <c r="C101" s="148">
        <v>2002</v>
      </c>
      <c r="D101" s="87" t="s">
        <v>554</v>
      </c>
    </row>
    <row r="102" spans="1:9" ht="15.75" x14ac:dyDescent="0.25">
      <c r="A102" s="145">
        <v>2003</v>
      </c>
      <c r="B102" s="146" t="s">
        <v>553</v>
      </c>
      <c r="C102" s="148">
        <v>2003</v>
      </c>
      <c r="D102" s="87" t="s">
        <v>556</v>
      </c>
    </row>
    <row r="103" spans="1:9" ht="15.75" x14ac:dyDescent="0.25">
      <c r="A103" s="145">
        <v>2004</v>
      </c>
      <c r="B103" s="146" t="s">
        <v>553</v>
      </c>
      <c r="C103" s="148">
        <v>2004</v>
      </c>
      <c r="D103" s="87" t="s">
        <v>554</v>
      </c>
    </row>
    <row r="104" spans="1:9" ht="15.75" x14ac:dyDescent="0.25">
      <c r="A104" s="145">
        <v>2005</v>
      </c>
      <c r="B104" s="146" t="s">
        <v>555</v>
      </c>
      <c r="C104" s="148">
        <v>2005</v>
      </c>
      <c r="D104" s="87" t="s">
        <v>554</v>
      </c>
    </row>
    <row r="105" spans="1:9" ht="15.75" x14ac:dyDescent="0.25">
      <c r="A105" s="145">
        <v>2006</v>
      </c>
      <c r="B105" s="146" t="s">
        <v>553</v>
      </c>
      <c r="C105" s="148">
        <v>2006</v>
      </c>
      <c r="D105" s="87" t="s">
        <v>554</v>
      </c>
    </row>
    <row r="106" spans="1:9" ht="15.75" x14ac:dyDescent="0.25">
      <c r="A106" s="145">
        <v>2007</v>
      </c>
      <c r="B106" s="146" t="s">
        <v>555</v>
      </c>
      <c r="C106" s="148">
        <v>2007</v>
      </c>
      <c r="D106" s="87" t="s">
        <v>554</v>
      </c>
    </row>
    <row r="107" spans="1:9" ht="15.75" x14ac:dyDescent="0.25">
      <c r="A107" s="145">
        <v>2008</v>
      </c>
      <c r="B107" s="146" t="s">
        <v>555</v>
      </c>
      <c r="C107" s="148">
        <v>2008</v>
      </c>
      <c r="D107" s="87" t="s">
        <v>557</v>
      </c>
    </row>
    <row r="108" spans="1:9" ht="15.75" x14ac:dyDescent="0.25">
      <c r="A108" s="145">
        <v>2009</v>
      </c>
      <c r="B108" s="146" t="s">
        <v>555</v>
      </c>
      <c r="C108" s="148">
        <v>2009</v>
      </c>
      <c r="D108" s="87" t="s">
        <v>557</v>
      </c>
    </row>
    <row r="109" spans="1:9" ht="15.75" x14ac:dyDescent="0.25">
      <c r="A109" s="171">
        <v>210</v>
      </c>
      <c r="B109" s="172" t="s">
        <v>558</v>
      </c>
      <c r="C109" s="148">
        <v>210</v>
      </c>
      <c r="D109" s="173" t="s">
        <v>559</v>
      </c>
      <c r="G109" s="173"/>
      <c r="H109" s="173"/>
      <c r="I109" s="173"/>
    </row>
    <row r="110" spans="1:9" ht="15.75" x14ac:dyDescent="0.25">
      <c r="A110" s="145">
        <v>211</v>
      </c>
      <c r="B110" s="146" t="s">
        <v>560</v>
      </c>
      <c r="C110" s="148">
        <v>211</v>
      </c>
      <c r="D110" s="174" t="s">
        <v>561</v>
      </c>
      <c r="F110" s="174"/>
    </row>
    <row r="111" spans="1:9" ht="15.75" x14ac:dyDescent="0.25">
      <c r="A111" s="145">
        <v>212</v>
      </c>
      <c r="B111" s="146" t="s">
        <v>562</v>
      </c>
      <c r="C111" s="148">
        <v>212</v>
      </c>
      <c r="D111" s="174" t="s">
        <v>561</v>
      </c>
      <c r="F111" s="174"/>
    </row>
    <row r="112" spans="1:9" ht="15.75" x14ac:dyDescent="0.25">
      <c r="A112" s="145">
        <v>213</v>
      </c>
      <c r="B112" s="146" t="s">
        <v>563</v>
      </c>
      <c r="C112" s="148">
        <v>213</v>
      </c>
      <c r="D112" s="174" t="s">
        <v>564</v>
      </c>
    </row>
    <row r="113" spans="1:25" ht="15.75" x14ac:dyDescent="0.25">
      <c r="A113" s="145">
        <v>214</v>
      </c>
      <c r="B113" s="146" t="s">
        <v>565</v>
      </c>
      <c r="C113" s="148">
        <v>214</v>
      </c>
      <c r="D113" s="174" t="s">
        <v>566</v>
      </c>
    </row>
    <row r="114" spans="1:25" ht="15.75" x14ac:dyDescent="0.25">
      <c r="A114" s="145">
        <v>215</v>
      </c>
      <c r="B114" s="146" t="s">
        <v>567</v>
      </c>
      <c r="C114" s="148">
        <v>215</v>
      </c>
      <c r="D114" s="174" t="s">
        <v>568</v>
      </c>
    </row>
    <row r="115" spans="1:25" ht="15.75" x14ac:dyDescent="0.25">
      <c r="A115" s="145">
        <v>2011</v>
      </c>
      <c r="B115" s="146" t="s">
        <v>569</v>
      </c>
      <c r="C115" s="148">
        <v>2011</v>
      </c>
      <c r="D115" s="87" t="s">
        <v>554</v>
      </c>
    </row>
    <row r="116" spans="1:25" ht="18.75" x14ac:dyDescent="0.25">
      <c r="A116" s="145">
        <v>2012</v>
      </c>
      <c r="B116" s="146" t="s">
        <v>570</v>
      </c>
      <c r="C116" s="148">
        <v>2012</v>
      </c>
      <c r="D116" s="87" t="s">
        <v>554</v>
      </c>
      <c r="U116" s="23"/>
      <c r="V116" s="395"/>
      <c r="W116" s="175"/>
    </row>
    <row r="117" spans="1:25" ht="15.75" x14ac:dyDescent="0.25">
      <c r="A117" s="145">
        <v>2013</v>
      </c>
      <c r="B117" s="146" t="s">
        <v>571</v>
      </c>
      <c r="C117" s="148">
        <v>2013</v>
      </c>
      <c r="D117" s="87" t="s">
        <v>572</v>
      </c>
      <c r="U117" s="23"/>
      <c r="V117" s="262"/>
    </row>
    <row r="118" spans="1:25" ht="15.75" x14ac:dyDescent="0.25">
      <c r="A118" s="145">
        <v>2014</v>
      </c>
      <c r="B118" s="146" t="s">
        <v>569</v>
      </c>
      <c r="C118" s="148">
        <v>2014</v>
      </c>
      <c r="D118" s="87" t="s">
        <v>554</v>
      </c>
      <c r="Y118" s="395"/>
    </row>
    <row r="119" spans="1:25" ht="15.75" x14ac:dyDescent="0.25">
      <c r="A119" s="145">
        <v>2015</v>
      </c>
      <c r="B119" s="146" t="s">
        <v>570</v>
      </c>
      <c r="C119" s="148">
        <v>2015</v>
      </c>
      <c r="D119" s="87" t="s">
        <v>554</v>
      </c>
      <c r="Y119" s="262"/>
    </row>
    <row r="120" spans="1:25" ht="15.75" x14ac:dyDescent="0.25">
      <c r="A120" s="145">
        <v>2016</v>
      </c>
      <c r="B120" s="146" t="s">
        <v>573</v>
      </c>
      <c r="C120" s="148">
        <v>2016</v>
      </c>
      <c r="D120" s="87" t="s">
        <v>557</v>
      </c>
    </row>
    <row r="121" spans="1:25" ht="15.75" x14ac:dyDescent="0.25">
      <c r="A121" s="145">
        <v>2017</v>
      </c>
      <c r="B121" s="146" t="s">
        <v>574</v>
      </c>
      <c r="C121" s="148">
        <v>2017</v>
      </c>
      <c r="D121" s="87" t="s">
        <v>557</v>
      </c>
    </row>
    <row r="122" spans="1:25" ht="15.75" x14ac:dyDescent="0.25">
      <c r="A122" s="176">
        <v>220</v>
      </c>
      <c r="B122" s="177" t="s">
        <v>575</v>
      </c>
      <c r="C122" s="148">
        <v>220</v>
      </c>
      <c r="D122" s="178" t="s">
        <v>576</v>
      </c>
      <c r="E122" s="178"/>
      <c r="F122" s="178"/>
      <c r="G122" s="178"/>
      <c r="H122" s="178"/>
      <c r="I122" s="178"/>
    </row>
    <row r="123" spans="1:25" ht="15.75" x14ac:dyDescent="0.25">
      <c r="A123" s="145">
        <v>221</v>
      </c>
      <c r="B123" s="146" t="s">
        <v>577</v>
      </c>
      <c r="C123" s="148">
        <v>221</v>
      </c>
      <c r="D123" s="174" t="s">
        <v>578</v>
      </c>
    </row>
    <row r="124" spans="1:25" ht="15.75" x14ac:dyDescent="0.25">
      <c r="A124" s="145">
        <v>222</v>
      </c>
      <c r="B124" s="146" t="s">
        <v>579</v>
      </c>
      <c r="C124" s="148">
        <v>222</v>
      </c>
      <c r="D124" s="174" t="s">
        <v>578</v>
      </c>
    </row>
    <row r="125" spans="1:25" ht="15.75" x14ac:dyDescent="0.25">
      <c r="A125" s="145">
        <v>223</v>
      </c>
      <c r="B125" s="146" t="s">
        <v>580</v>
      </c>
      <c r="C125" s="148">
        <v>223</v>
      </c>
      <c r="D125" s="174" t="s">
        <v>581</v>
      </c>
    </row>
    <row r="126" spans="1:25" ht="15.75" x14ac:dyDescent="0.25">
      <c r="A126" s="145">
        <v>224</v>
      </c>
      <c r="B126" s="146" t="s">
        <v>582</v>
      </c>
      <c r="C126" s="148">
        <v>224</v>
      </c>
      <c r="D126" s="174" t="s">
        <v>583</v>
      </c>
    </row>
    <row r="127" spans="1:25" ht="15.75" x14ac:dyDescent="0.25">
      <c r="A127" s="145">
        <v>225</v>
      </c>
      <c r="B127" s="146" t="s">
        <v>584</v>
      </c>
      <c r="C127" s="148">
        <v>225</v>
      </c>
      <c r="D127" s="174" t="s">
        <v>585</v>
      </c>
    </row>
    <row r="128" spans="1:25" ht="15.75" x14ac:dyDescent="0.25">
      <c r="A128" s="145" t="s">
        <v>586</v>
      </c>
      <c r="B128" s="146" t="s">
        <v>587</v>
      </c>
      <c r="C128" s="148" t="s">
        <v>586</v>
      </c>
      <c r="D128" s="23"/>
      <c r="E128" s="23"/>
      <c r="F128" s="23"/>
      <c r="G128" s="23"/>
      <c r="H128" s="23"/>
      <c r="I128" s="23"/>
    </row>
    <row r="129" spans="1:9" ht="15.75" x14ac:dyDescent="0.25">
      <c r="A129" s="145" t="s">
        <v>588</v>
      </c>
      <c r="B129" s="146" t="s">
        <v>589</v>
      </c>
      <c r="C129" s="148" t="s">
        <v>588</v>
      </c>
    </row>
    <row r="130" spans="1:9" ht="15.75" x14ac:dyDescent="0.25">
      <c r="A130" s="145" t="s">
        <v>590</v>
      </c>
      <c r="B130" s="146" t="s">
        <v>591</v>
      </c>
      <c r="C130" s="148" t="s">
        <v>590</v>
      </c>
    </row>
    <row r="131" spans="1:9" ht="15.75" x14ac:dyDescent="0.25">
      <c r="A131" s="145" t="s">
        <v>592</v>
      </c>
      <c r="B131" s="146" t="s">
        <v>587</v>
      </c>
      <c r="C131" s="148" t="s">
        <v>592</v>
      </c>
    </row>
    <row r="132" spans="1:9" ht="15.75" x14ac:dyDescent="0.25">
      <c r="A132" s="145" t="s">
        <v>593</v>
      </c>
      <c r="B132" s="146" t="s">
        <v>594</v>
      </c>
      <c r="C132" s="148" t="s">
        <v>593</v>
      </c>
    </row>
    <row r="133" spans="1:9" ht="15.75" x14ac:dyDescent="0.25">
      <c r="A133" s="145" t="s">
        <v>595</v>
      </c>
      <c r="B133" s="146" t="s">
        <v>596</v>
      </c>
      <c r="C133" s="148" t="s">
        <v>595</v>
      </c>
    </row>
    <row r="134" spans="1:9" ht="15.75" x14ac:dyDescent="0.25">
      <c r="A134" s="145" t="s">
        <v>597</v>
      </c>
      <c r="B134" s="146" t="s">
        <v>598</v>
      </c>
      <c r="C134" s="148" t="s">
        <v>597</v>
      </c>
    </row>
    <row r="135" spans="1:9" ht="15.75" x14ac:dyDescent="0.25">
      <c r="A135" s="145" t="s">
        <v>599</v>
      </c>
      <c r="B135" s="146" t="s">
        <v>600</v>
      </c>
      <c r="C135" s="148" t="s">
        <v>599</v>
      </c>
    </row>
    <row r="136" spans="1:9" ht="15.75" x14ac:dyDescent="0.25">
      <c r="A136" s="145" t="s">
        <v>601</v>
      </c>
      <c r="B136" s="146" t="s">
        <v>598</v>
      </c>
      <c r="C136" s="148" t="s">
        <v>601</v>
      </c>
    </row>
    <row r="137" spans="1:9" ht="15.75" x14ac:dyDescent="0.25">
      <c r="A137" s="145" t="s">
        <v>602</v>
      </c>
      <c r="B137" s="146" t="s">
        <v>589</v>
      </c>
      <c r="C137" s="148" t="s">
        <v>602</v>
      </c>
    </row>
    <row r="138" spans="1:9" ht="15.75" x14ac:dyDescent="0.25">
      <c r="A138" s="145" t="s">
        <v>603</v>
      </c>
      <c r="B138" s="146" t="s">
        <v>587</v>
      </c>
      <c r="C138" s="148" t="s">
        <v>603</v>
      </c>
    </row>
    <row r="139" spans="1:9" ht="15.75" x14ac:dyDescent="0.25">
      <c r="A139" s="145" t="s">
        <v>604</v>
      </c>
      <c r="B139" s="146" t="s">
        <v>600</v>
      </c>
      <c r="C139" s="148" t="s">
        <v>604</v>
      </c>
    </row>
    <row r="140" spans="1:9" ht="15.75" x14ac:dyDescent="0.25">
      <c r="A140" s="145" t="s">
        <v>605</v>
      </c>
      <c r="B140" s="146" t="s">
        <v>587</v>
      </c>
      <c r="C140" s="148" t="s">
        <v>605</v>
      </c>
    </row>
    <row r="141" spans="1:9" ht="15.75" x14ac:dyDescent="0.25">
      <c r="A141" s="145" t="s">
        <v>606</v>
      </c>
      <c r="B141" s="146" t="s">
        <v>589</v>
      </c>
      <c r="C141" s="148" t="s">
        <v>606</v>
      </c>
    </row>
    <row r="142" spans="1:9" ht="15.75" x14ac:dyDescent="0.25">
      <c r="A142" s="179">
        <v>230</v>
      </c>
      <c r="B142" s="180" t="s">
        <v>607</v>
      </c>
      <c r="C142" s="148">
        <v>230</v>
      </c>
      <c r="D142" s="87" t="s">
        <v>608</v>
      </c>
      <c r="E142" s="181"/>
      <c r="F142" s="181"/>
      <c r="G142" s="181"/>
      <c r="H142" s="181"/>
      <c r="I142" s="181"/>
    </row>
    <row r="143" spans="1:9" ht="15.75" x14ac:dyDescent="0.25">
      <c r="A143" s="145">
        <v>231</v>
      </c>
      <c r="B143" s="146" t="s">
        <v>609</v>
      </c>
      <c r="C143" s="148">
        <v>231</v>
      </c>
      <c r="D143" s="87" t="s">
        <v>610</v>
      </c>
    </row>
    <row r="144" spans="1:9" ht="15.75" x14ac:dyDescent="0.25">
      <c r="A144" s="145">
        <v>232</v>
      </c>
      <c r="B144" s="146" t="s">
        <v>611</v>
      </c>
      <c r="C144" s="148">
        <v>232</v>
      </c>
      <c r="D144" s="87" t="s">
        <v>612</v>
      </c>
    </row>
    <row r="145" spans="1:22" ht="15.75" x14ac:dyDescent="0.25">
      <c r="A145" s="145">
        <v>233</v>
      </c>
      <c r="B145" s="146" t="s">
        <v>613</v>
      </c>
      <c r="C145" s="148">
        <v>233</v>
      </c>
      <c r="D145" s="87" t="s">
        <v>614</v>
      </c>
    </row>
    <row r="146" spans="1:22" ht="15.75" x14ac:dyDescent="0.25">
      <c r="A146" s="145">
        <v>234</v>
      </c>
      <c r="B146" s="146" t="s">
        <v>615</v>
      </c>
      <c r="C146" s="148">
        <v>234</v>
      </c>
      <c r="D146" s="87" t="s">
        <v>616</v>
      </c>
    </row>
    <row r="147" spans="1:22" ht="15.75" x14ac:dyDescent="0.25">
      <c r="A147" s="145">
        <v>235</v>
      </c>
      <c r="B147" s="146" t="s">
        <v>617</v>
      </c>
      <c r="C147" s="148">
        <v>235</v>
      </c>
      <c r="D147" s="87" t="s">
        <v>618</v>
      </c>
    </row>
    <row r="148" spans="1:22" ht="15.75" x14ac:dyDescent="0.25">
      <c r="A148" s="145">
        <v>2028</v>
      </c>
      <c r="B148" s="146" t="s">
        <v>619</v>
      </c>
      <c r="C148" s="148">
        <v>2028</v>
      </c>
      <c r="D148" s="182" t="s">
        <v>620</v>
      </c>
    </row>
    <row r="149" spans="1:22" ht="15.75" x14ac:dyDescent="0.25">
      <c r="A149" s="145">
        <v>2029</v>
      </c>
      <c r="B149" s="146" t="s">
        <v>621</v>
      </c>
      <c r="C149" s="148">
        <v>2029</v>
      </c>
      <c r="D149" s="182" t="s">
        <v>622</v>
      </c>
    </row>
    <row r="150" spans="1:22" ht="15.75" x14ac:dyDescent="0.25">
      <c r="A150" s="145">
        <v>2030</v>
      </c>
      <c r="B150" s="146" t="s">
        <v>623</v>
      </c>
      <c r="C150" s="148">
        <v>2030</v>
      </c>
      <c r="D150" s="182" t="s">
        <v>624</v>
      </c>
    </row>
    <row r="151" spans="1:22" ht="15.75" x14ac:dyDescent="0.25">
      <c r="A151" s="145">
        <v>2031</v>
      </c>
      <c r="B151" s="146" t="s">
        <v>619</v>
      </c>
      <c r="C151" s="148">
        <v>2031</v>
      </c>
      <c r="D151" s="182" t="s">
        <v>625</v>
      </c>
    </row>
    <row r="152" spans="1:22" ht="15.75" x14ac:dyDescent="0.25">
      <c r="A152" s="145">
        <v>2032</v>
      </c>
      <c r="B152" s="146" t="s">
        <v>623</v>
      </c>
      <c r="C152" s="148">
        <v>2032</v>
      </c>
      <c r="D152" s="182" t="s">
        <v>625</v>
      </c>
    </row>
    <row r="153" spans="1:22" ht="15.75" x14ac:dyDescent="0.25">
      <c r="A153" s="145">
        <v>2033</v>
      </c>
      <c r="B153" s="146" t="s">
        <v>619</v>
      </c>
      <c r="C153" s="148">
        <v>2033</v>
      </c>
      <c r="D153" s="182" t="s">
        <v>626</v>
      </c>
    </row>
    <row r="154" spans="1:22" ht="15.75" x14ac:dyDescent="0.25">
      <c r="A154" s="145">
        <v>2034</v>
      </c>
      <c r="B154" s="146" t="s">
        <v>623</v>
      </c>
      <c r="C154" s="148">
        <v>2034</v>
      </c>
      <c r="D154" s="182" t="s">
        <v>626</v>
      </c>
    </row>
    <row r="155" spans="1:22" ht="15.75" x14ac:dyDescent="0.25">
      <c r="A155" s="183">
        <v>250</v>
      </c>
      <c r="B155" s="184" t="s">
        <v>627</v>
      </c>
      <c r="C155" s="148">
        <v>250</v>
      </c>
      <c r="D155" s="170" t="s">
        <v>628</v>
      </c>
      <c r="E155" s="170"/>
      <c r="F155" s="170"/>
      <c r="G155" s="170"/>
      <c r="H155" s="170"/>
      <c r="I155" s="170"/>
    </row>
    <row r="156" spans="1:22" ht="15.75" x14ac:dyDescent="0.25">
      <c r="A156" s="145">
        <v>251</v>
      </c>
      <c r="B156" s="146" t="s">
        <v>629</v>
      </c>
      <c r="C156" s="148">
        <v>251</v>
      </c>
      <c r="D156" s="87" t="s">
        <v>630</v>
      </c>
      <c r="R156" s="23"/>
      <c r="S156" s="23"/>
      <c r="T156" s="23"/>
      <c r="U156" s="23"/>
      <c r="V156" s="23"/>
    </row>
    <row r="157" spans="1:22" ht="18.75" x14ac:dyDescent="0.25">
      <c r="A157" s="145">
        <v>252</v>
      </c>
      <c r="B157" s="146" t="s">
        <v>631</v>
      </c>
      <c r="C157" s="148">
        <v>252</v>
      </c>
      <c r="D157" s="87" t="s">
        <v>630</v>
      </c>
      <c r="R157" s="23"/>
      <c r="S157" s="175"/>
      <c r="T157" s="185"/>
      <c r="U157" s="175"/>
      <c r="V157" s="23"/>
    </row>
    <row r="158" spans="1:22" ht="18.75" x14ac:dyDescent="0.25">
      <c r="A158" s="145">
        <v>253</v>
      </c>
      <c r="B158" s="146" t="s">
        <v>632</v>
      </c>
      <c r="C158" s="148">
        <v>253</v>
      </c>
      <c r="D158" s="87" t="s">
        <v>633</v>
      </c>
      <c r="R158" s="23"/>
      <c r="S158" s="175"/>
      <c r="T158" s="186"/>
      <c r="U158" s="175"/>
      <c r="V158" s="23"/>
    </row>
    <row r="159" spans="1:22" ht="18.75" x14ac:dyDescent="0.3">
      <c r="A159" s="145">
        <v>254</v>
      </c>
      <c r="B159" s="146" t="s">
        <v>632</v>
      </c>
      <c r="C159" s="148">
        <v>254</v>
      </c>
      <c r="D159" s="87" t="s">
        <v>634</v>
      </c>
      <c r="R159" s="23"/>
      <c r="S159" s="175"/>
      <c r="T159" s="187"/>
      <c r="U159" s="188"/>
      <c r="V159" s="23"/>
    </row>
    <row r="160" spans="1:22" ht="18.75" x14ac:dyDescent="0.3">
      <c r="A160" s="145">
        <v>255</v>
      </c>
      <c r="B160" s="146" t="s">
        <v>635</v>
      </c>
      <c r="C160" s="148">
        <v>255</v>
      </c>
      <c r="D160" s="87" t="s">
        <v>636</v>
      </c>
      <c r="R160" s="23"/>
      <c r="S160" s="175"/>
      <c r="T160" s="187"/>
      <c r="U160" s="188"/>
      <c r="V160" s="23"/>
    </row>
    <row r="161" spans="1:22" ht="18.75" x14ac:dyDescent="0.25">
      <c r="A161" s="145">
        <v>256</v>
      </c>
      <c r="B161" s="146" t="s">
        <v>637</v>
      </c>
      <c r="C161" s="148">
        <v>256</v>
      </c>
      <c r="D161" s="87" t="s">
        <v>638</v>
      </c>
      <c r="R161" s="23"/>
      <c r="S161" s="175"/>
      <c r="T161" s="189"/>
      <c r="U161" s="175"/>
      <c r="V161" s="23"/>
    </row>
    <row r="162" spans="1:22" ht="15.75" x14ac:dyDescent="0.25">
      <c r="A162" s="145">
        <v>2036</v>
      </c>
      <c r="B162" s="146" t="s">
        <v>639</v>
      </c>
      <c r="C162" s="148">
        <v>2036</v>
      </c>
      <c r="D162" s="190" t="s">
        <v>640</v>
      </c>
      <c r="R162" s="23"/>
      <c r="S162" s="23"/>
      <c r="T162" s="23"/>
      <c r="U162" s="23"/>
      <c r="V162" s="23"/>
    </row>
    <row r="163" spans="1:22" ht="20.25" x14ac:dyDescent="0.25">
      <c r="A163" s="145">
        <v>2037</v>
      </c>
      <c r="B163" s="146" t="s">
        <v>641</v>
      </c>
      <c r="C163" s="148">
        <v>2037</v>
      </c>
      <c r="D163" s="190" t="s">
        <v>640</v>
      </c>
      <c r="R163" s="23"/>
      <c r="S163" s="23"/>
      <c r="T163" s="23"/>
      <c r="U163" s="191"/>
      <c r="V163" s="23"/>
    </row>
    <row r="164" spans="1:22" ht="20.25" x14ac:dyDescent="0.25">
      <c r="A164" s="145">
        <v>2038</v>
      </c>
      <c r="B164" s="146" t="s">
        <v>639</v>
      </c>
      <c r="C164" s="148">
        <v>2038</v>
      </c>
      <c r="D164" s="182" t="s">
        <v>642</v>
      </c>
      <c r="R164" s="23"/>
      <c r="S164" s="23"/>
      <c r="T164" s="23"/>
      <c r="U164" s="192"/>
      <c r="V164" s="23"/>
    </row>
    <row r="165" spans="1:22" ht="15.75" x14ac:dyDescent="0.25">
      <c r="A165" s="145">
        <v>2039</v>
      </c>
      <c r="B165" s="146" t="s">
        <v>639</v>
      </c>
      <c r="C165" s="148">
        <v>2039</v>
      </c>
      <c r="D165" s="182" t="s">
        <v>642</v>
      </c>
    </row>
    <row r="166" spans="1:22" ht="15.75" x14ac:dyDescent="0.25">
      <c r="A166" s="145">
        <v>2040</v>
      </c>
      <c r="B166" s="146" t="s">
        <v>639</v>
      </c>
      <c r="C166" s="148">
        <v>2040</v>
      </c>
      <c r="D166" s="182" t="s">
        <v>640</v>
      </c>
    </row>
    <row r="167" spans="1:22" ht="15.75" x14ac:dyDescent="0.25">
      <c r="A167" s="145">
        <v>2041</v>
      </c>
      <c r="B167" s="146" t="s">
        <v>641</v>
      </c>
      <c r="C167" s="148">
        <v>2041</v>
      </c>
      <c r="D167" s="182" t="s">
        <v>640</v>
      </c>
    </row>
    <row r="168" spans="1:22" ht="15.75" x14ac:dyDescent="0.25">
      <c r="A168" s="145">
        <v>2042</v>
      </c>
      <c r="B168" s="146" t="s">
        <v>639</v>
      </c>
      <c r="C168" s="148">
        <v>2042</v>
      </c>
      <c r="D168" s="182" t="s">
        <v>643</v>
      </c>
    </row>
    <row r="169" spans="1:22" ht="15.75" x14ac:dyDescent="0.25">
      <c r="A169" s="145">
        <v>2043</v>
      </c>
      <c r="B169" s="146" t="s">
        <v>639</v>
      </c>
      <c r="C169" s="148">
        <v>2043</v>
      </c>
      <c r="D169" s="182" t="s">
        <v>643</v>
      </c>
    </row>
    <row r="170" spans="1:22" ht="15.75" x14ac:dyDescent="0.25">
      <c r="A170" s="148">
        <v>270</v>
      </c>
      <c r="B170" s="193" t="s">
        <v>644</v>
      </c>
      <c r="C170" s="148">
        <v>270</v>
      </c>
      <c r="D170" s="194" t="s">
        <v>645</v>
      </c>
      <c r="E170" s="194"/>
      <c r="F170" s="194"/>
      <c r="G170" s="194"/>
      <c r="H170" s="194"/>
      <c r="I170" s="194"/>
    </row>
    <row r="171" spans="1:22" ht="15.75" x14ac:dyDescent="0.25">
      <c r="A171" s="145">
        <v>271</v>
      </c>
      <c r="B171" s="146" t="s">
        <v>646</v>
      </c>
      <c r="C171" s="148">
        <v>271</v>
      </c>
      <c r="D171" s="23" t="s">
        <v>647</v>
      </c>
    </row>
    <row r="172" spans="1:22" ht="15.75" x14ac:dyDescent="0.25">
      <c r="A172" s="145">
        <v>272</v>
      </c>
      <c r="B172" s="146" t="s">
        <v>648</v>
      </c>
      <c r="C172" s="148">
        <v>272</v>
      </c>
      <c r="D172" s="23" t="s">
        <v>647</v>
      </c>
    </row>
    <row r="173" spans="1:22" ht="18.75" x14ac:dyDescent="0.25">
      <c r="A173" s="145">
        <v>273</v>
      </c>
      <c r="B173" s="146" t="s">
        <v>649</v>
      </c>
      <c r="C173" s="148">
        <v>273</v>
      </c>
      <c r="D173" s="23" t="s">
        <v>650</v>
      </c>
      <c r="L173" s="175"/>
      <c r="M173" s="195"/>
      <c r="N173" s="175"/>
      <c r="O173" s="23"/>
    </row>
    <row r="174" spans="1:22" ht="18.75" x14ac:dyDescent="0.25">
      <c r="A174" s="145">
        <v>274</v>
      </c>
      <c r="B174" s="146" t="s">
        <v>649</v>
      </c>
      <c r="C174" s="148">
        <v>274</v>
      </c>
      <c r="D174" s="23" t="s">
        <v>651</v>
      </c>
      <c r="L174" s="175"/>
      <c r="M174" s="175"/>
      <c r="N174" s="175"/>
      <c r="O174" s="23"/>
    </row>
    <row r="175" spans="1:22" ht="18.75" x14ac:dyDescent="0.25">
      <c r="A175" s="145">
        <v>275</v>
      </c>
      <c r="B175" s="146" t="s">
        <v>652</v>
      </c>
      <c r="C175" s="148">
        <v>275</v>
      </c>
      <c r="D175" s="23" t="s">
        <v>653</v>
      </c>
      <c r="L175" s="175"/>
      <c r="M175" s="175"/>
      <c r="N175" s="196"/>
      <c r="O175" s="23"/>
    </row>
    <row r="176" spans="1:22" ht="21" x14ac:dyDescent="0.25">
      <c r="A176" s="145">
        <v>276</v>
      </c>
      <c r="B176" s="146" t="s">
        <v>654</v>
      </c>
      <c r="C176" s="148">
        <v>276</v>
      </c>
      <c r="D176" s="23" t="s">
        <v>655</v>
      </c>
      <c r="L176" s="45"/>
      <c r="M176" s="141"/>
      <c r="N176" s="196"/>
      <c r="O176" s="23"/>
    </row>
    <row r="177" spans="1:15" ht="15.75" customHeight="1" x14ac:dyDescent="0.25">
      <c r="A177" s="145">
        <v>2045</v>
      </c>
      <c r="B177" s="146" t="s">
        <v>656</v>
      </c>
      <c r="C177" s="148">
        <v>2045</v>
      </c>
      <c r="D177" s="23" t="s">
        <v>657</v>
      </c>
      <c r="L177" s="141"/>
      <c r="M177" s="141"/>
      <c r="N177" s="196"/>
      <c r="O177" s="23"/>
    </row>
    <row r="178" spans="1:15" ht="15.75" x14ac:dyDescent="0.25">
      <c r="A178" s="145">
        <v>2046</v>
      </c>
      <c r="B178" s="146" t="s">
        <v>658</v>
      </c>
      <c r="C178" s="148">
        <v>2046</v>
      </c>
      <c r="D178" s="23" t="s">
        <v>657</v>
      </c>
    </row>
    <row r="179" spans="1:15" ht="15.75" x14ac:dyDescent="0.25">
      <c r="A179" s="145">
        <v>2047</v>
      </c>
      <c r="B179" s="146" t="s">
        <v>656</v>
      </c>
      <c r="C179" s="148">
        <v>2047</v>
      </c>
      <c r="D179" s="23" t="s">
        <v>659</v>
      </c>
    </row>
    <row r="180" spans="1:15" ht="15.75" x14ac:dyDescent="0.25">
      <c r="A180" s="145">
        <v>2048</v>
      </c>
      <c r="B180" s="146" t="s">
        <v>656</v>
      </c>
      <c r="C180" s="148">
        <v>2048</v>
      </c>
      <c r="D180" s="23" t="s">
        <v>659</v>
      </c>
    </row>
    <row r="181" spans="1:15" ht="15.75" x14ac:dyDescent="0.25">
      <c r="A181" s="145">
        <v>2049</v>
      </c>
      <c r="B181" s="146" t="s">
        <v>656</v>
      </c>
      <c r="C181" s="148">
        <v>2049</v>
      </c>
      <c r="D181" s="23" t="s">
        <v>660</v>
      </c>
    </row>
    <row r="182" spans="1:15" ht="15.75" x14ac:dyDescent="0.25">
      <c r="A182" s="145">
        <v>2050</v>
      </c>
      <c r="B182" s="146" t="s">
        <v>658</v>
      </c>
      <c r="C182" s="148">
        <v>2050</v>
      </c>
      <c r="D182" s="23" t="s">
        <v>660</v>
      </c>
    </row>
    <row r="183" spans="1:15" ht="15.75" x14ac:dyDescent="0.25">
      <c r="A183" s="145">
        <v>2051</v>
      </c>
      <c r="B183" s="146" t="s">
        <v>656</v>
      </c>
      <c r="C183" s="148">
        <v>2051</v>
      </c>
      <c r="D183" s="23" t="s">
        <v>661</v>
      </c>
    </row>
    <row r="184" spans="1:15" ht="15.75" x14ac:dyDescent="0.25">
      <c r="A184" s="145">
        <v>2052</v>
      </c>
      <c r="B184" s="146" t="s">
        <v>656</v>
      </c>
      <c r="C184" s="148">
        <v>2052</v>
      </c>
      <c r="D184" s="23" t="s">
        <v>661</v>
      </c>
    </row>
    <row r="185" spans="1:15" ht="15.75" x14ac:dyDescent="0.25">
      <c r="A185" s="145">
        <v>2060</v>
      </c>
      <c r="B185" s="146" t="s">
        <v>662</v>
      </c>
      <c r="C185" s="148">
        <v>2060</v>
      </c>
      <c r="D185" s="23" t="s">
        <v>663</v>
      </c>
    </row>
    <row r="186" spans="1:15" ht="15.75" x14ac:dyDescent="0.25">
      <c r="A186" s="145">
        <v>2061</v>
      </c>
      <c r="B186" s="146" t="s">
        <v>664</v>
      </c>
      <c r="C186" s="148">
        <v>2061</v>
      </c>
      <c r="D186" s="23" t="s">
        <v>663</v>
      </c>
    </row>
    <row r="187" spans="1:15" ht="15.75" x14ac:dyDescent="0.25">
      <c r="A187" s="153">
        <v>400</v>
      </c>
      <c r="B187" s="154" t="s">
        <v>665</v>
      </c>
      <c r="C187" s="153">
        <v>400</v>
      </c>
      <c r="D187" s="23" t="s">
        <v>666</v>
      </c>
      <c r="E187" s="197"/>
      <c r="F187" s="198"/>
      <c r="G187" s="155"/>
      <c r="H187" s="155"/>
      <c r="I187" s="155"/>
    </row>
    <row r="188" spans="1:15" ht="15.75" x14ac:dyDescent="0.25">
      <c r="A188" s="145">
        <v>401</v>
      </c>
      <c r="B188" s="146" t="s">
        <v>665</v>
      </c>
      <c r="C188" s="148">
        <v>401</v>
      </c>
      <c r="D188" s="23" t="s">
        <v>667</v>
      </c>
    </row>
    <row r="189" spans="1:15" ht="15.75" x14ac:dyDescent="0.25">
      <c r="A189" s="145">
        <v>402</v>
      </c>
      <c r="B189" s="146" t="s">
        <v>668</v>
      </c>
      <c r="C189" s="148">
        <v>402</v>
      </c>
      <c r="D189" s="23" t="s">
        <v>669</v>
      </c>
    </row>
    <row r="190" spans="1:15" ht="15.75" x14ac:dyDescent="0.25">
      <c r="A190" s="145">
        <v>403</v>
      </c>
      <c r="B190" s="146" t="s">
        <v>670</v>
      </c>
      <c r="C190" s="148">
        <v>403</v>
      </c>
      <c r="D190" s="23" t="s">
        <v>669</v>
      </c>
    </row>
    <row r="191" spans="1:15" ht="15.75" x14ac:dyDescent="0.25">
      <c r="A191" s="145">
        <v>404</v>
      </c>
      <c r="B191" s="146" t="s">
        <v>671</v>
      </c>
      <c r="C191" s="148">
        <v>404</v>
      </c>
      <c r="D191" s="23" t="s">
        <v>672</v>
      </c>
    </row>
    <row r="192" spans="1:15" ht="15.75" x14ac:dyDescent="0.25">
      <c r="A192" s="145">
        <v>405</v>
      </c>
      <c r="B192" s="146" t="s">
        <v>673</v>
      </c>
      <c r="C192" s="148">
        <v>405</v>
      </c>
      <c r="D192" s="23" t="s">
        <v>672</v>
      </c>
    </row>
    <row r="193" spans="1:9" ht="15.75" x14ac:dyDescent="0.25">
      <c r="A193" s="145">
        <v>406</v>
      </c>
      <c r="B193" s="146" t="s">
        <v>674</v>
      </c>
      <c r="C193" s="148">
        <v>406</v>
      </c>
      <c r="D193" s="23" t="s">
        <v>675</v>
      </c>
    </row>
    <row r="194" spans="1:9" ht="15.75" x14ac:dyDescent="0.25">
      <c r="A194" s="145">
        <v>407</v>
      </c>
      <c r="B194" s="146" t="s">
        <v>674</v>
      </c>
      <c r="C194" s="148">
        <v>407</v>
      </c>
      <c r="D194" s="23" t="s">
        <v>676</v>
      </c>
    </row>
    <row r="195" spans="1:9" ht="15.75" x14ac:dyDescent="0.25">
      <c r="A195" s="145">
        <v>408</v>
      </c>
      <c r="B195" s="146" t="s">
        <v>677</v>
      </c>
      <c r="C195" s="148">
        <v>408</v>
      </c>
      <c r="D195" s="23" t="s">
        <v>678</v>
      </c>
    </row>
    <row r="196" spans="1:9" ht="15.75" x14ac:dyDescent="0.25">
      <c r="A196" s="145">
        <v>409</v>
      </c>
      <c r="B196" s="146" t="s">
        <v>677</v>
      </c>
      <c r="C196" s="148">
        <v>409</v>
      </c>
      <c r="D196" s="23" t="s">
        <v>679</v>
      </c>
    </row>
    <row r="197" spans="1:9" ht="15.75" x14ac:dyDescent="0.25">
      <c r="A197" s="183">
        <v>430</v>
      </c>
      <c r="B197" s="184" t="s">
        <v>680</v>
      </c>
      <c r="C197" s="183">
        <v>430</v>
      </c>
      <c r="D197" s="199" t="s">
        <v>681</v>
      </c>
      <c r="E197" s="199"/>
      <c r="F197" s="199"/>
      <c r="G197" s="199"/>
      <c r="H197" s="199"/>
      <c r="I197" s="199"/>
    </row>
    <row r="198" spans="1:9" ht="15.75" x14ac:dyDescent="0.25">
      <c r="A198" s="145">
        <v>431</v>
      </c>
      <c r="B198" s="146" t="s">
        <v>680</v>
      </c>
      <c r="C198" s="148">
        <v>431</v>
      </c>
      <c r="D198" s="23" t="s">
        <v>682</v>
      </c>
    </row>
    <row r="199" spans="1:9" ht="15.75" x14ac:dyDescent="0.25">
      <c r="A199" s="145">
        <v>432</v>
      </c>
      <c r="B199" s="146" t="s">
        <v>683</v>
      </c>
      <c r="C199" s="148">
        <v>432</v>
      </c>
      <c r="D199" s="23" t="s">
        <v>684</v>
      </c>
    </row>
    <row r="200" spans="1:9" ht="15.75" x14ac:dyDescent="0.25">
      <c r="A200" s="145">
        <v>433</v>
      </c>
      <c r="B200" s="146" t="s">
        <v>685</v>
      </c>
      <c r="C200" s="148">
        <v>433</v>
      </c>
      <c r="D200" s="23" t="s">
        <v>684</v>
      </c>
    </row>
    <row r="201" spans="1:9" ht="15.75" x14ac:dyDescent="0.25">
      <c r="A201" s="145">
        <v>434</v>
      </c>
      <c r="B201" s="146" t="s">
        <v>686</v>
      </c>
      <c r="C201" s="148">
        <v>434</v>
      </c>
      <c r="D201" s="23" t="s">
        <v>687</v>
      </c>
    </row>
    <row r="202" spans="1:9" ht="15.75" x14ac:dyDescent="0.25">
      <c r="A202" s="145">
        <v>435</v>
      </c>
      <c r="B202" s="146" t="s">
        <v>688</v>
      </c>
      <c r="C202" s="148">
        <v>435</v>
      </c>
      <c r="D202" s="23" t="s">
        <v>687</v>
      </c>
    </row>
    <row r="203" spans="1:9" ht="15.75" x14ac:dyDescent="0.25">
      <c r="A203" s="145">
        <v>436</v>
      </c>
      <c r="B203" s="146" t="s">
        <v>689</v>
      </c>
      <c r="C203" s="148">
        <v>436</v>
      </c>
      <c r="D203" s="23" t="s">
        <v>690</v>
      </c>
    </row>
    <row r="204" spans="1:9" ht="15.75" x14ac:dyDescent="0.25">
      <c r="A204" s="145">
        <v>437</v>
      </c>
      <c r="B204" s="146" t="s">
        <v>689</v>
      </c>
      <c r="C204" s="148">
        <v>437</v>
      </c>
      <c r="D204" s="23" t="s">
        <v>691</v>
      </c>
    </row>
    <row r="205" spans="1:9" ht="15.75" x14ac:dyDescent="0.25">
      <c r="A205" s="145">
        <v>438</v>
      </c>
      <c r="B205" s="146" t="s">
        <v>692</v>
      </c>
      <c r="C205" s="148">
        <v>438</v>
      </c>
      <c r="D205" s="23" t="s">
        <v>693</v>
      </c>
    </row>
    <row r="206" spans="1:9" ht="15.75" x14ac:dyDescent="0.25">
      <c r="A206" s="145">
        <v>439</v>
      </c>
      <c r="B206" s="146" t="s">
        <v>692</v>
      </c>
      <c r="C206" s="148">
        <v>439</v>
      </c>
      <c r="D206" s="23" t="s">
        <v>694</v>
      </c>
    </row>
    <row r="207" spans="1:9" ht="15.75" x14ac:dyDescent="0.25">
      <c r="A207" s="200">
        <v>460</v>
      </c>
      <c r="B207" s="201" t="s">
        <v>695</v>
      </c>
      <c r="C207" s="200">
        <v>460</v>
      </c>
      <c r="D207" s="202" t="s">
        <v>696</v>
      </c>
      <c r="E207" s="202"/>
      <c r="F207" s="202"/>
      <c r="G207" s="202"/>
      <c r="H207" s="202"/>
      <c r="I207" s="202"/>
    </row>
    <row r="208" spans="1:9" ht="15.75" x14ac:dyDescent="0.25">
      <c r="A208" s="145">
        <v>461</v>
      </c>
      <c r="B208" s="146" t="s">
        <v>697</v>
      </c>
      <c r="C208" s="145">
        <v>461</v>
      </c>
      <c r="D208" s="23" t="s">
        <v>698</v>
      </c>
    </row>
    <row r="209" spans="1:9" ht="15.75" x14ac:dyDescent="0.25">
      <c r="A209" s="145">
        <v>462</v>
      </c>
      <c r="B209" s="146" t="s">
        <v>699</v>
      </c>
      <c r="C209" s="145">
        <v>462</v>
      </c>
      <c r="D209" s="23" t="s">
        <v>700</v>
      </c>
    </row>
    <row r="210" spans="1:9" ht="15.75" x14ac:dyDescent="0.25">
      <c r="A210" s="203">
        <v>500</v>
      </c>
      <c r="B210" s="204" t="s">
        <v>701</v>
      </c>
      <c r="C210" s="203">
        <v>500</v>
      </c>
      <c r="D210" s="87" t="s">
        <v>702</v>
      </c>
      <c r="E210" s="205"/>
      <c r="F210" s="205"/>
      <c r="G210" s="205"/>
      <c r="H210" s="205"/>
      <c r="I210" s="205"/>
    </row>
    <row r="211" spans="1:9" ht="15.75" x14ac:dyDescent="0.25">
      <c r="A211" s="145">
        <v>501</v>
      </c>
      <c r="B211" s="146" t="s">
        <v>701</v>
      </c>
      <c r="C211" s="145">
        <v>501</v>
      </c>
      <c r="D211" s="87" t="s">
        <v>703</v>
      </c>
    </row>
    <row r="212" spans="1:9" ht="15.75" x14ac:dyDescent="0.25">
      <c r="A212" s="145">
        <v>502</v>
      </c>
      <c r="B212" s="146" t="s">
        <v>704</v>
      </c>
      <c r="C212" s="145">
        <v>502</v>
      </c>
      <c r="D212" s="87" t="s">
        <v>705</v>
      </c>
    </row>
    <row r="213" spans="1:9" ht="15.75" x14ac:dyDescent="0.25">
      <c r="A213" s="145">
        <v>503</v>
      </c>
      <c r="B213" s="146" t="s">
        <v>706</v>
      </c>
      <c r="C213" s="145">
        <v>503</v>
      </c>
      <c r="D213" s="87" t="s">
        <v>705</v>
      </c>
    </row>
    <row r="214" spans="1:9" ht="15.75" x14ac:dyDescent="0.25">
      <c r="A214" s="145">
        <v>504</v>
      </c>
      <c r="B214" s="146" t="s">
        <v>704</v>
      </c>
      <c r="C214" s="145">
        <v>504</v>
      </c>
      <c r="D214" s="87" t="s">
        <v>707</v>
      </c>
    </row>
    <row r="215" spans="1:9" ht="15.75" x14ac:dyDescent="0.25">
      <c r="A215" s="145">
        <v>505</v>
      </c>
      <c r="B215" s="146" t="s">
        <v>706</v>
      </c>
      <c r="C215" s="145">
        <v>505</v>
      </c>
      <c r="D215" s="87" t="s">
        <v>707</v>
      </c>
    </row>
    <row r="216" spans="1:9" ht="15.75" x14ac:dyDescent="0.25">
      <c r="A216" s="145">
        <v>506</v>
      </c>
      <c r="B216" s="146" t="s">
        <v>708</v>
      </c>
      <c r="C216" s="145">
        <v>506</v>
      </c>
      <c r="D216" s="87" t="s">
        <v>709</v>
      </c>
    </row>
    <row r="217" spans="1:9" ht="15.75" x14ac:dyDescent="0.25">
      <c r="A217" s="145">
        <v>507</v>
      </c>
      <c r="B217" s="146" t="s">
        <v>710</v>
      </c>
      <c r="C217" s="145">
        <v>507</v>
      </c>
      <c r="D217" s="87" t="s">
        <v>709</v>
      </c>
    </row>
    <row r="218" spans="1:9" ht="15.75" x14ac:dyDescent="0.25">
      <c r="A218" s="145">
        <v>508</v>
      </c>
      <c r="B218" s="146" t="s">
        <v>711</v>
      </c>
      <c r="C218" s="145">
        <v>508</v>
      </c>
      <c r="D218" s="87" t="s">
        <v>712</v>
      </c>
    </row>
    <row r="219" spans="1:9" ht="15.75" x14ac:dyDescent="0.25">
      <c r="A219" s="145">
        <v>509</v>
      </c>
      <c r="B219" s="146" t="s">
        <v>711</v>
      </c>
      <c r="C219" s="145">
        <v>509</v>
      </c>
      <c r="D219" s="87" t="s">
        <v>713</v>
      </c>
    </row>
    <row r="220" spans="1:9" ht="15.75" x14ac:dyDescent="0.25">
      <c r="A220" s="145">
        <v>510</v>
      </c>
      <c r="B220" s="146" t="s">
        <v>714</v>
      </c>
      <c r="C220" s="145">
        <v>510</v>
      </c>
      <c r="D220" s="87" t="s">
        <v>715</v>
      </c>
    </row>
    <row r="221" spans="1:9" ht="15.75" x14ac:dyDescent="0.25">
      <c r="A221" s="206">
        <v>530</v>
      </c>
      <c r="B221" s="207" t="s">
        <v>716</v>
      </c>
      <c r="C221" s="206">
        <v>530</v>
      </c>
      <c r="D221" s="208" t="s">
        <v>717</v>
      </c>
      <c r="E221" s="208"/>
      <c r="F221" s="208"/>
      <c r="G221" s="208"/>
      <c r="H221" s="208"/>
      <c r="I221" s="208"/>
    </row>
    <row r="222" spans="1:9" ht="15.75" x14ac:dyDescent="0.25">
      <c r="A222" s="145">
        <v>531</v>
      </c>
      <c r="B222" s="146" t="s">
        <v>718</v>
      </c>
      <c r="C222" s="145">
        <v>531</v>
      </c>
      <c r="D222" s="87" t="s">
        <v>719</v>
      </c>
    </row>
    <row r="223" spans="1:9" ht="15.75" x14ac:dyDescent="0.25">
      <c r="A223" s="145">
        <v>532</v>
      </c>
      <c r="B223" s="146" t="s">
        <v>720</v>
      </c>
      <c r="C223" s="145">
        <v>532</v>
      </c>
      <c r="D223" s="87" t="s">
        <v>721</v>
      </c>
    </row>
    <row r="224" spans="1:9" ht="15.75" x14ac:dyDescent="0.25">
      <c r="A224" s="145">
        <v>533</v>
      </c>
      <c r="B224" s="146" t="s">
        <v>722</v>
      </c>
      <c r="C224" s="145">
        <v>533</v>
      </c>
      <c r="D224" s="87" t="s">
        <v>721</v>
      </c>
    </row>
    <row r="225" spans="1:9" ht="15.75" x14ac:dyDescent="0.25">
      <c r="A225" s="145">
        <v>534</v>
      </c>
      <c r="B225" s="146" t="s">
        <v>720</v>
      </c>
      <c r="C225" s="145">
        <v>534</v>
      </c>
      <c r="D225" s="87" t="s">
        <v>723</v>
      </c>
    </row>
    <row r="226" spans="1:9" ht="15.75" x14ac:dyDescent="0.25">
      <c r="A226" s="145">
        <v>535</v>
      </c>
      <c r="B226" s="146" t="s">
        <v>722</v>
      </c>
      <c r="C226" s="145">
        <v>535</v>
      </c>
      <c r="D226" s="87" t="s">
        <v>723</v>
      </c>
    </row>
    <row r="227" spans="1:9" ht="15.75" x14ac:dyDescent="0.25">
      <c r="A227" s="145">
        <v>536</v>
      </c>
      <c r="B227" s="146" t="s">
        <v>724</v>
      </c>
      <c r="C227" s="145">
        <v>536</v>
      </c>
      <c r="D227" s="87" t="s">
        <v>725</v>
      </c>
    </row>
    <row r="228" spans="1:9" ht="15.75" x14ac:dyDescent="0.25">
      <c r="A228" s="145">
        <v>537</v>
      </c>
      <c r="B228" s="146" t="s">
        <v>726</v>
      </c>
      <c r="C228" s="145">
        <v>537</v>
      </c>
      <c r="D228" s="87" t="s">
        <v>725</v>
      </c>
    </row>
    <row r="229" spans="1:9" ht="15.75" x14ac:dyDescent="0.25">
      <c r="A229" s="145">
        <v>538</v>
      </c>
      <c r="B229" s="146" t="s">
        <v>727</v>
      </c>
      <c r="C229" s="145">
        <v>538</v>
      </c>
      <c r="D229" s="87" t="s">
        <v>728</v>
      </c>
    </row>
    <row r="230" spans="1:9" ht="15.75" x14ac:dyDescent="0.25">
      <c r="A230" s="145">
        <v>539</v>
      </c>
      <c r="B230" s="146" t="s">
        <v>727</v>
      </c>
      <c r="C230" s="145">
        <v>539</v>
      </c>
      <c r="D230" s="87" t="s">
        <v>729</v>
      </c>
    </row>
    <row r="231" spans="1:9" ht="15.75" x14ac:dyDescent="0.25">
      <c r="A231" s="145">
        <v>540</v>
      </c>
      <c r="B231" s="146" t="s">
        <v>730</v>
      </c>
      <c r="C231" s="145">
        <v>540</v>
      </c>
      <c r="D231" s="87" t="s">
        <v>731</v>
      </c>
    </row>
    <row r="232" spans="1:9" ht="15.75" x14ac:dyDescent="0.25">
      <c r="A232" s="145">
        <v>541</v>
      </c>
      <c r="B232" s="146" t="s">
        <v>732</v>
      </c>
      <c r="C232" s="145">
        <v>541</v>
      </c>
      <c r="D232" s="87" t="s">
        <v>733</v>
      </c>
    </row>
    <row r="233" spans="1:9" ht="15.75" x14ac:dyDescent="0.25">
      <c r="A233" s="145">
        <v>542</v>
      </c>
      <c r="B233" s="146" t="s">
        <v>732</v>
      </c>
      <c r="C233" s="145">
        <v>542</v>
      </c>
      <c r="D233" s="87" t="s">
        <v>734</v>
      </c>
    </row>
    <row r="234" spans="1:9" ht="15.75" x14ac:dyDescent="0.25">
      <c r="A234" s="209">
        <v>100</v>
      </c>
      <c r="B234" s="210" t="s">
        <v>735</v>
      </c>
      <c r="C234" s="209">
        <v>100</v>
      </c>
      <c r="D234" s="170" t="s">
        <v>542</v>
      </c>
      <c r="E234" s="170"/>
      <c r="F234" s="170"/>
      <c r="G234" s="170"/>
      <c r="H234" s="170"/>
      <c r="I234" s="170"/>
    </row>
    <row r="235" spans="1:9" ht="15.75" x14ac:dyDescent="0.25">
      <c r="A235" s="145">
        <v>101</v>
      </c>
      <c r="B235" s="146" t="s">
        <v>736</v>
      </c>
      <c r="C235" s="145">
        <v>101</v>
      </c>
      <c r="D235" s="87" t="s">
        <v>737</v>
      </c>
    </row>
    <row r="236" spans="1:9" ht="15.75" x14ac:dyDescent="0.25">
      <c r="A236" s="145">
        <v>102</v>
      </c>
      <c r="B236" s="146" t="s">
        <v>738</v>
      </c>
      <c r="C236" s="145">
        <v>102</v>
      </c>
      <c r="D236" s="87" t="s">
        <v>739</v>
      </c>
    </row>
    <row r="237" spans="1:9" ht="15.75" x14ac:dyDescent="0.25">
      <c r="A237" s="145">
        <v>103</v>
      </c>
      <c r="B237" s="146" t="s">
        <v>740</v>
      </c>
      <c r="C237" s="145">
        <v>103</v>
      </c>
      <c r="D237" s="87" t="s">
        <v>741</v>
      </c>
    </row>
    <row r="238" spans="1:9" ht="15.75" x14ac:dyDescent="0.25">
      <c r="A238" s="145">
        <v>104</v>
      </c>
      <c r="B238" s="146" t="s">
        <v>742</v>
      </c>
      <c r="C238" s="145">
        <v>104</v>
      </c>
      <c r="D238" s="87" t="s">
        <v>743</v>
      </c>
    </row>
    <row r="239" spans="1:9" ht="15.75" x14ac:dyDescent="0.25">
      <c r="A239" s="145">
        <v>105</v>
      </c>
      <c r="B239" s="146" t="s">
        <v>744</v>
      </c>
      <c r="C239" s="145">
        <v>105</v>
      </c>
      <c r="D239" s="87" t="s">
        <v>745</v>
      </c>
    </row>
    <row r="240" spans="1:9" ht="15.75" x14ac:dyDescent="0.25">
      <c r="A240" s="145">
        <v>106</v>
      </c>
      <c r="B240" s="146" t="s">
        <v>746</v>
      </c>
      <c r="C240" s="145">
        <v>106</v>
      </c>
      <c r="D240" s="87" t="s">
        <v>745</v>
      </c>
    </row>
    <row r="241" spans="1:9" ht="15.75" x14ac:dyDescent="0.25">
      <c r="A241" s="145">
        <v>107</v>
      </c>
      <c r="B241" s="146" t="s">
        <v>747</v>
      </c>
      <c r="C241" s="145">
        <v>107</v>
      </c>
      <c r="D241" s="87" t="s">
        <v>544</v>
      </c>
    </row>
    <row r="242" spans="1:9" ht="15.75" x14ac:dyDescent="0.25">
      <c r="A242" s="145">
        <v>108</v>
      </c>
      <c r="B242" s="146" t="s">
        <v>748</v>
      </c>
      <c r="C242" s="145">
        <v>108</v>
      </c>
      <c r="D242" s="87" t="s">
        <v>544</v>
      </c>
    </row>
    <row r="243" spans="1:9" ht="15.75" x14ac:dyDescent="0.25">
      <c r="A243" s="145">
        <v>109</v>
      </c>
      <c r="B243" s="146" t="s">
        <v>749</v>
      </c>
      <c r="C243" s="145">
        <v>109</v>
      </c>
      <c r="D243" s="87" t="s">
        <v>750</v>
      </c>
    </row>
    <row r="244" spans="1:9" ht="15.75" x14ac:dyDescent="0.25">
      <c r="A244" s="145">
        <v>110</v>
      </c>
      <c r="B244" s="146" t="s">
        <v>751</v>
      </c>
      <c r="C244" s="145">
        <v>110</v>
      </c>
      <c r="D244" s="87" t="s">
        <v>750</v>
      </c>
    </row>
    <row r="245" spans="1:9" ht="15.75" x14ac:dyDescent="0.25">
      <c r="A245" s="145">
        <v>111</v>
      </c>
      <c r="B245" s="146" t="s">
        <v>752</v>
      </c>
      <c r="C245" s="145">
        <v>111</v>
      </c>
      <c r="D245" s="87" t="s">
        <v>547</v>
      </c>
    </row>
    <row r="246" spans="1:9" ht="15.75" x14ac:dyDescent="0.25">
      <c r="A246" s="145">
        <v>112</v>
      </c>
      <c r="B246" s="146" t="s">
        <v>753</v>
      </c>
      <c r="C246" s="145">
        <v>112</v>
      </c>
      <c r="D246" s="87" t="s">
        <v>754</v>
      </c>
    </row>
    <row r="247" spans="1:9" ht="15.75" x14ac:dyDescent="0.25">
      <c r="A247" s="145">
        <v>113</v>
      </c>
      <c r="B247" s="146" t="s">
        <v>755</v>
      </c>
      <c r="C247" s="145">
        <v>113</v>
      </c>
      <c r="D247" s="87" t="s">
        <v>756</v>
      </c>
    </row>
    <row r="248" spans="1:9" ht="15.75" x14ac:dyDescent="0.25">
      <c r="A248" s="145">
        <v>114</v>
      </c>
      <c r="B248" s="146" t="s">
        <v>757</v>
      </c>
      <c r="C248" s="145">
        <v>114</v>
      </c>
      <c r="D248" s="87" t="s">
        <v>549</v>
      </c>
    </row>
    <row r="249" spans="1:9" ht="15.75" x14ac:dyDescent="0.25">
      <c r="A249" s="145">
        <v>115</v>
      </c>
      <c r="B249" s="146" t="s">
        <v>758</v>
      </c>
      <c r="C249" s="145">
        <v>115</v>
      </c>
      <c r="D249" s="87" t="s">
        <v>550</v>
      </c>
    </row>
    <row r="250" spans="1:9" ht="15.75" x14ac:dyDescent="0.25">
      <c r="A250" s="211">
        <v>120</v>
      </c>
      <c r="B250" s="212" t="s">
        <v>759</v>
      </c>
      <c r="C250" s="211">
        <v>120</v>
      </c>
      <c r="D250" s="87" t="s">
        <v>760</v>
      </c>
      <c r="E250" s="170"/>
      <c r="F250" s="170"/>
      <c r="G250" s="170"/>
      <c r="H250" s="170"/>
      <c r="I250" s="170"/>
    </row>
    <row r="251" spans="1:9" ht="15.75" x14ac:dyDescent="0.25">
      <c r="A251" s="145">
        <v>121</v>
      </c>
      <c r="B251" s="146" t="s">
        <v>761</v>
      </c>
      <c r="C251" s="145">
        <v>121</v>
      </c>
      <c r="D251" s="87" t="s">
        <v>762</v>
      </c>
    </row>
    <row r="252" spans="1:9" ht="15.75" x14ac:dyDescent="0.25">
      <c r="A252" s="145">
        <v>122</v>
      </c>
      <c r="B252" s="146" t="s">
        <v>763</v>
      </c>
      <c r="C252" s="145">
        <v>122</v>
      </c>
      <c r="D252" s="87" t="s">
        <v>764</v>
      </c>
    </row>
    <row r="253" spans="1:9" ht="15.75" x14ac:dyDescent="0.25">
      <c r="A253" s="145">
        <v>123</v>
      </c>
      <c r="B253" s="146" t="s">
        <v>765</v>
      </c>
      <c r="C253" s="145">
        <v>123</v>
      </c>
      <c r="D253" s="87" t="s">
        <v>766</v>
      </c>
    </row>
    <row r="254" spans="1:9" ht="15.75" x14ac:dyDescent="0.25">
      <c r="A254" s="145">
        <v>124</v>
      </c>
      <c r="B254" s="146" t="s">
        <v>767</v>
      </c>
      <c r="C254" s="145">
        <v>124</v>
      </c>
      <c r="D254" s="87" t="s">
        <v>766</v>
      </c>
    </row>
    <row r="255" spans="1:9" ht="15.75" x14ac:dyDescent="0.25">
      <c r="A255" s="145">
        <v>125</v>
      </c>
      <c r="B255" s="146" t="s">
        <v>768</v>
      </c>
      <c r="C255" s="145">
        <v>125</v>
      </c>
      <c r="D255" s="87" t="s">
        <v>769</v>
      </c>
    </row>
    <row r="256" spans="1:9" ht="15.75" x14ac:dyDescent="0.25">
      <c r="A256" s="145">
        <v>126</v>
      </c>
      <c r="B256" s="146" t="s">
        <v>770</v>
      </c>
      <c r="C256" s="145">
        <v>126</v>
      </c>
      <c r="D256" s="87" t="s">
        <v>769</v>
      </c>
    </row>
    <row r="257" spans="1:9" ht="15.75" x14ac:dyDescent="0.25">
      <c r="A257" s="145">
        <v>127</v>
      </c>
      <c r="B257" s="146" t="s">
        <v>771</v>
      </c>
      <c r="C257" s="145">
        <v>127</v>
      </c>
      <c r="D257" s="87" t="s">
        <v>772</v>
      </c>
    </row>
    <row r="258" spans="1:9" ht="15.75" x14ac:dyDescent="0.25">
      <c r="A258" s="145">
        <v>128</v>
      </c>
      <c r="B258" s="146" t="s">
        <v>773</v>
      </c>
      <c r="C258" s="145">
        <v>128</v>
      </c>
      <c r="D258" s="87" t="s">
        <v>772</v>
      </c>
    </row>
    <row r="259" spans="1:9" ht="15.75" x14ac:dyDescent="0.25">
      <c r="A259" s="145">
        <v>129</v>
      </c>
      <c r="B259" s="146" t="s">
        <v>774</v>
      </c>
      <c r="C259" s="145">
        <v>129</v>
      </c>
      <c r="D259" s="87" t="s">
        <v>775</v>
      </c>
    </row>
    <row r="260" spans="1:9" ht="15.75" x14ac:dyDescent="0.25">
      <c r="A260" s="145">
        <v>130</v>
      </c>
      <c r="B260" s="146" t="s">
        <v>776</v>
      </c>
      <c r="C260" s="145">
        <v>130</v>
      </c>
      <c r="D260" s="87" t="s">
        <v>775</v>
      </c>
    </row>
    <row r="261" spans="1:9" ht="15.75" x14ac:dyDescent="0.25">
      <c r="A261" s="145">
        <v>131</v>
      </c>
      <c r="B261" s="146" t="s">
        <v>777</v>
      </c>
      <c r="C261" s="145">
        <v>131</v>
      </c>
      <c r="D261" s="87" t="s">
        <v>778</v>
      </c>
    </row>
    <row r="262" spans="1:9" ht="15.75" x14ac:dyDescent="0.25">
      <c r="A262" s="145">
        <v>132</v>
      </c>
      <c r="B262" s="146" t="s">
        <v>779</v>
      </c>
      <c r="C262" s="145">
        <v>132</v>
      </c>
      <c r="D262" s="87" t="s">
        <v>780</v>
      </c>
    </row>
    <row r="263" spans="1:9" ht="15.75" x14ac:dyDescent="0.25">
      <c r="A263" s="145">
        <v>133</v>
      </c>
      <c r="B263" s="146" t="s">
        <v>781</v>
      </c>
      <c r="C263" s="145">
        <v>133</v>
      </c>
      <c r="D263" s="87" t="s">
        <v>782</v>
      </c>
    </row>
    <row r="264" spans="1:9" ht="15.75" x14ac:dyDescent="0.25">
      <c r="A264" s="145">
        <v>134</v>
      </c>
      <c r="B264" s="146" t="s">
        <v>783</v>
      </c>
      <c r="C264" s="145">
        <v>134</v>
      </c>
      <c r="D264" s="87" t="s">
        <v>784</v>
      </c>
    </row>
    <row r="265" spans="1:9" ht="15.75" x14ac:dyDescent="0.25">
      <c r="A265" s="145">
        <v>135</v>
      </c>
      <c r="B265" s="146" t="s">
        <v>785</v>
      </c>
      <c r="C265" s="145">
        <v>135</v>
      </c>
      <c r="D265" s="87" t="s">
        <v>786</v>
      </c>
    </row>
    <row r="266" spans="1:9" ht="15.75" x14ac:dyDescent="0.25">
      <c r="A266" s="213">
        <v>1000</v>
      </c>
      <c r="B266" s="214" t="s">
        <v>787</v>
      </c>
      <c r="C266" s="213">
        <v>1000</v>
      </c>
      <c r="D266" s="215" t="s">
        <v>788</v>
      </c>
      <c r="E266" s="215"/>
      <c r="F266" s="215"/>
      <c r="G266" s="215"/>
      <c r="H266" s="215"/>
      <c r="I266" s="215"/>
    </row>
    <row r="267" spans="1:9" ht="15.75" x14ac:dyDescent="0.25">
      <c r="A267" s="145">
        <v>1001</v>
      </c>
      <c r="B267" s="146" t="s">
        <v>789</v>
      </c>
      <c r="C267" s="145">
        <v>1001</v>
      </c>
      <c r="D267" s="215" t="s">
        <v>788</v>
      </c>
    </row>
    <row r="268" spans="1:9" ht="15.75" x14ac:dyDescent="0.25">
      <c r="A268" s="145">
        <v>1002</v>
      </c>
      <c r="B268" s="146" t="s">
        <v>790</v>
      </c>
      <c r="C268" s="145">
        <v>1002</v>
      </c>
      <c r="D268" s="215" t="s">
        <v>788</v>
      </c>
    </row>
    <row r="269" spans="1:9" ht="15.75" x14ac:dyDescent="0.25">
      <c r="A269" s="145">
        <v>1003</v>
      </c>
      <c r="B269" s="146" t="s">
        <v>789</v>
      </c>
      <c r="C269" s="145">
        <v>1003</v>
      </c>
      <c r="D269" s="215" t="s">
        <v>788</v>
      </c>
    </row>
    <row r="270" spans="1:9" ht="15.75" x14ac:dyDescent="0.25">
      <c r="A270" s="145">
        <v>1004</v>
      </c>
      <c r="B270" s="146" t="s">
        <v>791</v>
      </c>
      <c r="C270" s="145">
        <v>1004</v>
      </c>
      <c r="D270" s="215" t="s">
        <v>792</v>
      </c>
    </row>
    <row r="271" spans="1:9" ht="15.75" x14ac:dyDescent="0.25">
      <c r="A271" s="145">
        <v>1005</v>
      </c>
      <c r="B271" s="146" t="s">
        <v>791</v>
      </c>
      <c r="C271" s="145">
        <v>1005</v>
      </c>
      <c r="D271" s="215" t="s">
        <v>792</v>
      </c>
    </row>
    <row r="272" spans="1:9" ht="15.75" x14ac:dyDescent="0.25">
      <c r="A272" s="145">
        <v>1006</v>
      </c>
      <c r="B272" s="146" t="s">
        <v>791</v>
      </c>
      <c r="C272" s="145">
        <v>1006</v>
      </c>
      <c r="D272" s="215" t="s">
        <v>792</v>
      </c>
    </row>
    <row r="273" spans="1:4" ht="15.75" x14ac:dyDescent="0.25">
      <c r="A273" s="145">
        <v>1007</v>
      </c>
      <c r="B273" s="146" t="s">
        <v>787</v>
      </c>
      <c r="C273" s="145">
        <v>1007</v>
      </c>
      <c r="D273" s="215" t="s">
        <v>788</v>
      </c>
    </row>
    <row r="274" spans="1:4" ht="15.75" x14ac:dyDescent="0.25">
      <c r="A274" s="145">
        <v>1008</v>
      </c>
      <c r="B274" s="146" t="s">
        <v>789</v>
      </c>
      <c r="C274" s="145">
        <v>1008</v>
      </c>
      <c r="D274" s="215" t="s">
        <v>788</v>
      </c>
    </row>
    <row r="275" spans="1:4" ht="15.75" x14ac:dyDescent="0.25">
      <c r="A275" s="145">
        <v>1009</v>
      </c>
      <c r="B275" s="146" t="s">
        <v>787</v>
      </c>
      <c r="C275" s="145">
        <v>1009</v>
      </c>
      <c r="D275" s="215" t="s">
        <v>788</v>
      </c>
    </row>
    <row r="276" spans="1:4" ht="15.75" x14ac:dyDescent="0.25">
      <c r="A276" s="145">
        <v>1010</v>
      </c>
      <c r="B276" s="146" t="s">
        <v>789</v>
      </c>
      <c r="C276" s="145">
        <v>1010</v>
      </c>
      <c r="D276" s="215" t="s">
        <v>788</v>
      </c>
    </row>
    <row r="277" spans="1:4" ht="15.75" x14ac:dyDescent="0.25">
      <c r="A277" s="216">
        <v>1025</v>
      </c>
      <c r="B277" s="217" t="s">
        <v>793</v>
      </c>
      <c r="C277" s="216">
        <v>1025</v>
      </c>
      <c r="D277" s="87" t="s">
        <v>794</v>
      </c>
    </row>
    <row r="278" spans="1:4" ht="15.75" x14ac:dyDescent="0.25">
      <c r="A278" s="145">
        <v>1026</v>
      </c>
      <c r="B278" s="146" t="s">
        <v>795</v>
      </c>
      <c r="C278" s="145">
        <v>1026</v>
      </c>
      <c r="D278" s="87" t="s">
        <v>794</v>
      </c>
    </row>
    <row r="279" spans="1:4" ht="15.75" x14ac:dyDescent="0.25">
      <c r="A279" s="145">
        <v>1027</v>
      </c>
      <c r="B279" s="146" t="s">
        <v>793</v>
      </c>
      <c r="C279" s="145">
        <v>1027</v>
      </c>
      <c r="D279" s="87" t="s">
        <v>796</v>
      </c>
    </row>
    <row r="280" spans="1:4" ht="15.75" x14ac:dyDescent="0.25">
      <c r="A280" s="145">
        <v>1028</v>
      </c>
      <c r="B280" s="146" t="s">
        <v>795</v>
      </c>
      <c r="C280" s="145">
        <v>1028</v>
      </c>
      <c r="D280" s="87" t="s">
        <v>796</v>
      </c>
    </row>
    <row r="281" spans="1:4" ht="15.75" x14ac:dyDescent="0.25">
      <c r="A281" s="145">
        <v>1029</v>
      </c>
      <c r="B281" s="146" t="s">
        <v>793</v>
      </c>
      <c r="C281" s="145">
        <v>1029</v>
      </c>
      <c r="D281" s="87" t="s">
        <v>797</v>
      </c>
    </row>
    <row r="282" spans="1:4" ht="15.75" x14ac:dyDescent="0.25">
      <c r="A282" s="145">
        <v>1030</v>
      </c>
      <c r="B282" s="146" t="s">
        <v>795</v>
      </c>
      <c r="C282" s="145">
        <v>1030</v>
      </c>
      <c r="D282" s="87" t="s">
        <v>797</v>
      </c>
    </row>
    <row r="283" spans="1:4" ht="15.75" x14ac:dyDescent="0.25">
      <c r="A283" s="145">
        <v>1031</v>
      </c>
      <c r="B283" s="146" t="s">
        <v>798</v>
      </c>
      <c r="C283" s="145">
        <v>1031</v>
      </c>
      <c r="D283" s="87" t="s">
        <v>799</v>
      </c>
    </row>
    <row r="284" spans="1:4" ht="15.75" x14ac:dyDescent="0.25">
      <c r="A284" s="145">
        <v>1032</v>
      </c>
      <c r="B284" s="146" t="s">
        <v>800</v>
      </c>
      <c r="C284" s="145">
        <v>1032</v>
      </c>
      <c r="D284" s="87" t="s">
        <v>801</v>
      </c>
    </row>
    <row r="285" spans="1:4" ht="15.75" x14ac:dyDescent="0.25">
      <c r="A285" s="145">
        <v>1033</v>
      </c>
      <c r="B285" s="146" t="s">
        <v>798</v>
      </c>
      <c r="C285" s="145">
        <v>1033</v>
      </c>
      <c r="D285" s="87" t="s">
        <v>802</v>
      </c>
    </row>
    <row r="286" spans="1:4" ht="15.75" x14ac:dyDescent="0.25">
      <c r="A286" s="145">
        <v>1034</v>
      </c>
      <c r="B286" s="146" t="s">
        <v>800</v>
      </c>
      <c r="C286" s="145">
        <v>1034</v>
      </c>
      <c r="D286" s="87" t="s">
        <v>803</v>
      </c>
    </row>
    <row r="287" spans="1:4" ht="15.75" x14ac:dyDescent="0.25">
      <c r="A287" s="145">
        <v>1035</v>
      </c>
      <c r="B287" s="146" t="s">
        <v>798</v>
      </c>
      <c r="C287" s="145">
        <v>1035</v>
      </c>
      <c r="D287" s="87" t="s">
        <v>804</v>
      </c>
    </row>
    <row r="288" spans="1:4" ht="15.75" x14ac:dyDescent="0.25">
      <c r="A288" s="145">
        <v>1036</v>
      </c>
      <c r="B288" s="146" t="s">
        <v>800</v>
      </c>
      <c r="C288" s="145">
        <v>1036</v>
      </c>
      <c r="D288" s="87" t="s">
        <v>805</v>
      </c>
    </row>
    <row r="289" spans="1:4" ht="15.75" x14ac:dyDescent="0.25">
      <c r="A289" s="145">
        <v>1037</v>
      </c>
      <c r="B289" s="146" t="s">
        <v>806</v>
      </c>
      <c r="C289" s="145">
        <v>1037</v>
      </c>
      <c r="D289" s="87" t="s">
        <v>807</v>
      </c>
    </row>
    <row r="290" spans="1:4" ht="15.75" x14ac:dyDescent="0.25">
      <c r="A290" s="145">
        <v>1038</v>
      </c>
      <c r="B290" s="146" t="s">
        <v>808</v>
      </c>
      <c r="C290" s="145">
        <v>1038</v>
      </c>
      <c r="D290" s="87" t="s">
        <v>807</v>
      </c>
    </row>
    <row r="291" spans="1:4" ht="15.75" x14ac:dyDescent="0.25">
      <c r="A291" s="145">
        <v>1039</v>
      </c>
      <c r="B291" s="146" t="s">
        <v>806</v>
      </c>
      <c r="C291" s="145">
        <v>1039</v>
      </c>
      <c r="D291" s="87" t="s">
        <v>809</v>
      </c>
    </row>
    <row r="292" spans="1:4" ht="15.75" x14ac:dyDescent="0.25">
      <c r="A292" s="145">
        <v>1040</v>
      </c>
      <c r="B292" s="146" t="s">
        <v>808</v>
      </c>
      <c r="C292" s="145">
        <v>1040</v>
      </c>
      <c r="D292" s="87" t="s">
        <v>809</v>
      </c>
    </row>
    <row r="293" spans="1:4" ht="15.75" x14ac:dyDescent="0.25">
      <c r="A293" s="145">
        <v>1041</v>
      </c>
      <c r="B293" s="146" t="s">
        <v>806</v>
      </c>
      <c r="C293" s="145">
        <v>1041</v>
      </c>
      <c r="D293" s="87" t="s">
        <v>810</v>
      </c>
    </row>
    <row r="294" spans="1:4" ht="15.75" x14ac:dyDescent="0.25">
      <c r="A294" s="145">
        <v>1042</v>
      </c>
      <c r="B294" s="146" t="s">
        <v>808</v>
      </c>
      <c r="C294" s="145">
        <v>1042</v>
      </c>
      <c r="D294" s="87" t="s">
        <v>810</v>
      </c>
    </row>
    <row r="295" spans="1:4" ht="15.75" x14ac:dyDescent="0.25">
      <c r="A295" s="145">
        <v>1043</v>
      </c>
      <c r="B295" s="146" t="s">
        <v>811</v>
      </c>
      <c r="C295" s="145">
        <v>1043</v>
      </c>
      <c r="D295" s="87" t="s">
        <v>807</v>
      </c>
    </row>
    <row r="296" spans="1:4" ht="15.75" x14ac:dyDescent="0.25">
      <c r="A296" s="145">
        <v>1044</v>
      </c>
      <c r="B296" s="146" t="s">
        <v>812</v>
      </c>
      <c r="C296" s="145">
        <v>1044</v>
      </c>
      <c r="D296" s="87" t="s">
        <v>807</v>
      </c>
    </row>
    <row r="297" spans="1:4" ht="15.75" x14ac:dyDescent="0.25">
      <c r="A297" s="145">
        <v>1045</v>
      </c>
      <c r="B297" s="146" t="s">
        <v>811</v>
      </c>
      <c r="C297" s="145">
        <v>1045</v>
      </c>
      <c r="D297" s="87" t="s">
        <v>809</v>
      </c>
    </row>
    <row r="298" spans="1:4" ht="15.75" x14ac:dyDescent="0.25">
      <c r="A298" s="145">
        <v>1046</v>
      </c>
      <c r="B298" s="146" t="s">
        <v>813</v>
      </c>
      <c r="C298" s="145">
        <v>1046</v>
      </c>
      <c r="D298" s="87" t="s">
        <v>809</v>
      </c>
    </row>
    <row r="299" spans="1:4" ht="15.75" x14ac:dyDescent="0.25">
      <c r="A299" s="145">
        <v>1047</v>
      </c>
      <c r="B299" s="146" t="s">
        <v>811</v>
      </c>
      <c r="C299" s="145">
        <v>1047</v>
      </c>
      <c r="D299" s="87" t="s">
        <v>810</v>
      </c>
    </row>
    <row r="300" spans="1:4" ht="15.75" x14ac:dyDescent="0.25">
      <c r="A300" s="145">
        <v>1048</v>
      </c>
      <c r="B300" s="146" t="s">
        <v>813</v>
      </c>
      <c r="C300" s="145">
        <v>1048</v>
      </c>
      <c r="D300" s="87" t="s">
        <v>810</v>
      </c>
    </row>
    <row r="301" spans="1:4" ht="15.75" x14ac:dyDescent="0.25">
      <c r="A301" s="145">
        <v>1049</v>
      </c>
      <c r="B301" s="146" t="s">
        <v>814</v>
      </c>
      <c r="C301" s="145">
        <v>1049</v>
      </c>
      <c r="D301" s="87" t="s">
        <v>815</v>
      </c>
    </row>
    <row r="302" spans="1:4" ht="15.75" x14ac:dyDescent="0.25">
      <c r="A302" s="145">
        <v>1050</v>
      </c>
      <c r="B302" s="146" t="s">
        <v>816</v>
      </c>
      <c r="C302" s="145">
        <v>1050</v>
      </c>
      <c r="D302" s="87" t="s">
        <v>817</v>
      </c>
    </row>
    <row r="303" spans="1:4" ht="15.75" x14ac:dyDescent="0.25">
      <c r="A303" s="145">
        <v>1051</v>
      </c>
      <c r="B303" s="146" t="s">
        <v>818</v>
      </c>
      <c r="C303" s="145">
        <v>1051</v>
      </c>
      <c r="D303" s="87" t="s">
        <v>819</v>
      </c>
    </row>
    <row r="304" spans="1:4" ht="15.75" x14ac:dyDescent="0.25">
      <c r="A304" s="145">
        <v>1052</v>
      </c>
      <c r="B304" s="146" t="s">
        <v>818</v>
      </c>
      <c r="C304" s="145">
        <v>1052</v>
      </c>
      <c r="D304" s="87" t="s">
        <v>820</v>
      </c>
    </row>
    <row r="305" spans="1:27" ht="15.75" x14ac:dyDescent="0.25">
      <c r="A305" s="157">
        <v>1060</v>
      </c>
      <c r="B305" s="158" t="s">
        <v>821</v>
      </c>
      <c r="C305" s="157">
        <v>3045</v>
      </c>
      <c r="D305" s="159" t="s">
        <v>464</v>
      </c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159"/>
      <c r="P305" s="159"/>
      <c r="Q305" s="159"/>
      <c r="R305" s="159"/>
      <c r="S305" s="159"/>
      <c r="T305" s="159"/>
      <c r="U305" s="159"/>
      <c r="V305" s="159"/>
      <c r="W305" s="159"/>
      <c r="X305" s="159"/>
      <c r="Y305" s="159"/>
      <c r="Z305" s="159"/>
      <c r="AA305" s="159"/>
    </row>
    <row r="306" spans="1:27" ht="15.75" x14ac:dyDescent="0.25">
      <c r="A306" s="157">
        <v>1061</v>
      </c>
      <c r="B306" s="158" t="s">
        <v>822</v>
      </c>
      <c r="C306" s="157">
        <v>1061</v>
      </c>
      <c r="D306" s="159" t="s">
        <v>823</v>
      </c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159"/>
      <c r="P306" s="159"/>
      <c r="Q306" s="159"/>
      <c r="R306" s="159"/>
      <c r="S306" s="159"/>
      <c r="T306" s="159"/>
      <c r="U306" s="159"/>
      <c r="V306" s="159"/>
      <c r="W306" s="159"/>
      <c r="X306" s="159"/>
      <c r="Y306" s="159"/>
      <c r="Z306" s="159"/>
      <c r="AA306" s="159"/>
    </row>
    <row r="307" spans="1:27" ht="15.75" x14ac:dyDescent="0.25">
      <c r="A307" s="157">
        <v>1062</v>
      </c>
      <c r="B307" s="158" t="s">
        <v>824</v>
      </c>
      <c r="C307" s="157">
        <v>1062</v>
      </c>
      <c r="D307" s="159" t="s">
        <v>825</v>
      </c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159"/>
      <c r="P307" s="159"/>
      <c r="Q307" s="159"/>
      <c r="R307" s="159"/>
      <c r="S307" s="159"/>
      <c r="T307" s="159"/>
      <c r="U307" s="159"/>
      <c r="V307" s="159"/>
      <c r="W307" s="159"/>
      <c r="X307" s="159"/>
      <c r="Y307" s="159"/>
      <c r="Z307" s="159"/>
      <c r="AA307" s="159"/>
    </row>
    <row r="308" spans="1:27" ht="15.75" x14ac:dyDescent="0.25">
      <c r="A308" s="157">
        <v>1063</v>
      </c>
      <c r="B308" s="158" t="s">
        <v>824</v>
      </c>
      <c r="C308" s="157">
        <v>1063</v>
      </c>
      <c r="D308" s="159" t="s">
        <v>826</v>
      </c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59"/>
      <c r="T308" s="159"/>
      <c r="U308" s="159"/>
      <c r="V308" s="159"/>
      <c r="W308" s="159"/>
      <c r="X308" s="159"/>
      <c r="Y308" s="159"/>
      <c r="Z308" s="159"/>
      <c r="AA308" s="159"/>
    </row>
    <row r="309" spans="1:27" ht="15.75" x14ac:dyDescent="0.25">
      <c r="A309" s="157">
        <v>1064</v>
      </c>
      <c r="B309" s="158" t="s">
        <v>827</v>
      </c>
      <c r="C309" s="157">
        <v>1064</v>
      </c>
      <c r="D309" s="159" t="s">
        <v>457</v>
      </c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159"/>
      <c r="P309" s="159"/>
      <c r="Q309" s="159"/>
      <c r="R309" s="159"/>
      <c r="S309" s="159"/>
      <c r="T309" s="159"/>
      <c r="U309" s="159"/>
      <c r="V309" s="159"/>
      <c r="W309" s="159"/>
      <c r="X309" s="159"/>
      <c r="Y309" s="159"/>
      <c r="Z309" s="159"/>
      <c r="AA309" s="159"/>
    </row>
    <row r="310" spans="1:27" ht="15.75" x14ac:dyDescent="0.25">
      <c r="A310" s="157">
        <v>1065</v>
      </c>
      <c r="B310" s="158" t="s">
        <v>827</v>
      </c>
      <c r="C310" s="157">
        <v>1065</v>
      </c>
      <c r="D310" s="159" t="s">
        <v>1080</v>
      </c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159"/>
      <c r="P310" s="159"/>
      <c r="Q310" s="159"/>
      <c r="R310" s="159"/>
      <c r="S310" s="159"/>
      <c r="T310" s="159"/>
      <c r="U310" s="159"/>
      <c r="V310" s="159"/>
      <c r="W310" s="159"/>
      <c r="X310" s="159"/>
      <c r="Y310" s="159"/>
      <c r="Z310" s="159"/>
      <c r="AA310" s="159"/>
    </row>
    <row r="311" spans="1:27" ht="15.75" x14ac:dyDescent="0.25">
      <c r="A311" s="157">
        <v>1070</v>
      </c>
      <c r="B311" s="158" t="s">
        <v>828</v>
      </c>
      <c r="C311" s="157">
        <v>1070</v>
      </c>
      <c r="D311" s="159" t="s">
        <v>829</v>
      </c>
      <c r="E311" s="159"/>
      <c r="F311" s="159"/>
      <c r="G311" s="159"/>
      <c r="H311" s="159"/>
      <c r="I311" s="159"/>
    </row>
    <row r="312" spans="1:27" ht="15.75" x14ac:dyDescent="0.25">
      <c r="A312" s="145">
        <v>1071</v>
      </c>
      <c r="B312" s="146" t="s">
        <v>828</v>
      </c>
      <c r="C312" s="145">
        <v>1071</v>
      </c>
      <c r="D312" s="87" t="s">
        <v>830</v>
      </c>
    </row>
    <row r="313" spans="1:27" ht="15.75" x14ac:dyDescent="0.25">
      <c r="A313" s="153" t="s">
        <v>831</v>
      </c>
      <c r="B313" s="154"/>
      <c r="C313" s="23" t="s">
        <v>832</v>
      </c>
      <c r="D313" s="218" t="s">
        <v>833</v>
      </c>
      <c r="E313" s="155"/>
      <c r="F313" s="155"/>
      <c r="G313" s="155"/>
      <c r="H313" s="155"/>
      <c r="I313" s="155"/>
      <c r="J313" s="155"/>
      <c r="K313" s="155"/>
      <c r="L313" s="155"/>
      <c r="M313" s="155"/>
      <c r="N313" s="155"/>
      <c r="O313" s="155"/>
      <c r="P313" s="155"/>
      <c r="Q313" s="155"/>
      <c r="R313" s="155"/>
      <c r="S313" s="155"/>
      <c r="T313" s="155"/>
      <c r="U313" s="155"/>
      <c r="V313" s="155"/>
      <c r="W313" s="155"/>
      <c r="X313" s="155"/>
      <c r="Y313" s="155"/>
      <c r="Z313" s="155"/>
      <c r="AA313" s="155"/>
    </row>
    <row r="314" spans="1:27" ht="17.25" customHeight="1" x14ac:dyDescent="0.25">
      <c r="A314" s="219" t="s">
        <v>834</v>
      </c>
      <c r="B314" s="220"/>
      <c r="C314" s="23" t="s">
        <v>835</v>
      </c>
      <c r="D314" s="218" t="s">
        <v>836</v>
      </c>
    </row>
    <row r="315" spans="1:27" ht="15.75" x14ac:dyDescent="0.25">
      <c r="A315" s="145"/>
      <c r="B315" s="146"/>
      <c r="C315" s="23" t="s">
        <v>837</v>
      </c>
      <c r="D315" s="218" t="s">
        <v>838</v>
      </c>
    </row>
    <row r="316" spans="1:27" ht="15.75" x14ac:dyDescent="0.25">
      <c r="A316" s="145"/>
      <c r="B316" s="146"/>
      <c r="C316" s="23" t="s">
        <v>839</v>
      </c>
      <c r="D316" s="218" t="s">
        <v>840</v>
      </c>
    </row>
    <row r="317" spans="1:27" ht="15.75" x14ac:dyDescent="0.25">
      <c r="A317" s="145"/>
      <c r="B317" s="146"/>
      <c r="C317" s="23" t="s">
        <v>841</v>
      </c>
      <c r="D317" s="218" t="s">
        <v>842</v>
      </c>
    </row>
    <row r="318" spans="1:27" ht="15.75" x14ac:dyDescent="0.25">
      <c r="A318" s="145"/>
      <c r="B318" s="146"/>
      <c r="C318" s="23" t="s">
        <v>843</v>
      </c>
      <c r="D318" s="218" t="s">
        <v>844</v>
      </c>
    </row>
    <row r="319" spans="1:27" ht="15.75" x14ac:dyDescent="0.25">
      <c r="A319" s="145"/>
      <c r="B319" s="146"/>
      <c r="C319" s="23" t="s">
        <v>845</v>
      </c>
      <c r="D319" s="218" t="s">
        <v>846</v>
      </c>
    </row>
    <row r="320" spans="1:27" ht="15.75" x14ac:dyDescent="0.25">
      <c r="A320" s="145"/>
      <c r="B320" s="146"/>
      <c r="C320" s="23" t="s">
        <v>847</v>
      </c>
      <c r="D320" s="218" t="s">
        <v>848</v>
      </c>
    </row>
    <row r="321" spans="1:4" ht="15.75" x14ac:dyDescent="0.25">
      <c r="A321" s="145"/>
      <c r="B321" s="146"/>
      <c r="C321" s="23" t="s">
        <v>849</v>
      </c>
      <c r="D321" s="218" t="s">
        <v>850</v>
      </c>
    </row>
    <row r="322" spans="1:4" ht="15.75" x14ac:dyDescent="0.25">
      <c r="A322" s="145"/>
      <c r="B322" s="146"/>
      <c r="C322" s="23" t="s">
        <v>851</v>
      </c>
      <c r="D322" s="218" t="s">
        <v>852</v>
      </c>
    </row>
    <row r="323" spans="1:4" ht="15.75" x14ac:dyDescent="0.25">
      <c r="A323" s="145"/>
      <c r="B323" s="146"/>
      <c r="C323" s="23"/>
    </row>
    <row r="324" spans="1:4" ht="15.75" x14ac:dyDescent="0.25">
      <c r="A324" s="145"/>
      <c r="B324" s="146"/>
      <c r="C324" s="23"/>
    </row>
    <row r="325" spans="1:4" ht="15.75" x14ac:dyDescent="0.25">
      <c r="A325" s="145"/>
      <c r="B325" s="146"/>
      <c r="C325" s="23"/>
    </row>
    <row r="326" spans="1:4" ht="15.75" x14ac:dyDescent="0.25">
      <c r="A326" s="145"/>
      <c r="B326" s="146"/>
      <c r="C326" s="23"/>
    </row>
    <row r="327" spans="1:4" ht="15.75" x14ac:dyDescent="0.25">
      <c r="A327" s="145"/>
      <c r="B327" s="146"/>
      <c r="C327" s="23"/>
    </row>
    <row r="328" spans="1:4" ht="15.75" x14ac:dyDescent="0.25">
      <c r="A328" s="145"/>
      <c r="B328" s="146"/>
      <c r="C328" s="23"/>
    </row>
    <row r="329" spans="1:4" ht="15.75" x14ac:dyDescent="0.25">
      <c r="A329" s="145"/>
      <c r="B329" s="146"/>
      <c r="C329" s="23"/>
    </row>
    <row r="330" spans="1:4" ht="15.75" x14ac:dyDescent="0.25">
      <c r="A330" s="145"/>
      <c r="B330" s="146"/>
      <c r="C330" s="23"/>
    </row>
    <row r="331" spans="1:4" ht="15.75" x14ac:dyDescent="0.25">
      <c r="A331" s="145"/>
      <c r="B331" s="146"/>
      <c r="C331" s="23"/>
    </row>
    <row r="332" spans="1:4" ht="15.75" x14ac:dyDescent="0.25">
      <c r="A332" s="145"/>
      <c r="B332" s="146"/>
      <c r="C332" s="23"/>
    </row>
    <row r="333" spans="1:4" ht="15.75" x14ac:dyDescent="0.25">
      <c r="A333" s="145"/>
      <c r="B333" s="146"/>
      <c r="C333" s="23" t="s">
        <v>853</v>
      </c>
      <c r="D333" s="221" t="s">
        <v>854</v>
      </c>
    </row>
    <row r="334" spans="1:4" ht="15.75" x14ac:dyDescent="0.25">
      <c r="A334" s="145"/>
      <c r="B334" s="146"/>
      <c r="C334" s="23" t="s">
        <v>855</v>
      </c>
      <c r="D334" s="221" t="s">
        <v>856</v>
      </c>
    </row>
    <row r="335" spans="1:4" ht="15.75" x14ac:dyDescent="0.25">
      <c r="A335" s="145"/>
      <c r="B335" s="146"/>
      <c r="C335" s="23" t="s">
        <v>857</v>
      </c>
      <c r="D335" s="221" t="s">
        <v>858</v>
      </c>
    </row>
    <row r="336" spans="1:4" ht="15.75" x14ac:dyDescent="0.25">
      <c r="A336" s="145"/>
      <c r="B336" s="146"/>
      <c r="C336" s="23" t="s">
        <v>859</v>
      </c>
      <c r="D336" s="221" t="s">
        <v>860</v>
      </c>
    </row>
    <row r="337" spans="1:4" ht="15.75" x14ac:dyDescent="0.25">
      <c r="A337" s="145"/>
      <c r="B337" s="146"/>
      <c r="C337" s="23" t="s">
        <v>861</v>
      </c>
      <c r="D337" s="221" t="s">
        <v>862</v>
      </c>
    </row>
    <row r="338" spans="1:4" ht="15.75" x14ac:dyDescent="0.25">
      <c r="A338" s="145"/>
      <c r="B338" s="146"/>
      <c r="C338" s="23" t="s">
        <v>863</v>
      </c>
      <c r="D338" s="221" t="s">
        <v>864</v>
      </c>
    </row>
    <row r="339" spans="1:4" ht="15.75" x14ac:dyDescent="0.25">
      <c r="A339" s="145"/>
      <c r="B339" s="146"/>
      <c r="C339" s="23" t="s">
        <v>865</v>
      </c>
      <c r="D339" s="221" t="s">
        <v>866</v>
      </c>
    </row>
    <row r="340" spans="1:4" ht="15.75" x14ac:dyDescent="0.25">
      <c r="A340" s="145"/>
      <c r="B340" s="146"/>
      <c r="C340" s="23" t="s">
        <v>867</v>
      </c>
      <c r="D340" s="221" t="s">
        <v>868</v>
      </c>
    </row>
    <row r="341" spans="1:4" ht="15.75" x14ac:dyDescent="0.25">
      <c r="A341" s="145"/>
      <c r="B341" s="146"/>
      <c r="C341" s="23" t="s">
        <v>869</v>
      </c>
      <c r="D341" s="221" t="s">
        <v>870</v>
      </c>
    </row>
    <row r="342" spans="1:4" ht="15.75" x14ac:dyDescent="0.25">
      <c r="A342" s="145"/>
      <c r="B342" s="146"/>
      <c r="C342" s="23" t="s">
        <v>871</v>
      </c>
      <c r="D342" s="221" t="s">
        <v>872</v>
      </c>
    </row>
    <row r="343" spans="1:4" ht="15.75" x14ac:dyDescent="0.25">
      <c r="A343" s="145"/>
      <c r="B343" s="146"/>
      <c r="C343" s="23" t="s">
        <v>873</v>
      </c>
      <c r="D343" s="222" t="s">
        <v>874</v>
      </c>
    </row>
    <row r="344" spans="1:4" ht="15.75" x14ac:dyDescent="0.25">
      <c r="A344" s="145"/>
      <c r="B344" s="146"/>
      <c r="C344" s="23" t="s">
        <v>875</v>
      </c>
      <c r="D344" s="222" t="s">
        <v>876</v>
      </c>
    </row>
    <row r="345" spans="1:4" ht="15.75" x14ac:dyDescent="0.25">
      <c r="A345" s="145"/>
      <c r="B345" s="146"/>
      <c r="C345" s="23" t="s">
        <v>877</v>
      </c>
      <c r="D345" s="222" t="s">
        <v>878</v>
      </c>
    </row>
    <row r="346" spans="1:4" ht="15.75" x14ac:dyDescent="0.25">
      <c r="A346" s="145"/>
      <c r="B346" s="146"/>
      <c r="C346" s="23" t="s">
        <v>879</v>
      </c>
      <c r="D346" s="222" t="s">
        <v>880</v>
      </c>
    </row>
    <row r="347" spans="1:4" ht="15.75" x14ac:dyDescent="0.25">
      <c r="A347" s="145"/>
      <c r="B347" s="146"/>
      <c r="C347" s="23" t="s">
        <v>881</v>
      </c>
      <c r="D347" s="222" t="s">
        <v>882</v>
      </c>
    </row>
    <row r="348" spans="1:4" ht="15.75" x14ac:dyDescent="0.25">
      <c r="A348" s="145"/>
      <c r="B348" s="146"/>
      <c r="C348" s="23" t="s">
        <v>883</v>
      </c>
      <c r="D348" s="222" t="s">
        <v>884</v>
      </c>
    </row>
    <row r="349" spans="1:4" ht="15.75" x14ac:dyDescent="0.25">
      <c r="A349" s="145"/>
      <c r="B349" s="146"/>
      <c r="C349" s="23" t="s">
        <v>885</v>
      </c>
      <c r="D349" s="222" t="s">
        <v>886</v>
      </c>
    </row>
    <row r="350" spans="1:4" ht="15.75" x14ac:dyDescent="0.25">
      <c r="A350" s="145"/>
      <c r="B350" s="146"/>
      <c r="C350" s="23" t="s">
        <v>887</v>
      </c>
      <c r="D350" s="222" t="s">
        <v>888</v>
      </c>
    </row>
    <row r="351" spans="1:4" ht="15.75" x14ac:dyDescent="0.25">
      <c r="A351" s="145"/>
      <c r="B351" s="146"/>
      <c r="C351" s="23" t="s">
        <v>889</v>
      </c>
      <c r="D351" s="222" t="s">
        <v>890</v>
      </c>
    </row>
    <row r="352" spans="1:4" ht="15.75" x14ac:dyDescent="0.25">
      <c r="A352" s="145"/>
      <c r="B352" s="146"/>
      <c r="C352" s="23" t="s">
        <v>891</v>
      </c>
      <c r="D352" s="222" t="s">
        <v>892</v>
      </c>
    </row>
    <row r="353" spans="1:4" ht="15.75" x14ac:dyDescent="0.25">
      <c r="A353" s="145"/>
      <c r="B353" s="223" t="s">
        <v>893</v>
      </c>
      <c r="C353" s="23" t="s">
        <v>894</v>
      </c>
      <c r="D353" s="224" t="s">
        <v>895</v>
      </c>
    </row>
    <row r="354" spans="1:4" ht="15.75" x14ac:dyDescent="0.25">
      <c r="A354" s="145"/>
      <c r="B354" s="223" t="s">
        <v>893</v>
      </c>
      <c r="C354" s="23" t="s">
        <v>896</v>
      </c>
      <c r="D354" s="224" t="s">
        <v>897</v>
      </c>
    </row>
    <row r="355" spans="1:4" ht="15.75" x14ac:dyDescent="0.25">
      <c r="A355" s="145"/>
      <c r="B355" s="223" t="s">
        <v>893</v>
      </c>
      <c r="C355" s="23" t="s">
        <v>898</v>
      </c>
      <c r="D355" s="224" t="s">
        <v>899</v>
      </c>
    </row>
    <row r="356" spans="1:4" ht="15.75" x14ac:dyDescent="0.25">
      <c r="A356" s="145"/>
      <c r="B356" s="223" t="s">
        <v>893</v>
      </c>
      <c r="C356" s="23" t="s">
        <v>900</v>
      </c>
      <c r="D356" s="224" t="s">
        <v>901</v>
      </c>
    </row>
    <row r="357" spans="1:4" ht="15.75" x14ac:dyDescent="0.25">
      <c r="A357" s="145"/>
      <c r="B357" s="223" t="s">
        <v>893</v>
      </c>
      <c r="C357" s="23" t="s">
        <v>902</v>
      </c>
      <c r="D357" s="224" t="s">
        <v>903</v>
      </c>
    </row>
    <row r="358" spans="1:4" ht="15.75" x14ac:dyDescent="0.25">
      <c r="A358" s="145"/>
      <c r="B358" s="223" t="s">
        <v>893</v>
      </c>
      <c r="C358" s="23" t="s">
        <v>904</v>
      </c>
      <c r="D358" s="224" t="s">
        <v>905</v>
      </c>
    </row>
    <row r="359" spans="1:4" ht="15.75" x14ac:dyDescent="0.25">
      <c r="A359" s="145"/>
      <c r="B359" s="223" t="s">
        <v>893</v>
      </c>
      <c r="C359" s="23" t="s">
        <v>906</v>
      </c>
      <c r="D359" s="224" t="s">
        <v>907</v>
      </c>
    </row>
    <row r="360" spans="1:4" ht="15.75" x14ac:dyDescent="0.25">
      <c r="A360" s="145"/>
      <c r="B360" s="223" t="s">
        <v>893</v>
      </c>
      <c r="C360" s="23" t="s">
        <v>908</v>
      </c>
      <c r="D360" s="224" t="s">
        <v>909</v>
      </c>
    </row>
    <row r="361" spans="1:4" ht="15.75" x14ac:dyDescent="0.25">
      <c r="A361" s="145"/>
      <c r="B361" s="223" t="s">
        <v>893</v>
      </c>
      <c r="C361" s="23" t="s">
        <v>910</v>
      </c>
      <c r="D361" s="224" t="s">
        <v>911</v>
      </c>
    </row>
    <row r="362" spans="1:4" ht="15.75" x14ac:dyDescent="0.25">
      <c r="A362" s="145"/>
      <c r="B362" s="223" t="s">
        <v>893</v>
      </c>
      <c r="C362" s="23" t="s">
        <v>912</v>
      </c>
      <c r="D362" s="224" t="s">
        <v>913</v>
      </c>
    </row>
    <row r="363" spans="1:4" ht="15.75" x14ac:dyDescent="0.25">
      <c r="A363" s="145"/>
      <c r="B363" s="223" t="s">
        <v>893</v>
      </c>
      <c r="C363" s="23" t="s">
        <v>914</v>
      </c>
      <c r="D363" s="224" t="s">
        <v>915</v>
      </c>
    </row>
    <row r="364" spans="1:4" ht="15.75" x14ac:dyDescent="0.25">
      <c r="A364" s="145"/>
      <c r="B364" s="223" t="s">
        <v>893</v>
      </c>
      <c r="C364" s="23" t="s">
        <v>916</v>
      </c>
      <c r="D364" s="224" t="s">
        <v>917</v>
      </c>
    </row>
    <row r="365" spans="1:4" ht="15.75" x14ac:dyDescent="0.25">
      <c r="A365" s="145"/>
      <c r="B365" s="184" t="s">
        <v>918</v>
      </c>
      <c r="C365" s="225" t="s">
        <v>919</v>
      </c>
      <c r="D365" s="226" t="s">
        <v>920</v>
      </c>
    </row>
    <row r="366" spans="1:4" ht="15.75" x14ac:dyDescent="0.25">
      <c r="A366" s="145"/>
      <c r="B366" s="184" t="s">
        <v>921</v>
      </c>
      <c r="C366" s="225" t="s">
        <v>922</v>
      </c>
      <c r="D366" s="226" t="s">
        <v>923</v>
      </c>
    </row>
    <row r="367" spans="1:4" ht="15.75" x14ac:dyDescent="0.25">
      <c r="A367" s="145"/>
      <c r="B367" s="227" t="s">
        <v>924</v>
      </c>
      <c r="C367" s="228" t="s">
        <v>925</v>
      </c>
      <c r="D367" s="229" t="s">
        <v>926</v>
      </c>
    </row>
    <row r="368" spans="1:4" ht="15.75" x14ac:dyDescent="0.25">
      <c r="A368" s="145"/>
      <c r="B368" s="227" t="s">
        <v>927</v>
      </c>
      <c r="C368" s="228" t="s">
        <v>928</v>
      </c>
      <c r="D368" s="229" t="s">
        <v>929</v>
      </c>
    </row>
    <row r="369" spans="1:27" ht="15.75" x14ac:dyDescent="0.25">
      <c r="A369" s="145"/>
      <c r="B369" s="227" t="s">
        <v>930</v>
      </c>
      <c r="C369" s="228" t="s">
        <v>931</v>
      </c>
      <c r="D369" s="229" t="s">
        <v>932</v>
      </c>
    </row>
    <row r="370" spans="1:27" ht="15.75" x14ac:dyDescent="0.25">
      <c r="A370" s="145"/>
      <c r="B370" s="227" t="s">
        <v>933</v>
      </c>
      <c r="C370" s="228" t="s">
        <v>934</v>
      </c>
      <c r="D370" s="229" t="s">
        <v>935</v>
      </c>
    </row>
    <row r="371" spans="1:27" ht="15.75" x14ac:dyDescent="0.25">
      <c r="A371" s="145"/>
      <c r="B371" s="227" t="s">
        <v>936</v>
      </c>
      <c r="C371" s="228" t="s">
        <v>937</v>
      </c>
      <c r="D371" s="229" t="s">
        <v>938</v>
      </c>
    </row>
    <row r="372" spans="1:27" ht="15.75" x14ac:dyDescent="0.25">
      <c r="A372" s="145"/>
      <c r="B372" s="227" t="s">
        <v>939</v>
      </c>
      <c r="C372" s="228" t="s">
        <v>931</v>
      </c>
      <c r="D372" s="229" t="s">
        <v>940</v>
      </c>
    </row>
    <row r="373" spans="1:27" ht="15.75" x14ac:dyDescent="0.25">
      <c r="A373" s="145"/>
      <c r="B373" s="230" t="s">
        <v>941</v>
      </c>
      <c r="C373" s="228" t="s">
        <v>942</v>
      </c>
      <c r="D373" s="231" t="s">
        <v>943</v>
      </c>
    </row>
    <row r="374" spans="1:27" ht="15.75" x14ac:dyDescent="0.25">
      <c r="A374" s="145"/>
      <c r="B374" s="230" t="s">
        <v>944</v>
      </c>
      <c r="C374" s="228" t="s">
        <v>945</v>
      </c>
      <c r="D374" s="231" t="s">
        <v>946</v>
      </c>
    </row>
    <row r="375" spans="1:27" ht="15.75" x14ac:dyDescent="0.25">
      <c r="A375" s="145"/>
      <c r="B375" s="230" t="s">
        <v>947</v>
      </c>
      <c r="C375" s="228" t="s">
        <v>948</v>
      </c>
      <c r="D375" s="231" t="s">
        <v>949</v>
      </c>
    </row>
    <row r="376" spans="1:27" ht="15.75" x14ac:dyDescent="0.25">
      <c r="A376" s="145"/>
      <c r="B376" s="230" t="s">
        <v>950</v>
      </c>
      <c r="C376" s="228" t="s">
        <v>951</v>
      </c>
      <c r="D376" s="231" t="s">
        <v>949</v>
      </c>
    </row>
    <row r="377" spans="1:27" ht="15.75" x14ac:dyDescent="0.25">
      <c r="A377" s="145"/>
      <c r="B377" s="230" t="s">
        <v>952</v>
      </c>
      <c r="C377" s="228" t="s">
        <v>953</v>
      </c>
      <c r="D377" s="231" t="s">
        <v>954</v>
      </c>
    </row>
    <row r="378" spans="1:27" ht="15.75" x14ac:dyDescent="0.25">
      <c r="A378" s="145"/>
      <c r="B378" s="230" t="s">
        <v>955</v>
      </c>
      <c r="C378" s="228" t="s">
        <v>956</v>
      </c>
      <c r="D378" s="231" t="s">
        <v>954</v>
      </c>
    </row>
    <row r="379" spans="1:27" ht="15.75" x14ac:dyDescent="0.25">
      <c r="A379" s="145"/>
      <c r="B379" s="230" t="s">
        <v>957</v>
      </c>
      <c r="C379" s="228" t="s">
        <v>958</v>
      </c>
      <c r="D379" s="231" t="s">
        <v>959</v>
      </c>
    </row>
    <row r="380" spans="1:27" ht="15.75" x14ac:dyDescent="0.25">
      <c r="A380" s="145"/>
      <c r="B380" s="230" t="s">
        <v>960</v>
      </c>
      <c r="C380" s="228" t="s">
        <v>961</v>
      </c>
      <c r="D380" s="231" t="s">
        <v>962</v>
      </c>
    </row>
    <row r="381" spans="1:27" ht="15.75" x14ac:dyDescent="0.25">
      <c r="A381" s="145"/>
      <c r="B381" s="230" t="s">
        <v>963</v>
      </c>
      <c r="C381" s="228" t="s">
        <v>964</v>
      </c>
      <c r="D381" s="231" t="s">
        <v>962</v>
      </c>
    </row>
    <row r="382" spans="1:27" ht="15.75" x14ac:dyDescent="0.25">
      <c r="A382" s="145"/>
      <c r="B382" s="230" t="s">
        <v>965</v>
      </c>
      <c r="C382" s="228" t="s">
        <v>966</v>
      </c>
      <c r="D382" s="231" t="s">
        <v>967</v>
      </c>
    </row>
    <row r="383" spans="1:27" ht="15.75" x14ac:dyDescent="0.25">
      <c r="A383" s="145"/>
      <c r="B383" s="146"/>
      <c r="C383" s="178" t="s">
        <v>968</v>
      </c>
      <c r="D383" s="232" t="s">
        <v>969</v>
      </c>
      <c r="E383" s="178"/>
      <c r="F383" s="178"/>
      <c r="G383" s="178"/>
      <c r="H383" s="178"/>
      <c r="I383" s="178"/>
      <c r="J383" s="178"/>
      <c r="K383" s="178"/>
      <c r="L383" s="178"/>
      <c r="M383" s="178"/>
      <c r="N383" s="178"/>
      <c r="O383" s="178"/>
      <c r="P383" s="178"/>
      <c r="Q383" s="178"/>
      <c r="R383" s="178"/>
      <c r="S383" s="178"/>
      <c r="T383" s="178"/>
      <c r="U383" s="178"/>
      <c r="V383" s="178"/>
      <c r="W383" s="178"/>
      <c r="X383" s="178"/>
      <c r="Y383" s="178"/>
      <c r="Z383" s="178"/>
      <c r="AA383" s="178"/>
    </row>
    <row r="384" spans="1:27" ht="15.75" x14ac:dyDescent="0.25">
      <c r="A384" s="145"/>
      <c r="B384" s="146"/>
      <c r="C384" s="178" t="s">
        <v>970</v>
      </c>
      <c r="D384" s="232" t="s">
        <v>971</v>
      </c>
      <c r="E384" s="178"/>
      <c r="F384" s="178"/>
      <c r="G384" s="178"/>
      <c r="H384" s="178"/>
      <c r="I384" s="178"/>
      <c r="J384" s="178"/>
      <c r="K384" s="178"/>
      <c r="L384" s="178"/>
      <c r="M384" s="178"/>
      <c r="N384" s="178"/>
      <c r="O384" s="178"/>
      <c r="P384" s="178"/>
      <c r="Q384" s="178"/>
      <c r="R384" s="178"/>
      <c r="S384" s="178"/>
      <c r="T384" s="178"/>
      <c r="U384" s="178"/>
      <c r="V384" s="178"/>
      <c r="W384" s="178"/>
      <c r="X384" s="178"/>
      <c r="Y384" s="178"/>
      <c r="Z384" s="178"/>
      <c r="AA384" s="178"/>
    </row>
    <row r="385" spans="1:27" ht="15.75" x14ac:dyDescent="0.25">
      <c r="A385" s="145"/>
      <c r="B385" s="146"/>
      <c r="C385" s="178" t="s">
        <v>78</v>
      </c>
      <c r="D385" s="232" t="s">
        <v>972</v>
      </c>
      <c r="E385" s="178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  <c r="AA385" s="178"/>
    </row>
    <row r="386" spans="1:27" ht="15.75" x14ac:dyDescent="0.25">
      <c r="A386" s="145"/>
      <c r="B386" s="146"/>
      <c r="C386" s="178" t="s">
        <v>973</v>
      </c>
      <c r="D386" s="232" t="s">
        <v>974</v>
      </c>
      <c r="E386" s="178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  <c r="T386" s="178"/>
      <c r="U386" s="178"/>
      <c r="V386" s="178"/>
      <c r="W386" s="178"/>
      <c r="X386" s="178"/>
      <c r="Y386" s="178"/>
      <c r="Z386" s="178"/>
      <c r="AA386" s="178"/>
    </row>
    <row r="387" spans="1:27" ht="15.75" x14ac:dyDescent="0.25">
      <c r="A387" s="145"/>
      <c r="B387" s="146"/>
      <c r="C387" s="178" t="s">
        <v>975</v>
      </c>
      <c r="D387" s="232" t="s">
        <v>976</v>
      </c>
      <c r="E387" s="178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  <c r="AA387" s="178"/>
    </row>
    <row r="388" spans="1:27" ht="15.75" x14ac:dyDescent="0.25">
      <c r="A388" s="145"/>
      <c r="B388" s="146"/>
      <c r="C388" s="178" t="s">
        <v>977</v>
      </c>
      <c r="D388" s="232" t="s">
        <v>978</v>
      </c>
      <c r="E388" s="178"/>
      <c r="F388" s="178"/>
      <c r="G388" s="178"/>
      <c r="H388" s="178"/>
      <c r="I388" s="178"/>
      <c r="J388" s="178"/>
      <c r="K388" s="178"/>
      <c r="L388" s="178"/>
      <c r="M388" s="178"/>
      <c r="N388" s="178"/>
      <c r="O388" s="178"/>
      <c r="P388" s="178"/>
      <c r="Q388" s="178"/>
      <c r="R388" s="178"/>
      <c r="S388" s="178"/>
      <c r="T388" s="178"/>
      <c r="U388" s="178"/>
      <c r="V388" s="178"/>
      <c r="W388" s="178"/>
      <c r="X388" s="178"/>
      <c r="Y388" s="178"/>
      <c r="Z388" s="178"/>
      <c r="AA388" s="178"/>
    </row>
    <row r="389" spans="1:27" ht="15.75" x14ac:dyDescent="0.25">
      <c r="A389" s="145"/>
      <c r="B389" s="146"/>
      <c r="C389" s="178" t="s">
        <v>979</v>
      </c>
      <c r="D389" s="232" t="s">
        <v>980</v>
      </c>
      <c r="E389" s="178"/>
      <c r="F389" s="178"/>
      <c r="G389" s="178"/>
      <c r="H389" s="178"/>
      <c r="I389" s="178"/>
      <c r="J389" s="178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  <c r="AA389" s="178"/>
    </row>
    <row r="390" spans="1:27" ht="15.75" x14ac:dyDescent="0.25">
      <c r="A390" s="145"/>
      <c r="B390" s="146"/>
      <c r="C390" s="178" t="s">
        <v>981</v>
      </c>
      <c r="D390" s="232" t="s">
        <v>982</v>
      </c>
      <c r="E390" s="178"/>
      <c r="F390" s="178"/>
      <c r="G390" s="178"/>
      <c r="H390" s="178"/>
      <c r="I390" s="178"/>
      <c r="J390" s="178"/>
      <c r="K390" s="178"/>
      <c r="L390" s="178"/>
      <c r="M390" s="178"/>
      <c r="N390" s="178"/>
      <c r="O390" s="178"/>
      <c r="P390" s="178"/>
      <c r="Q390" s="178"/>
      <c r="R390" s="178"/>
      <c r="S390" s="178"/>
      <c r="T390" s="178"/>
      <c r="U390" s="178"/>
      <c r="V390" s="178"/>
      <c r="W390" s="178"/>
      <c r="X390" s="178"/>
      <c r="Y390" s="178"/>
      <c r="Z390" s="178"/>
      <c r="AA390" s="178"/>
    </row>
    <row r="391" spans="1:27" ht="15.75" x14ac:dyDescent="0.25">
      <c r="A391" s="145"/>
      <c r="B391" s="146"/>
      <c r="C391" s="178" t="s">
        <v>983</v>
      </c>
      <c r="D391" s="232" t="s">
        <v>984</v>
      </c>
      <c r="E391" s="178"/>
      <c r="F391" s="178"/>
      <c r="G391" s="178"/>
      <c r="H391" s="178"/>
      <c r="I391" s="178"/>
      <c r="J391" s="178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  <c r="AA391" s="178"/>
    </row>
    <row r="392" spans="1:27" ht="15.75" x14ac:dyDescent="0.25">
      <c r="A392" s="145"/>
      <c r="B392" s="146"/>
      <c r="C392" s="178" t="s">
        <v>985</v>
      </c>
      <c r="D392" s="232" t="s">
        <v>986</v>
      </c>
      <c r="E392" s="178"/>
      <c r="F392" s="178"/>
      <c r="G392" s="178"/>
      <c r="H392" s="178"/>
      <c r="I392" s="178"/>
      <c r="J392" s="178"/>
      <c r="K392" s="178"/>
      <c r="L392" s="178"/>
      <c r="M392" s="178"/>
      <c r="N392" s="178"/>
      <c r="O392" s="178"/>
      <c r="P392" s="178"/>
      <c r="Q392" s="178"/>
      <c r="R392" s="178"/>
      <c r="S392" s="178"/>
      <c r="T392" s="178"/>
      <c r="U392" s="178"/>
      <c r="V392" s="178"/>
      <c r="W392" s="178"/>
      <c r="X392" s="178"/>
      <c r="Y392" s="178"/>
      <c r="Z392" s="178"/>
      <c r="AA392" s="178"/>
    </row>
    <row r="393" spans="1:27" ht="15.75" x14ac:dyDescent="0.25">
      <c r="A393" s="145"/>
      <c r="B393" s="146"/>
      <c r="C393" s="233" t="s">
        <v>987</v>
      </c>
      <c r="D393" s="232" t="s">
        <v>988</v>
      </c>
      <c r="E393" s="234"/>
      <c r="F393" s="234"/>
      <c r="G393" s="234"/>
      <c r="H393" s="234"/>
      <c r="I393" s="234"/>
      <c r="J393" s="234"/>
      <c r="K393" s="234"/>
      <c r="L393" s="234"/>
      <c r="M393" s="234"/>
      <c r="N393" s="234"/>
      <c r="O393" s="234"/>
      <c r="P393" s="234"/>
      <c r="Q393" s="234"/>
      <c r="R393" s="234"/>
      <c r="S393" s="234"/>
      <c r="T393" s="234"/>
      <c r="U393" s="234"/>
      <c r="V393" s="234"/>
      <c r="W393" s="234"/>
      <c r="X393" s="234"/>
      <c r="Y393" s="234"/>
      <c r="Z393" s="234"/>
      <c r="AA393" s="234"/>
    </row>
    <row r="394" spans="1:27" ht="15.75" x14ac:dyDescent="0.25">
      <c r="A394" s="145"/>
      <c r="B394" s="146"/>
      <c r="C394" s="233" t="s">
        <v>989</v>
      </c>
      <c r="D394" s="232" t="s">
        <v>990</v>
      </c>
      <c r="E394" s="234"/>
      <c r="F394" s="234"/>
      <c r="G394" s="234"/>
      <c r="H394" s="234"/>
      <c r="I394" s="234"/>
      <c r="J394" s="234"/>
      <c r="K394" s="234"/>
      <c r="L394" s="234"/>
      <c r="M394" s="234"/>
      <c r="N394" s="234"/>
      <c r="O394" s="234"/>
      <c r="P394" s="234"/>
      <c r="Q394" s="234"/>
      <c r="R394" s="234"/>
      <c r="S394" s="234"/>
      <c r="T394" s="234"/>
      <c r="U394" s="234"/>
      <c r="V394" s="234"/>
      <c r="W394" s="234"/>
      <c r="X394" s="234"/>
      <c r="Y394" s="234"/>
      <c r="Z394" s="234"/>
      <c r="AA394" s="234"/>
    </row>
    <row r="395" spans="1:27" ht="15.75" x14ac:dyDescent="0.25">
      <c r="A395" s="145"/>
      <c r="B395" s="146"/>
      <c r="C395" s="233" t="s">
        <v>991</v>
      </c>
      <c r="D395" s="232" t="s">
        <v>992</v>
      </c>
      <c r="E395" s="234"/>
      <c r="F395" s="234"/>
      <c r="G395" s="234"/>
      <c r="H395" s="234"/>
      <c r="I395" s="234"/>
      <c r="J395" s="234"/>
      <c r="K395" s="234"/>
      <c r="L395" s="234"/>
      <c r="M395" s="234"/>
      <c r="N395" s="234"/>
      <c r="O395" s="234"/>
      <c r="P395" s="234"/>
      <c r="Q395" s="234"/>
      <c r="R395" s="234"/>
      <c r="S395" s="234"/>
      <c r="T395" s="234"/>
      <c r="U395" s="234"/>
      <c r="V395" s="234"/>
      <c r="W395" s="234"/>
      <c r="X395" s="234"/>
      <c r="Y395" s="234"/>
      <c r="Z395" s="234"/>
      <c r="AA395" s="234"/>
    </row>
    <row r="396" spans="1:27" ht="15.75" x14ac:dyDescent="0.25">
      <c r="A396" s="145"/>
      <c r="B396" s="146"/>
      <c r="C396" s="233" t="s">
        <v>993</v>
      </c>
      <c r="D396" s="232" t="s">
        <v>994</v>
      </c>
      <c r="E396" s="234"/>
      <c r="F396" s="234"/>
      <c r="G396" s="234"/>
      <c r="H396" s="234"/>
      <c r="I396" s="234"/>
      <c r="J396" s="234"/>
      <c r="K396" s="234"/>
      <c r="L396" s="234"/>
      <c r="M396" s="234"/>
      <c r="N396" s="234"/>
      <c r="O396" s="234"/>
      <c r="P396" s="234"/>
      <c r="Q396" s="234"/>
      <c r="R396" s="234"/>
      <c r="S396" s="234"/>
      <c r="T396" s="234"/>
      <c r="U396" s="234"/>
      <c r="V396" s="234"/>
      <c r="W396" s="234"/>
      <c r="X396" s="234"/>
      <c r="Y396" s="234"/>
      <c r="Z396" s="234"/>
      <c r="AA396" s="234"/>
    </row>
    <row r="397" spans="1:27" ht="15.75" x14ac:dyDescent="0.25">
      <c r="A397" s="145"/>
      <c r="B397" s="146"/>
      <c r="C397" s="233" t="s">
        <v>995</v>
      </c>
      <c r="D397" s="232" t="s">
        <v>996</v>
      </c>
      <c r="E397" s="234"/>
      <c r="F397" s="234"/>
      <c r="G397" s="234"/>
      <c r="H397" s="234"/>
      <c r="I397" s="234"/>
      <c r="J397" s="234"/>
      <c r="K397" s="234"/>
      <c r="L397" s="234"/>
      <c r="M397" s="234"/>
      <c r="N397" s="234"/>
      <c r="O397" s="234"/>
      <c r="P397" s="234"/>
      <c r="Q397" s="234"/>
      <c r="R397" s="234"/>
      <c r="S397" s="234"/>
      <c r="T397" s="234"/>
      <c r="U397" s="234"/>
      <c r="V397" s="234"/>
      <c r="W397" s="234"/>
      <c r="X397" s="234"/>
      <c r="Y397" s="234"/>
      <c r="Z397" s="234"/>
      <c r="AA397" s="234"/>
    </row>
    <row r="398" spans="1:27" ht="15.75" x14ac:dyDescent="0.25">
      <c r="A398" s="145"/>
      <c r="B398" s="146"/>
      <c r="C398" s="233" t="s">
        <v>997</v>
      </c>
      <c r="D398" s="232" t="s">
        <v>998</v>
      </c>
      <c r="E398" s="234"/>
      <c r="F398" s="234"/>
      <c r="G398" s="234"/>
      <c r="H398" s="234"/>
      <c r="I398" s="234"/>
      <c r="J398" s="234"/>
      <c r="K398" s="234"/>
      <c r="L398" s="234"/>
      <c r="M398" s="234"/>
      <c r="N398" s="234"/>
      <c r="O398" s="234"/>
      <c r="P398" s="234"/>
      <c r="Q398" s="234"/>
      <c r="R398" s="234"/>
      <c r="S398" s="234"/>
      <c r="T398" s="234"/>
      <c r="U398" s="234"/>
      <c r="V398" s="234"/>
      <c r="W398" s="234"/>
      <c r="X398" s="234"/>
      <c r="Y398" s="234"/>
      <c r="Z398" s="234"/>
      <c r="AA398" s="234"/>
    </row>
    <row r="399" spans="1:27" ht="15.75" x14ac:dyDescent="0.25">
      <c r="A399" s="145"/>
      <c r="B399" s="146"/>
      <c r="C399" s="233" t="s">
        <v>999</v>
      </c>
      <c r="D399" s="232" t="s">
        <v>1000</v>
      </c>
      <c r="E399" s="234"/>
      <c r="F399" s="234"/>
      <c r="G399" s="234"/>
      <c r="H399" s="234"/>
      <c r="I399" s="234"/>
      <c r="J399" s="234"/>
      <c r="K399" s="234"/>
      <c r="L399" s="234"/>
      <c r="M399" s="234"/>
      <c r="N399" s="234"/>
      <c r="O399" s="234"/>
      <c r="P399" s="234"/>
      <c r="Q399" s="234"/>
      <c r="R399" s="234"/>
      <c r="S399" s="234"/>
      <c r="T399" s="234"/>
      <c r="U399" s="234"/>
      <c r="V399" s="234"/>
      <c r="W399" s="234"/>
      <c r="X399" s="234"/>
      <c r="Y399" s="234"/>
      <c r="Z399" s="234"/>
      <c r="AA399" s="234"/>
    </row>
    <row r="400" spans="1:27" ht="15.75" x14ac:dyDescent="0.25">
      <c r="A400" s="145"/>
      <c r="B400" s="146"/>
      <c r="C400" s="233" t="s">
        <v>1001</v>
      </c>
      <c r="D400" s="232" t="s">
        <v>1002</v>
      </c>
      <c r="E400" s="234"/>
      <c r="F400" s="234"/>
      <c r="G400" s="234"/>
      <c r="H400" s="234"/>
      <c r="I400" s="234"/>
      <c r="J400" s="234"/>
      <c r="K400" s="234"/>
      <c r="L400" s="234"/>
      <c r="M400" s="234"/>
      <c r="N400" s="234"/>
      <c r="O400" s="234"/>
      <c r="P400" s="234"/>
      <c r="Q400" s="234"/>
      <c r="R400" s="234"/>
      <c r="S400" s="234"/>
      <c r="T400" s="234"/>
      <c r="U400" s="234"/>
      <c r="V400" s="234"/>
      <c r="W400" s="234"/>
      <c r="X400" s="234"/>
      <c r="Y400" s="234"/>
      <c r="Z400" s="234"/>
      <c r="AA400" s="234"/>
    </row>
    <row r="401" spans="1:27" ht="15.75" x14ac:dyDescent="0.25">
      <c r="A401" s="145"/>
      <c r="B401" s="146"/>
      <c r="C401" s="233" t="s">
        <v>1003</v>
      </c>
      <c r="D401" s="232" t="s">
        <v>1004</v>
      </c>
      <c r="E401" s="234"/>
      <c r="F401" s="234"/>
      <c r="G401" s="234"/>
      <c r="H401" s="234"/>
      <c r="I401" s="234"/>
      <c r="J401" s="234"/>
      <c r="K401" s="234"/>
      <c r="L401" s="234"/>
      <c r="M401" s="234"/>
      <c r="N401" s="234"/>
      <c r="O401" s="234"/>
      <c r="P401" s="234"/>
      <c r="Q401" s="234"/>
      <c r="R401" s="234"/>
      <c r="S401" s="234"/>
      <c r="T401" s="234"/>
      <c r="U401" s="234"/>
      <c r="V401" s="234"/>
      <c r="W401" s="234"/>
      <c r="X401" s="234"/>
      <c r="Y401" s="234"/>
      <c r="Z401" s="234"/>
      <c r="AA401" s="234"/>
    </row>
    <row r="402" spans="1:27" ht="15.75" x14ac:dyDescent="0.25">
      <c r="A402" s="145"/>
      <c r="B402" s="146"/>
      <c r="C402" s="233" t="s">
        <v>1005</v>
      </c>
      <c r="D402" s="232" t="s">
        <v>1006</v>
      </c>
      <c r="E402" s="234"/>
      <c r="F402" s="234"/>
      <c r="G402" s="234"/>
      <c r="H402" s="234"/>
      <c r="I402" s="234"/>
      <c r="J402" s="234"/>
      <c r="K402" s="234"/>
      <c r="L402" s="234"/>
      <c r="M402" s="234"/>
      <c r="N402" s="234"/>
      <c r="O402" s="234"/>
      <c r="P402" s="234"/>
      <c r="Q402" s="234"/>
      <c r="R402" s="234"/>
      <c r="S402" s="234"/>
      <c r="T402" s="234"/>
      <c r="U402" s="234"/>
      <c r="V402" s="234"/>
      <c r="W402" s="234"/>
      <c r="X402" s="234"/>
      <c r="Y402" s="234"/>
      <c r="Z402" s="234"/>
      <c r="AA402" s="234"/>
    </row>
    <row r="403" spans="1:27" ht="15.75" x14ac:dyDescent="0.25">
      <c r="A403" s="145"/>
      <c r="B403" s="146"/>
      <c r="C403" s="233"/>
      <c r="D403" s="232"/>
      <c r="E403" s="234"/>
      <c r="F403" s="234"/>
      <c r="G403" s="234"/>
      <c r="H403" s="234"/>
      <c r="I403" s="234"/>
      <c r="J403" s="234"/>
      <c r="K403" s="234"/>
      <c r="L403" s="234"/>
      <c r="M403" s="234"/>
      <c r="N403" s="234"/>
      <c r="O403" s="234"/>
      <c r="P403" s="234"/>
      <c r="Q403" s="234"/>
      <c r="R403" s="234"/>
      <c r="S403" s="234"/>
      <c r="T403" s="234"/>
      <c r="U403" s="234"/>
      <c r="V403" s="234"/>
      <c r="W403" s="234"/>
      <c r="X403" s="234"/>
      <c r="Y403" s="234"/>
      <c r="Z403" s="234"/>
      <c r="AA403" s="234"/>
    </row>
    <row r="404" spans="1:27" ht="15.75" x14ac:dyDescent="0.25">
      <c r="A404" s="145"/>
      <c r="B404" s="146"/>
      <c r="C404" s="23" t="s">
        <v>1007</v>
      </c>
      <c r="D404" s="235" t="s">
        <v>1008</v>
      </c>
    </row>
    <row r="405" spans="1:27" ht="15.75" x14ac:dyDescent="0.25">
      <c r="A405" s="145"/>
      <c r="B405" s="146"/>
      <c r="C405" s="23" t="s">
        <v>1009</v>
      </c>
      <c r="D405" s="235" t="s">
        <v>1010</v>
      </c>
    </row>
    <row r="406" spans="1:27" ht="15.75" x14ac:dyDescent="0.25">
      <c r="A406" s="145"/>
      <c r="B406" s="146"/>
      <c r="C406" s="23" t="s">
        <v>1011</v>
      </c>
      <c r="D406" s="235" t="s">
        <v>1012</v>
      </c>
    </row>
    <row r="407" spans="1:27" ht="15.75" x14ac:dyDescent="0.25">
      <c r="A407" s="145"/>
      <c r="B407" s="146"/>
      <c r="C407" s="23" t="s">
        <v>1013</v>
      </c>
      <c r="D407" s="235" t="s">
        <v>1014</v>
      </c>
    </row>
    <row r="408" spans="1:27" ht="15.75" x14ac:dyDescent="0.25">
      <c r="A408" s="145"/>
      <c r="B408" s="146"/>
      <c r="C408" s="23" t="s">
        <v>1015</v>
      </c>
      <c r="D408" s="235" t="s">
        <v>1016</v>
      </c>
    </row>
    <row r="409" spans="1:27" ht="15.75" x14ac:dyDescent="0.25">
      <c r="A409" s="145"/>
      <c r="B409" s="146"/>
      <c r="C409" s="23" t="s">
        <v>1017</v>
      </c>
      <c r="D409" s="235" t="s">
        <v>1018</v>
      </c>
    </row>
    <row r="410" spans="1:27" ht="15.75" x14ac:dyDescent="0.25">
      <c r="A410" s="145"/>
      <c r="B410" s="146"/>
      <c r="C410" s="23" t="s">
        <v>1019</v>
      </c>
      <c r="D410" s="235" t="s">
        <v>1020</v>
      </c>
    </row>
    <row r="411" spans="1:27" ht="15.75" x14ac:dyDescent="0.25">
      <c r="A411" s="145"/>
      <c r="B411" s="146"/>
      <c r="C411" s="23" t="s">
        <v>1021</v>
      </c>
      <c r="D411" s="235" t="s">
        <v>1022</v>
      </c>
    </row>
    <row r="412" spans="1:27" ht="15.75" x14ac:dyDescent="0.25">
      <c r="A412" s="145"/>
      <c r="B412" s="146"/>
      <c r="C412" s="23" t="s">
        <v>1023</v>
      </c>
      <c r="D412" s="235" t="s">
        <v>1024</v>
      </c>
    </row>
    <row r="413" spans="1:27" ht="15.75" x14ac:dyDescent="0.25">
      <c r="A413" s="145"/>
      <c r="B413" s="146"/>
      <c r="C413" s="23" t="s">
        <v>1025</v>
      </c>
      <c r="D413" s="235" t="s">
        <v>1026</v>
      </c>
    </row>
    <row r="414" spans="1:27" ht="15.75" x14ac:dyDescent="0.25">
      <c r="A414" s="145"/>
      <c r="B414" s="146"/>
      <c r="C414" s="23"/>
    </row>
    <row r="415" spans="1:27" ht="15.75" x14ac:dyDescent="0.25">
      <c r="A415" s="145"/>
      <c r="B415" s="146"/>
      <c r="C415" s="23"/>
    </row>
    <row r="416" spans="1:27" ht="15.75" x14ac:dyDescent="0.25">
      <c r="A416" s="157">
        <v>3045</v>
      </c>
      <c r="B416" s="236" t="s">
        <v>1027</v>
      </c>
      <c r="C416" s="157" t="s">
        <v>149</v>
      </c>
      <c r="D416" s="232" t="s">
        <v>1028</v>
      </c>
      <c r="E416" s="234"/>
      <c r="F416" s="234"/>
      <c r="G416" s="234"/>
      <c r="H416" s="234"/>
      <c r="I416" s="234"/>
      <c r="J416" s="234"/>
      <c r="K416" s="234"/>
      <c r="L416" s="234"/>
      <c r="M416" s="234"/>
      <c r="N416" s="234"/>
      <c r="O416" s="234"/>
      <c r="P416" s="234"/>
      <c r="Q416" s="234"/>
      <c r="R416" s="234"/>
      <c r="S416" s="234"/>
      <c r="T416" s="234"/>
      <c r="U416" s="234"/>
      <c r="V416" s="234"/>
      <c r="W416" s="234"/>
      <c r="X416" s="234"/>
      <c r="Y416" s="234"/>
      <c r="Z416" s="234"/>
      <c r="AA416" s="234"/>
    </row>
    <row r="417" spans="1:27" ht="15.75" x14ac:dyDescent="0.25">
      <c r="A417" s="157">
        <v>3046</v>
      </c>
      <c r="B417" s="236" t="s">
        <v>1029</v>
      </c>
      <c r="C417" s="157" t="s">
        <v>1030</v>
      </c>
      <c r="D417" s="232" t="s">
        <v>1031</v>
      </c>
      <c r="E417" s="234"/>
      <c r="F417" s="234"/>
      <c r="G417" s="234"/>
      <c r="H417" s="234"/>
      <c r="I417" s="234"/>
      <c r="J417" s="234"/>
      <c r="K417" s="234"/>
      <c r="L417" s="234"/>
      <c r="M417" s="234"/>
      <c r="N417" s="234"/>
      <c r="O417" s="234"/>
      <c r="P417" s="234"/>
      <c r="Q417" s="234"/>
      <c r="R417" s="234"/>
      <c r="S417" s="234"/>
      <c r="T417" s="234"/>
      <c r="U417" s="234"/>
      <c r="V417" s="234"/>
      <c r="W417" s="234"/>
      <c r="X417" s="234"/>
      <c r="Y417" s="234"/>
      <c r="Z417" s="234"/>
      <c r="AA417" s="234"/>
    </row>
    <row r="418" spans="1:27" ht="15.75" x14ac:dyDescent="0.25">
      <c r="A418" s="157">
        <v>3047</v>
      </c>
      <c r="B418" s="236" t="s">
        <v>1032</v>
      </c>
      <c r="C418" s="157" t="s">
        <v>1033</v>
      </c>
      <c r="D418" s="232" t="s">
        <v>1034</v>
      </c>
    </row>
    <row r="419" spans="1:27" ht="15.75" x14ac:dyDescent="0.25">
      <c r="A419" s="157">
        <v>3048</v>
      </c>
      <c r="B419" s="236" t="s">
        <v>1035</v>
      </c>
      <c r="C419" s="157" t="s">
        <v>1036</v>
      </c>
      <c r="D419" s="232" t="s">
        <v>1037</v>
      </c>
    </row>
    <row r="420" spans="1:27" ht="15.75" x14ac:dyDescent="0.25">
      <c r="A420" s="157">
        <v>3081</v>
      </c>
      <c r="B420" s="236" t="s">
        <v>1038</v>
      </c>
      <c r="C420" s="157" t="s">
        <v>113</v>
      </c>
      <c r="D420" s="232" t="s">
        <v>1039</v>
      </c>
    </row>
    <row r="421" spans="1:27" ht="15.75" x14ac:dyDescent="0.25">
      <c r="A421" s="157">
        <v>3082</v>
      </c>
      <c r="B421" s="236" t="s">
        <v>1040</v>
      </c>
      <c r="C421" s="157" t="s">
        <v>118</v>
      </c>
      <c r="D421" s="232" t="s">
        <v>1041</v>
      </c>
    </row>
    <row r="422" spans="1:27" ht="15.75" x14ac:dyDescent="0.25">
      <c r="A422" s="157">
        <v>3083</v>
      </c>
      <c r="B422" s="236" t="s">
        <v>1042</v>
      </c>
      <c r="C422" s="157" t="s">
        <v>1043</v>
      </c>
      <c r="D422" s="232" t="s">
        <v>1044</v>
      </c>
    </row>
    <row r="423" spans="1:27" ht="15.75" x14ac:dyDescent="0.25">
      <c r="A423" s="157">
        <v>3084</v>
      </c>
      <c r="B423" s="236" t="s">
        <v>1045</v>
      </c>
      <c r="C423" s="157" t="s">
        <v>1046</v>
      </c>
      <c r="D423" s="232" t="s">
        <v>1047</v>
      </c>
    </row>
    <row r="424" spans="1:27" ht="15.75" x14ac:dyDescent="0.25">
      <c r="A424" s="157">
        <v>3077</v>
      </c>
      <c r="B424" s="236" t="s">
        <v>1048</v>
      </c>
      <c r="C424" s="157" t="s">
        <v>1049</v>
      </c>
      <c r="D424" s="232" t="s">
        <v>1050</v>
      </c>
    </row>
    <row r="425" spans="1:27" ht="15.75" x14ac:dyDescent="0.25">
      <c r="A425" s="157">
        <v>3078</v>
      </c>
      <c r="B425" s="236" t="s">
        <v>1051</v>
      </c>
      <c r="C425" s="157" t="s">
        <v>1052</v>
      </c>
      <c r="D425" s="232" t="s">
        <v>1053</v>
      </c>
    </row>
    <row r="426" spans="1:27" ht="15.75" x14ac:dyDescent="0.25">
      <c r="A426" s="157">
        <v>3079</v>
      </c>
      <c r="B426" s="236" t="s">
        <v>1054</v>
      </c>
      <c r="C426" s="157" t="s">
        <v>1055</v>
      </c>
      <c r="D426" s="232" t="s">
        <v>1056</v>
      </c>
    </row>
    <row r="427" spans="1:27" ht="15.75" x14ac:dyDescent="0.25">
      <c r="A427" s="157">
        <v>3080</v>
      </c>
      <c r="B427" s="236" t="s">
        <v>1057</v>
      </c>
      <c r="C427" s="157" t="s">
        <v>1058</v>
      </c>
      <c r="D427" s="232" t="s">
        <v>1059</v>
      </c>
    </row>
    <row r="428" spans="1:27" ht="15.75" x14ac:dyDescent="0.25">
      <c r="A428" s="145"/>
      <c r="B428" s="146"/>
      <c r="C428" s="23"/>
    </row>
    <row r="429" spans="1:27" ht="15.75" x14ac:dyDescent="0.25">
      <c r="A429" s="145"/>
      <c r="B429" s="146"/>
      <c r="C429" s="157"/>
      <c r="D429" s="158"/>
    </row>
    <row r="430" spans="1:27" ht="15.75" x14ac:dyDescent="0.25">
      <c r="A430" s="145"/>
      <c r="B430" s="146"/>
      <c r="C430" s="145"/>
      <c r="D430" s="146"/>
    </row>
    <row r="431" spans="1:27" ht="15.75" x14ac:dyDescent="0.25">
      <c r="A431" s="145"/>
      <c r="B431" s="146"/>
      <c r="C431" s="23"/>
    </row>
    <row r="432" spans="1:27" ht="15.75" x14ac:dyDescent="0.25">
      <c r="A432" s="145"/>
      <c r="B432" s="146"/>
      <c r="C432" s="23"/>
    </row>
    <row r="433" spans="1:3" ht="15.75" x14ac:dyDescent="0.25">
      <c r="A433" s="145"/>
      <c r="B433" s="146"/>
      <c r="C433" s="23"/>
    </row>
    <row r="434" spans="1:3" ht="15.75" x14ac:dyDescent="0.25">
      <c r="A434" s="145"/>
      <c r="B434" s="146"/>
      <c r="C434" s="23"/>
    </row>
    <row r="435" spans="1:3" ht="15.75" x14ac:dyDescent="0.25">
      <c r="A435" s="145"/>
      <c r="B435" s="146"/>
      <c r="C435" s="23"/>
    </row>
    <row r="436" spans="1:3" ht="15.75" x14ac:dyDescent="0.25">
      <c r="A436" s="145"/>
      <c r="B436" s="146"/>
      <c r="C436" s="23"/>
    </row>
    <row r="437" spans="1:3" ht="15.75" x14ac:dyDescent="0.25">
      <c r="A437" s="145"/>
      <c r="B437" s="146"/>
      <c r="C437" s="23"/>
    </row>
    <row r="438" spans="1:3" ht="15.75" x14ac:dyDescent="0.25">
      <c r="A438" s="145"/>
      <c r="B438" s="146"/>
      <c r="C438" s="23"/>
    </row>
    <row r="439" spans="1:3" ht="15.75" x14ac:dyDescent="0.25">
      <c r="A439" s="145"/>
      <c r="B439" s="146"/>
      <c r="C439" s="23"/>
    </row>
    <row r="440" spans="1:3" ht="15.75" x14ac:dyDescent="0.25">
      <c r="A440" s="145"/>
      <c r="B440" s="146"/>
      <c r="C440" s="23"/>
    </row>
    <row r="441" spans="1:3" ht="15.75" x14ac:dyDescent="0.25">
      <c r="A441" s="145"/>
      <c r="B441" s="146"/>
      <c r="C441" s="23"/>
    </row>
    <row r="442" spans="1:3" ht="15.75" x14ac:dyDescent="0.25">
      <c r="A442" s="145"/>
      <c r="B442" s="146"/>
      <c r="C442" s="23"/>
    </row>
    <row r="443" spans="1:3" ht="15.75" x14ac:dyDescent="0.25">
      <c r="A443" s="145"/>
      <c r="B443" s="146"/>
      <c r="C443" s="23"/>
    </row>
    <row r="444" spans="1:3" ht="15.75" x14ac:dyDescent="0.25">
      <c r="A444" s="145"/>
      <c r="B444" s="146"/>
      <c r="C444" s="23"/>
    </row>
    <row r="445" spans="1:3" ht="15.75" x14ac:dyDescent="0.25">
      <c r="A445" s="145"/>
      <c r="B445" s="146"/>
      <c r="C445" s="23"/>
    </row>
    <row r="446" spans="1:3" ht="15.75" x14ac:dyDescent="0.25">
      <c r="A446" s="145"/>
      <c r="B446" s="146"/>
      <c r="C446" s="23"/>
    </row>
    <row r="447" spans="1:3" ht="15.75" x14ac:dyDescent="0.25">
      <c r="A447" s="145"/>
      <c r="B447" s="146"/>
      <c r="C447" s="23"/>
    </row>
    <row r="448" spans="1:3" ht="15.75" x14ac:dyDescent="0.25">
      <c r="A448" s="145"/>
      <c r="B448" s="146"/>
      <c r="C448" s="23"/>
    </row>
    <row r="449" spans="1:3" ht="15.75" x14ac:dyDescent="0.25">
      <c r="A449" s="145"/>
      <c r="B449" s="146"/>
      <c r="C449" s="23"/>
    </row>
    <row r="450" spans="1:3" ht="15.75" x14ac:dyDescent="0.25">
      <c r="A450" s="145"/>
      <c r="B450" s="146"/>
      <c r="C450" s="23"/>
    </row>
    <row r="451" spans="1:3" ht="15.75" x14ac:dyDescent="0.25">
      <c r="A451" s="145"/>
      <c r="B451" s="146"/>
      <c r="C451" s="23"/>
    </row>
    <row r="452" spans="1:3" ht="15.75" x14ac:dyDescent="0.25">
      <c r="A452" s="145"/>
      <c r="B452" s="146"/>
      <c r="C452" s="23"/>
    </row>
    <row r="453" spans="1:3" ht="15.75" x14ac:dyDescent="0.25">
      <c r="A453" s="145"/>
      <c r="B453" s="146"/>
      <c r="C453" s="23"/>
    </row>
    <row r="454" spans="1:3" ht="15.75" x14ac:dyDescent="0.25">
      <c r="A454" s="145"/>
      <c r="B454" s="146"/>
      <c r="C454" s="23"/>
    </row>
    <row r="455" spans="1:3" ht="15.75" x14ac:dyDescent="0.25">
      <c r="A455" s="145"/>
      <c r="B455" s="146"/>
      <c r="C455" s="23"/>
    </row>
    <row r="456" spans="1:3" ht="15.75" x14ac:dyDescent="0.25">
      <c r="A456" s="145"/>
      <c r="B456" s="146"/>
      <c r="C456" s="23"/>
    </row>
    <row r="457" spans="1:3" ht="15.75" x14ac:dyDescent="0.25">
      <c r="A457" s="145"/>
      <c r="B457" s="146"/>
      <c r="C457" s="23"/>
    </row>
    <row r="458" spans="1:3" ht="15.75" x14ac:dyDescent="0.25">
      <c r="A458" s="145"/>
      <c r="B458" s="146"/>
      <c r="C458" s="23"/>
    </row>
    <row r="459" spans="1:3" ht="15.75" x14ac:dyDescent="0.25">
      <c r="A459" s="145"/>
      <c r="B459" s="146"/>
      <c r="C459" s="23"/>
    </row>
    <row r="460" spans="1:3" ht="15.75" x14ac:dyDescent="0.25">
      <c r="A460" s="145"/>
      <c r="B460" s="146"/>
      <c r="C460" s="23"/>
    </row>
    <row r="461" spans="1:3" ht="15.75" x14ac:dyDescent="0.25">
      <c r="A461" s="145"/>
      <c r="B461" s="146"/>
      <c r="C461" s="23"/>
    </row>
    <row r="462" spans="1:3" ht="15.75" x14ac:dyDescent="0.25">
      <c r="A462" s="145"/>
      <c r="B462" s="146"/>
      <c r="C462" s="23"/>
    </row>
    <row r="463" spans="1:3" ht="15.75" x14ac:dyDescent="0.25">
      <c r="A463" s="145"/>
      <c r="B463" s="146"/>
      <c r="C463" s="23"/>
    </row>
    <row r="464" spans="1:3" ht="15.75" x14ac:dyDescent="0.25">
      <c r="A464" s="145"/>
      <c r="B464" s="146"/>
      <c r="C464" s="23"/>
    </row>
    <row r="465" spans="1:3" ht="15.75" x14ac:dyDescent="0.25">
      <c r="A465" s="145"/>
      <c r="B465" s="146"/>
      <c r="C465" s="23"/>
    </row>
    <row r="466" spans="1:3" ht="15.75" x14ac:dyDescent="0.25">
      <c r="A466" s="145"/>
      <c r="B466" s="146"/>
      <c r="C466" s="23"/>
    </row>
    <row r="467" spans="1:3" ht="15.75" x14ac:dyDescent="0.25">
      <c r="A467" s="145"/>
      <c r="B467" s="146"/>
      <c r="C467" s="23"/>
    </row>
    <row r="468" spans="1:3" ht="15.75" x14ac:dyDescent="0.25">
      <c r="A468" s="145"/>
      <c r="B468" s="146"/>
      <c r="C468" s="23"/>
    </row>
    <row r="469" spans="1:3" ht="15.75" x14ac:dyDescent="0.25">
      <c r="A469" s="145"/>
      <c r="B469" s="146"/>
      <c r="C469" s="23"/>
    </row>
    <row r="470" spans="1:3" ht="15.75" x14ac:dyDescent="0.25">
      <c r="A470" s="145"/>
      <c r="B470" s="146"/>
      <c r="C470" s="23"/>
    </row>
    <row r="471" spans="1:3" ht="15.75" x14ac:dyDescent="0.25">
      <c r="A471" s="145"/>
      <c r="B471" s="146"/>
      <c r="C471" s="23"/>
    </row>
    <row r="472" spans="1:3" ht="15.75" x14ac:dyDescent="0.25">
      <c r="A472" s="145"/>
      <c r="B472" s="146"/>
      <c r="C472" s="23"/>
    </row>
    <row r="473" spans="1:3" ht="15.75" x14ac:dyDescent="0.25">
      <c r="A473" s="145"/>
      <c r="B473" s="146"/>
      <c r="C473" s="23"/>
    </row>
    <row r="474" spans="1:3" ht="15.75" x14ac:dyDescent="0.25">
      <c r="A474" s="145"/>
      <c r="B474" s="146"/>
      <c r="C474" s="23"/>
    </row>
    <row r="475" spans="1:3" ht="15.75" x14ac:dyDescent="0.25">
      <c r="A475" s="145"/>
      <c r="B475" s="146"/>
      <c r="C475" s="23"/>
    </row>
    <row r="476" spans="1:3" ht="15.75" x14ac:dyDescent="0.25">
      <c r="A476" s="145"/>
      <c r="B476" s="146"/>
      <c r="C476" s="23"/>
    </row>
    <row r="477" spans="1:3" ht="15.75" x14ac:dyDescent="0.25">
      <c r="A477" s="145"/>
      <c r="B477" s="146"/>
      <c r="C477" s="23"/>
    </row>
    <row r="478" spans="1:3" ht="15.75" x14ac:dyDescent="0.25">
      <c r="A478" s="145"/>
      <c r="B478" s="146"/>
      <c r="C478" s="23"/>
    </row>
    <row r="479" spans="1:3" ht="15.75" x14ac:dyDescent="0.25">
      <c r="A479" s="145"/>
      <c r="B479" s="146"/>
      <c r="C479" s="23"/>
    </row>
    <row r="480" spans="1:3" ht="15.75" x14ac:dyDescent="0.25">
      <c r="A480" s="145"/>
      <c r="B480" s="146"/>
      <c r="C480" s="23"/>
    </row>
    <row r="481" spans="1:3" ht="15.75" x14ac:dyDescent="0.25">
      <c r="A481" s="145"/>
      <c r="B481" s="146"/>
      <c r="C481" s="23"/>
    </row>
    <row r="482" spans="1:3" ht="15.75" x14ac:dyDescent="0.25">
      <c r="A482" s="145"/>
      <c r="B482" s="146"/>
      <c r="C482" s="23"/>
    </row>
    <row r="483" spans="1:3" ht="15.75" x14ac:dyDescent="0.25">
      <c r="A483" s="145"/>
      <c r="B483" s="146"/>
      <c r="C483" s="23"/>
    </row>
    <row r="484" spans="1:3" ht="15.75" x14ac:dyDescent="0.25">
      <c r="A484" s="145"/>
      <c r="B484" s="146"/>
      <c r="C484" s="23"/>
    </row>
    <row r="485" spans="1:3" ht="15.75" x14ac:dyDescent="0.25">
      <c r="A485" s="145"/>
      <c r="B485" s="146"/>
      <c r="C485" s="23"/>
    </row>
    <row r="486" spans="1:3" ht="15.75" x14ac:dyDescent="0.25">
      <c r="A486" s="145"/>
      <c r="B486" s="146"/>
      <c r="C486" s="23"/>
    </row>
    <row r="487" spans="1:3" ht="15.75" x14ac:dyDescent="0.25">
      <c r="A487" s="145"/>
      <c r="B487" s="146"/>
      <c r="C487" s="23"/>
    </row>
    <row r="488" spans="1:3" ht="15.75" x14ac:dyDescent="0.25">
      <c r="A488" s="145"/>
      <c r="B488" s="146"/>
      <c r="C488" s="23"/>
    </row>
    <row r="489" spans="1:3" ht="15.75" x14ac:dyDescent="0.25">
      <c r="A489" s="145"/>
      <c r="B489" s="146"/>
      <c r="C489" s="23"/>
    </row>
    <row r="490" spans="1:3" ht="15.75" x14ac:dyDescent="0.25">
      <c r="A490" s="145"/>
      <c r="B490" s="146"/>
      <c r="C490" s="23"/>
    </row>
    <row r="491" spans="1:3" ht="15.75" x14ac:dyDescent="0.25">
      <c r="A491" s="145"/>
      <c r="B491" s="146"/>
      <c r="C491" s="23"/>
    </row>
    <row r="492" spans="1:3" ht="15.75" x14ac:dyDescent="0.25">
      <c r="A492" s="145"/>
      <c r="B492" s="146"/>
      <c r="C492" s="23"/>
    </row>
    <row r="493" spans="1:3" ht="15.75" x14ac:dyDescent="0.25">
      <c r="A493" s="145"/>
      <c r="B493" s="146"/>
      <c r="C493" s="23"/>
    </row>
    <row r="494" spans="1:3" ht="15.75" x14ac:dyDescent="0.25">
      <c r="A494" s="145"/>
      <c r="B494" s="146"/>
      <c r="C494" s="23"/>
    </row>
    <row r="495" spans="1:3" ht="15.75" x14ac:dyDescent="0.25">
      <c r="A495" s="145"/>
      <c r="B495" s="146"/>
      <c r="C495" s="23"/>
    </row>
    <row r="496" spans="1:3" ht="15.75" x14ac:dyDescent="0.25">
      <c r="A496" s="145"/>
      <c r="B496" s="146"/>
      <c r="C496" s="23"/>
    </row>
    <row r="497" spans="1:3" ht="15.75" x14ac:dyDescent="0.25">
      <c r="A497" s="145"/>
      <c r="B497" s="146"/>
      <c r="C497" s="23"/>
    </row>
    <row r="498" spans="1:3" ht="15.75" x14ac:dyDescent="0.25">
      <c r="A498" s="145"/>
      <c r="B498" s="146"/>
      <c r="C498" s="23"/>
    </row>
    <row r="499" spans="1:3" ht="15.75" x14ac:dyDescent="0.25">
      <c r="A499" s="145"/>
      <c r="B499" s="146"/>
      <c r="C499" s="23"/>
    </row>
    <row r="500" spans="1:3" ht="15.75" x14ac:dyDescent="0.25">
      <c r="A500" s="145"/>
      <c r="B500" s="146"/>
      <c r="C500" s="23"/>
    </row>
    <row r="501" spans="1:3" ht="15.75" x14ac:dyDescent="0.25">
      <c r="A501" s="145"/>
      <c r="B501" s="146"/>
      <c r="C501" s="23"/>
    </row>
    <row r="502" spans="1:3" ht="15.75" x14ac:dyDescent="0.25">
      <c r="A502" s="145"/>
      <c r="B502" s="146"/>
      <c r="C502" s="23"/>
    </row>
    <row r="503" spans="1:3" ht="15.75" x14ac:dyDescent="0.25">
      <c r="A503" s="145"/>
      <c r="B503" s="146"/>
      <c r="C503" s="23"/>
    </row>
    <row r="504" spans="1:3" ht="15.75" x14ac:dyDescent="0.25">
      <c r="A504" s="145"/>
      <c r="B504" s="146"/>
      <c r="C504" s="23"/>
    </row>
    <row r="505" spans="1:3" ht="15.75" x14ac:dyDescent="0.25">
      <c r="A505" s="145"/>
      <c r="B505" s="146"/>
      <c r="C505" s="23"/>
    </row>
    <row r="506" spans="1:3" ht="15.75" x14ac:dyDescent="0.25">
      <c r="A506" s="145"/>
      <c r="B506" s="146"/>
      <c r="C506" s="23"/>
    </row>
    <row r="507" spans="1:3" ht="15.75" x14ac:dyDescent="0.25">
      <c r="A507" s="145"/>
      <c r="B507" s="146"/>
      <c r="C507" s="23"/>
    </row>
    <row r="508" spans="1:3" ht="15.75" x14ac:dyDescent="0.25">
      <c r="A508" s="145"/>
      <c r="B508" s="146"/>
      <c r="C508" s="23"/>
    </row>
    <row r="509" spans="1:3" ht="15.75" x14ac:dyDescent="0.25">
      <c r="A509" s="145"/>
      <c r="B509" s="146"/>
      <c r="C509" s="23"/>
    </row>
    <row r="510" spans="1:3" ht="15.75" x14ac:dyDescent="0.25">
      <c r="A510" s="145"/>
      <c r="B510" s="146"/>
      <c r="C510" s="23"/>
    </row>
    <row r="511" spans="1:3" ht="15.75" x14ac:dyDescent="0.25">
      <c r="A511" s="145"/>
      <c r="B511" s="146"/>
      <c r="C511" s="23"/>
    </row>
    <row r="512" spans="1:3" ht="15.75" x14ac:dyDescent="0.25">
      <c r="A512" s="145"/>
      <c r="B512" s="146"/>
      <c r="C512" s="23"/>
    </row>
    <row r="513" spans="1:3" ht="15.75" x14ac:dyDescent="0.25">
      <c r="A513" s="145"/>
      <c r="B513" s="146"/>
      <c r="C513" s="23"/>
    </row>
    <row r="514" spans="1:3" ht="15.75" x14ac:dyDescent="0.25">
      <c r="A514" s="145"/>
      <c r="B514" s="146"/>
      <c r="C514" s="23"/>
    </row>
    <row r="515" spans="1:3" ht="15.75" x14ac:dyDescent="0.25">
      <c r="A515" s="145"/>
      <c r="B515" s="146"/>
      <c r="C515" s="23"/>
    </row>
    <row r="516" spans="1:3" ht="15.75" x14ac:dyDescent="0.25">
      <c r="A516" s="145"/>
      <c r="B516" s="146"/>
      <c r="C516" s="23"/>
    </row>
    <row r="517" spans="1:3" ht="15.75" x14ac:dyDescent="0.25">
      <c r="A517" s="145"/>
      <c r="B517" s="146"/>
      <c r="C517" s="23"/>
    </row>
    <row r="518" spans="1:3" ht="15.75" x14ac:dyDescent="0.25">
      <c r="A518" s="145"/>
      <c r="B518" s="146"/>
      <c r="C518" s="23"/>
    </row>
    <row r="519" spans="1:3" ht="15.75" x14ac:dyDescent="0.25">
      <c r="A519" s="145"/>
      <c r="B519" s="146"/>
      <c r="C519" s="23"/>
    </row>
    <row r="520" spans="1:3" ht="15.75" x14ac:dyDescent="0.25">
      <c r="A520" s="145"/>
      <c r="B520" s="146"/>
      <c r="C520" s="23"/>
    </row>
    <row r="521" spans="1:3" ht="15.75" x14ac:dyDescent="0.25">
      <c r="A521" s="145"/>
      <c r="B521" s="146"/>
      <c r="C521" s="23"/>
    </row>
    <row r="522" spans="1:3" ht="15.75" x14ac:dyDescent="0.25">
      <c r="A522" s="145"/>
      <c r="B522" s="146"/>
      <c r="C522" s="23"/>
    </row>
    <row r="523" spans="1:3" ht="15.75" x14ac:dyDescent="0.25">
      <c r="A523" s="145"/>
      <c r="B523" s="146"/>
      <c r="C523" s="23"/>
    </row>
    <row r="524" spans="1:3" ht="15.75" x14ac:dyDescent="0.25">
      <c r="A524" s="145"/>
      <c r="B524" s="146"/>
      <c r="C524" s="23"/>
    </row>
    <row r="525" spans="1:3" ht="15.75" x14ac:dyDescent="0.25">
      <c r="A525" s="145"/>
      <c r="B525" s="146"/>
      <c r="C525" s="23"/>
    </row>
    <row r="526" spans="1:3" ht="15.75" x14ac:dyDescent="0.25">
      <c r="A526" s="145"/>
      <c r="B526" s="146"/>
      <c r="C526" s="23"/>
    </row>
    <row r="527" spans="1:3" ht="15.75" x14ac:dyDescent="0.25">
      <c r="A527" s="145"/>
      <c r="B527" s="146"/>
      <c r="C527" s="23"/>
    </row>
    <row r="528" spans="1:3" ht="15.75" x14ac:dyDescent="0.25">
      <c r="A528" s="145"/>
      <c r="B528" s="146"/>
      <c r="C528" s="23"/>
    </row>
    <row r="529" spans="1:3" ht="15.75" x14ac:dyDescent="0.25">
      <c r="A529" s="145"/>
      <c r="B529" s="146"/>
      <c r="C529" s="23"/>
    </row>
    <row r="530" spans="1:3" ht="15.75" x14ac:dyDescent="0.25">
      <c r="A530" s="145"/>
      <c r="B530" s="146"/>
      <c r="C530" s="23"/>
    </row>
    <row r="531" spans="1:3" ht="15.75" x14ac:dyDescent="0.25">
      <c r="A531" s="145"/>
      <c r="B531" s="146"/>
      <c r="C531" s="23"/>
    </row>
    <row r="532" spans="1:3" ht="15.75" x14ac:dyDescent="0.25">
      <c r="A532" s="145"/>
      <c r="B532" s="146"/>
      <c r="C532" s="23"/>
    </row>
    <row r="533" spans="1:3" ht="15.75" x14ac:dyDescent="0.25">
      <c r="A533" s="145"/>
      <c r="B533" s="146"/>
      <c r="C533" s="23"/>
    </row>
    <row r="534" spans="1:3" ht="15.75" x14ac:dyDescent="0.25">
      <c r="A534" s="145"/>
      <c r="B534" s="146"/>
      <c r="C534" s="23"/>
    </row>
    <row r="535" spans="1:3" ht="15.75" x14ac:dyDescent="0.25">
      <c r="A535" s="145"/>
      <c r="B535" s="146"/>
      <c r="C535" s="23"/>
    </row>
    <row r="536" spans="1:3" ht="15.75" x14ac:dyDescent="0.25">
      <c r="A536" s="145"/>
      <c r="B536" s="146"/>
      <c r="C536" s="23"/>
    </row>
    <row r="537" spans="1:3" ht="15.75" x14ac:dyDescent="0.25">
      <c r="A537" s="145"/>
      <c r="B537" s="146"/>
      <c r="C537" s="23"/>
    </row>
    <row r="538" spans="1:3" ht="15.75" x14ac:dyDescent="0.25">
      <c r="A538" s="145"/>
      <c r="B538" s="146"/>
      <c r="C538" s="23"/>
    </row>
    <row r="539" spans="1:3" ht="15.75" x14ac:dyDescent="0.25">
      <c r="A539" s="145"/>
      <c r="B539" s="146"/>
      <c r="C539" s="23"/>
    </row>
    <row r="540" spans="1:3" ht="15.75" x14ac:dyDescent="0.25">
      <c r="A540" s="145"/>
      <c r="B540" s="146"/>
      <c r="C540" s="23"/>
    </row>
    <row r="541" spans="1:3" ht="15.75" x14ac:dyDescent="0.25">
      <c r="A541" s="145"/>
      <c r="B541" s="146"/>
      <c r="C541" s="23"/>
    </row>
    <row r="542" spans="1:3" ht="15.75" x14ac:dyDescent="0.25">
      <c r="A542" s="145"/>
      <c r="B542" s="146"/>
      <c r="C542" s="23"/>
    </row>
    <row r="543" spans="1:3" ht="15.75" x14ac:dyDescent="0.25">
      <c r="A543" s="145"/>
      <c r="B543" s="146"/>
      <c r="C543" s="23"/>
    </row>
    <row r="544" spans="1:3" ht="15.75" x14ac:dyDescent="0.25">
      <c r="A544" s="145"/>
      <c r="B544" s="146"/>
      <c r="C544" s="23"/>
    </row>
    <row r="545" spans="1:3" ht="15.75" x14ac:dyDescent="0.25">
      <c r="A545" s="145"/>
      <c r="B545" s="146"/>
      <c r="C545" s="23"/>
    </row>
    <row r="546" spans="1:3" ht="15.75" x14ac:dyDescent="0.25">
      <c r="A546" s="145"/>
      <c r="B546" s="146"/>
      <c r="C546" s="23"/>
    </row>
    <row r="547" spans="1:3" ht="15.75" x14ac:dyDescent="0.25">
      <c r="A547" s="145"/>
      <c r="B547" s="146"/>
      <c r="C547" s="23"/>
    </row>
    <row r="548" spans="1:3" ht="15.75" x14ac:dyDescent="0.25">
      <c r="A548" s="145"/>
      <c r="B548" s="146"/>
      <c r="C548" s="23"/>
    </row>
    <row r="549" spans="1:3" ht="15.75" x14ac:dyDescent="0.25">
      <c r="A549" s="145"/>
      <c r="B549" s="146"/>
      <c r="C549" s="23"/>
    </row>
    <row r="550" spans="1:3" ht="15.75" x14ac:dyDescent="0.25">
      <c r="A550" s="145"/>
      <c r="B550" s="146"/>
      <c r="C550" s="23"/>
    </row>
    <row r="551" spans="1:3" ht="15.75" x14ac:dyDescent="0.25">
      <c r="A551" s="145"/>
      <c r="B551" s="146"/>
      <c r="C551" s="23"/>
    </row>
    <row r="552" spans="1:3" ht="15.75" x14ac:dyDescent="0.25">
      <c r="A552" s="145"/>
      <c r="B552" s="146"/>
      <c r="C552" s="23"/>
    </row>
    <row r="553" spans="1:3" ht="15.75" x14ac:dyDescent="0.25">
      <c r="A553" s="145"/>
      <c r="B553" s="146"/>
      <c r="C553" s="23"/>
    </row>
    <row r="554" spans="1:3" ht="15.75" x14ac:dyDescent="0.25">
      <c r="A554" s="145"/>
      <c r="B554" s="146"/>
      <c r="C554" s="23"/>
    </row>
    <row r="555" spans="1:3" ht="15.75" x14ac:dyDescent="0.25">
      <c r="A555" s="145"/>
      <c r="B555" s="146"/>
      <c r="C555" s="23"/>
    </row>
    <row r="556" spans="1:3" ht="15.75" x14ac:dyDescent="0.25">
      <c r="A556" s="145"/>
      <c r="B556" s="146"/>
      <c r="C556" s="23"/>
    </row>
    <row r="557" spans="1:3" ht="15.75" x14ac:dyDescent="0.25">
      <c r="A557" s="145"/>
      <c r="B557" s="146"/>
      <c r="C557" s="23"/>
    </row>
    <row r="558" spans="1:3" ht="15.75" x14ac:dyDescent="0.25">
      <c r="A558" s="145"/>
      <c r="B558" s="146"/>
      <c r="C558" s="23"/>
    </row>
    <row r="559" spans="1:3" ht="15.75" x14ac:dyDescent="0.25">
      <c r="A559" s="145"/>
      <c r="B559" s="146"/>
      <c r="C559" s="23"/>
    </row>
    <row r="560" spans="1:3" ht="15.75" x14ac:dyDescent="0.25">
      <c r="A560" s="145"/>
      <c r="B560" s="146"/>
      <c r="C560" s="23"/>
    </row>
    <row r="561" spans="1:3" ht="15.75" x14ac:dyDescent="0.25">
      <c r="A561" s="145"/>
      <c r="B561" s="146"/>
      <c r="C561" s="23"/>
    </row>
    <row r="562" spans="1:3" ht="15.75" x14ac:dyDescent="0.25">
      <c r="A562" s="145"/>
      <c r="B562" s="146"/>
      <c r="C562" s="23"/>
    </row>
    <row r="563" spans="1:3" ht="15.75" x14ac:dyDescent="0.25">
      <c r="A563" s="145"/>
      <c r="B563" s="146"/>
      <c r="C563" s="23"/>
    </row>
    <row r="564" spans="1:3" ht="15.75" x14ac:dyDescent="0.25">
      <c r="A564" s="145"/>
      <c r="B564" s="146"/>
      <c r="C564" s="23"/>
    </row>
    <row r="565" spans="1:3" ht="15.75" x14ac:dyDescent="0.25">
      <c r="A565" s="145"/>
      <c r="B565" s="146"/>
      <c r="C565" s="23"/>
    </row>
    <row r="566" spans="1:3" ht="15.75" x14ac:dyDescent="0.25">
      <c r="A566" s="145"/>
      <c r="B566" s="146"/>
      <c r="C566" s="23"/>
    </row>
    <row r="567" spans="1:3" ht="15.75" x14ac:dyDescent="0.25">
      <c r="A567" s="145"/>
      <c r="B567" s="146"/>
      <c r="C567" s="23"/>
    </row>
    <row r="568" spans="1:3" ht="15.75" x14ac:dyDescent="0.25">
      <c r="A568" s="145"/>
      <c r="B568" s="146"/>
      <c r="C568" s="23"/>
    </row>
    <row r="569" spans="1:3" ht="15.75" x14ac:dyDescent="0.25">
      <c r="A569" s="145"/>
      <c r="B569" s="146"/>
      <c r="C569" s="23"/>
    </row>
    <row r="570" spans="1:3" ht="15.75" x14ac:dyDescent="0.25">
      <c r="A570" s="145"/>
      <c r="B570" s="146"/>
      <c r="C570" s="23"/>
    </row>
    <row r="571" spans="1:3" ht="15.75" x14ac:dyDescent="0.25">
      <c r="A571" s="145"/>
      <c r="B571" s="146"/>
      <c r="C571" s="23"/>
    </row>
    <row r="572" spans="1:3" ht="15.75" x14ac:dyDescent="0.25">
      <c r="A572" s="145"/>
      <c r="B572" s="146"/>
      <c r="C572" s="23"/>
    </row>
    <row r="573" spans="1:3" ht="15.75" x14ac:dyDescent="0.25">
      <c r="A573" s="145"/>
      <c r="B573" s="146"/>
      <c r="C573" s="23"/>
    </row>
    <row r="574" spans="1:3" ht="15.75" x14ac:dyDescent="0.25">
      <c r="A574" s="145"/>
      <c r="B574" s="146"/>
      <c r="C574" s="23"/>
    </row>
    <row r="575" spans="1:3" ht="15.75" x14ac:dyDescent="0.25">
      <c r="A575" s="145"/>
      <c r="B575" s="146"/>
      <c r="C575" s="23"/>
    </row>
    <row r="576" spans="1:3" ht="15.75" x14ac:dyDescent="0.25">
      <c r="A576" s="145"/>
      <c r="B576" s="146"/>
      <c r="C576" s="23"/>
    </row>
    <row r="577" spans="1:3" ht="15.75" x14ac:dyDescent="0.25">
      <c r="A577" s="145"/>
      <c r="B577" s="146"/>
      <c r="C577" s="23"/>
    </row>
    <row r="578" spans="1:3" ht="15.75" x14ac:dyDescent="0.25">
      <c r="A578" s="145"/>
      <c r="B578" s="146"/>
      <c r="C578" s="23"/>
    </row>
    <row r="579" spans="1:3" ht="15.75" x14ac:dyDescent="0.25">
      <c r="A579" s="145"/>
      <c r="B579" s="146"/>
      <c r="C579" s="23"/>
    </row>
    <row r="580" spans="1:3" ht="15.75" x14ac:dyDescent="0.25">
      <c r="A580" s="145"/>
      <c r="B580" s="146"/>
      <c r="C580" s="23"/>
    </row>
    <row r="581" spans="1:3" ht="15.75" x14ac:dyDescent="0.25">
      <c r="A581" s="145"/>
      <c r="B581" s="146"/>
      <c r="C581" s="23"/>
    </row>
    <row r="582" spans="1:3" ht="15.75" x14ac:dyDescent="0.25">
      <c r="A582" s="145"/>
      <c r="B582" s="146"/>
      <c r="C582" s="23"/>
    </row>
    <row r="583" spans="1:3" ht="15.75" x14ac:dyDescent="0.25">
      <c r="A583" s="145"/>
      <c r="B583" s="146"/>
      <c r="C583" s="23"/>
    </row>
    <row r="584" spans="1:3" ht="15.75" x14ac:dyDescent="0.25">
      <c r="A584" s="145"/>
      <c r="B584" s="146"/>
      <c r="C584" s="23"/>
    </row>
    <row r="585" spans="1:3" ht="15.75" x14ac:dyDescent="0.25">
      <c r="A585" s="145"/>
      <c r="B585" s="146"/>
      <c r="C585" s="23"/>
    </row>
    <row r="586" spans="1:3" ht="15.75" x14ac:dyDescent="0.25">
      <c r="A586" s="145"/>
      <c r="B586" s="146"/>
      <c r="C586" s="23"/>
    </row>
    <row r="587" spans="1:3" ht="15.75" x14ac:dyDescent="0.25">
      <c r="A587" s="145"/>
      <c r="B587" s="146"/>
      <c r="C587" s="23"/>
    </row>
    <row r="588" spans="1:3" ht="15.75" x14ac:dyDescent="0.25">
      <c r="A588" s="145"/>
      <c r="B588" s="146"/>
      <c r="C588" s="23"/>
    </row>
    <row r="589" spans="1:3" ht="15.75" x14ac:dyDescent="0.25">
      <c r="A589" s="145"/>
      <c r="B589" s="146"/>
      <c r="C589" s="23"/>
    </row>
    <row r="590" spans="1:3" ht="15.75" x14ac:dyDescent="0.25">
      <c r="A590" s="145"/>
      <c r="B590" s="146"/>
      <c r="C590" s="23"/>
    </row>
    <row r="591" spans="1:3" ht="15.75" x14ac:dyDescent="0.25">
      <c r="A591" s="145"/>
      <c r="B591" s="146"/>
      <c r="C591" s="23"/>
    </row>
    <row r="592" spans="1:3" ht="15.75" x14ac:dyDescent="0.25">
      <c r="A592" s="145"/>
      <c r="B592" s="146"/>
      <c r="C592" s="23"/>
    </row>
    <row r="593" spans="1:3" ht="15.75" x14ac:dyDescent="0.25">
      <c r="A593" s="145"/>
      <c r="B593" s="146"/>
      <c r="C593" s="23"/>
    </row>
    <row r="594" spans="1:3" ht="15.75" x14ac:dyDescent="0.25">
      <c r="A594" s="145"/>
      <c r="B594" s="146"/>
      <c r="C594" s="23"/>
    </row>
    <row r="595" spans="1:3" ht="15.75" x14ac:dyDescent="0.25">
      <c r="A595" s="145"/>
      <c r="B595" s="146"/>
      <c r="C595" s="23"/>
    </row>
    <row r="596" spans="1:3" ht="15.75" x14ac:dyDescent="0.25">
      <c r="A596" s="145"/>
      <c r="B596" s="146"/>
      <c r="C596" s="23"/>
    </row>
    <row r="597" spans="1:3" ht="15.75" x14ac:dyDescent="0.25">
      <c r="A597" s="145"/>
      <c r="B597" s="146"/>
      <c r="C597" s="23"/>
    </row>
    <row r="598" spans="1:3" ht="15.75" x14ac:dyDescent="0.25">
      <c r="A598" s="145"/>
      <c r="B598" s="146"/>
      <c r="C598" s="23"/>
    </row>
    <row r="599" spans="1:3" ht="15.75" x14ac:dyDescent="0.25">
      <c r="A599" s="145"/>
      <c r="B599" s="146"/>
      <c r="C599" s="23"/>
    </row>
    <row r="600" spans="1:3" ht="15.75" x14ac:dyDescent="0.25">
      <c r="A600" s="145"/>
      <c r="B600" s="146"/>
      <c r="C600" s="23"/>
    </row>
    <row r="601" spans="1:3" ht="15.75" x14ac:dyDescent="0.25">
      <c r="A601" s="145"/>
      <c r="B601" s="146"/>
      <c r="C601" s="23"/>
    </row>
    <row r="602" spans="1:3" ht="15.75" x14ac:dyDescent="0.25">
      <c r="A602" s="145"/>
      <c r="B602" s="146"/>
      <c r="C602" s="23"/>
    </row>
    <row r="603" spans="1:3" ht="15.75" x14ac:dyDescent="0.25">
      <c r="A603" s="145"/>
      <c r="B603" s="146"/>
      <c r="C603" s="23"/>
    </row>
    <row r="604" spans="1:3" ht="15.75" x14ac:dyDescent="0.25">
      <c r="A604" s="145"/>
      <c r="B604" s="146"/>
      <c r="C604" s="23"/>
    </row>
    <row r="605" spans="1:3" ht="15.75" x14ac:dyDescent="0.25">
      <c r="A605" s="145"/>
      <c r="B605" s="146"/>
      <c r="C605" s="23"/>
    </row>
    <row r="606" spans="1:3" ht="15.75" x14ac:dyDescent="0.25">
      <c r="A606" s="145"/>
      <c r="B606" s="146"/>
      <c r="C606" s="23"/>
    </row>
    <row r="607" spans="1:3" ht="15.75" x14ac:dyDescent="0.25">
      <c r="A607" s="145"/>
      <c r="B607" s="146"/>
      <c r="C607" s="23"/>
    </row>
    <row r="608" spans="1:3" ht="15.75" x14ac:dyDescent="0.25">
      <c r="A608" s="145"/>
      <c r="B608" s="146"/>
      <c r="C608" s="23"/>
    </row>
    <row r="609" spans="1:3" ht="15.75" x14ac:dyDescent="0.25">
      <c r="A609" s="145"/>
      <c r="B609" s="146"/>
      <c r="C609" s="23"/>
    </row>
    <row r="610" spans="1:3" ht="15.75" x14ac:dyDescent="0.25">
      <c r="A610" s="145"/>
      <c r="B610" s="146"/>
      <c r="C610" s="23"/>
    </row>
    <row r="611" spans="1:3" ht="15.75" x14ac:dyDescent="0.25">
      <c r="A611" s="145"/>
      <c r="B611" s="146"/>
      <c r="C611" s="23"/>
    </row>
    <row r="612" spans="1:3" ht="15.75" x14ac:dyDescent="0.25">
      <c r="A612" s="145"/>
      <c r="B612" s="146"/>
      <c r="C612" s="23"/>
    </row>
    <row r="613" spans="1:3" ht="15.75" x14ac:dyDescent="0.25">
      <c r="A613" s="145"/>
      <c r="B613" s="146"/>
      <c r="C613" s="23"/>
    </row>
    <row r="614" spans="1:3" ht="15.75" x14ac:dyDescent="0.25">
      <c r="A614" s="145"/>
      <c r="B614" s="146"/>
      <c r="C614" s="23"/>
    </row>
    <row r="615" spans="1:3" ht="15.75" x14ac:dyDescent="0.25">
      <c r="A615" s="145"/>
      <c r="B615" s="146"/>
      <c r="C615" s="23"/>
    </row>
    <row r="616" spans="1:3" ht="15.75" x14ac:dyDescent="0.25">
      <c r="A616" s="145"/>
      <c r="B616" s="146"/>
      <c r="C616" s="23"/>
    </row>
    <row r="617" spans="1:3" ht="15.75" x14ac:dyDescent="0.25">
      <c r="A617" s="145"/>
      <c r="B617" s="146"/>
      <c r="C617" s="23"/>
    </row>
    <row r="618" spans="1:3" ht="15.75" x14ac:dyDescent="0.25">
      <c r="A618" s="145"/>
      <c r="B618" s="146"/>
      <c r="C618" s="23"/>
    </row>
    <row r="619" spans="1:3" ht="15.75" x14ac:dyDescent="0.25">
      <c r="A619" s="145"/>
      <c r="B619" s="146"/>
      <c r="C619" s="23"/>
    </row>
    <row r="620" spans="1:3" ht="15.75" x14ac:dyDescent="0.25">
      <c r="A620" s="145"/>
      <c r="B620" s="146"/>
      <c r="C620" s="23"/>
    </row>
    <row r="621" spans="1:3" ht="15.75" x14ac:dyDescent="0.25">
      <c r="A621" s="145"/>
      <c r="B621" s="146"/>
      <c r="C621" s="23"/>
    </row>
    <row r="622" spans="1:3" ht="15.75" x14ac:dyDescent="0.25">
      <c r="A622" s="145"/>
      <c r="B622" s="146"/>
      <c r="C622" s="23"/>
    </row>
    <row r="623" spans="1:3" ht="15.75" x14ac:dyDescent="0.25">
      <c r="A623" s="145"/>
      <c r="B623" s="146"/>
      <c r="C623" s="23"/>
    </row>
    <row r="624" spans="1:3" ht="15.75" x14ac:dyDescent="0.25">
      <c r="A624" s="145"/>
      <c r="B624" s="146"/>
      <c r="C624" s="23"/>
    </row>
    <row r="625" spans="1:3" ht="15.75" x14ac:dyDescent="0.25">
      <c r="A625" s="145"/>
      <c r="B625" s="146"/>
      <c r="C625" s="23"/>
    </row>
    <row r="626" spans="1:3" ht="15.75" x14ac:dyDescent="0.25">
      <c r="A626" s="145"/>
      <c r="B626" s="146"/>
      <c r="C626" s="23"/>
    </row>
    <row r="627" spans="1:3" ht="15.75" x14ac:dyDescent="0.25">
      <c r="A627" s="145"/>
      <c r="B627" s="146"/>
      <c r="C627" s="23"/>
    </row>
    <row r="628" spans="1:3" ht="15.75" x14ac:dyDescent="0.25">
      <c r="A628" s="145"/>
      <c r="B628" s="146"/>
      <c r="C628" s="23"/>
    </row>
    <row r="629" spans="1:3" ht="15.75" x14ac:dyDescent="0.25">
      <c r="A629" s="145"/>
      <c r="B629" s="146"/>
      <c r="C629" s="23"/>
    </row>
    <row r="630" spans="1:3" ht="15.75" x14ac:dyDescent="0.25">
      <c r="A630" s="145"/>
      <c r="B630" s="146"/>
      <c r="C630" s="23"/>
    </row>
    <row r="631" spans="1:3" ht="15.75" x14ac:dyDescent="0.25">
      <c r="A631" s="145"/>
      <c r="B631" s="146"/>
      <c r="C631" s="23"/>
    </row>
    <row r="632" spans="1:3" ht="15.75" x14ac:dyDescent="0.25">
      <c r="A632" s="145"/>
      <c r="B632" s="146"/>
      <c r="C632" s="23"/>
    </row>
    <row r="633" spans="1:3" ht="15.75" x14ac:dyDescent="0.25">
      <c r="A633" s="145"/>
      <c r="B633" s="146"/>
      <c r="C633" s="23"/>
    </row>
    <row r="634" spans="1:3" ht="15.75" x14ac:dyDescent="0.25">
      <c r="A634" s="145"/>
      <c r="B634" s="146"/>
      <c r="C634" s="23"/>
    </row>
    <row r="635" spans="1:3" ht="15.75" x14ac:dyDescent="0.25">
      <c r="A635" s="145"/>
      <c r="B635" s="146"/>
      <c r="C635" s="23"/>
    </row>
    <row r="636" spans="1:3" ht="15.75" x14ac:dyDescent="0.25">
      <c r="A636" s="145"/>
      <c r="B636" s="146"/>
      <c r="C636" s="23"/>
    </row>
    <row r="637" spans="1:3" ht="15.75" x14ac:dyDescent="0.25">
      <c r="A637" s="145"/>
      <c r="B637" s="146"/>
      <c r="C637" s="23"/>
    </row>
    <row r="638" spans="1:3" ht="15.75" x14ac:dyDescent="0.25">
      <c r="A638" s="145"/>
      <c r="B638" s="146"/>
      <c r="C638" s="23"/>
    </row>
    <row r="639" spans="1:3" ht="15.75" x14ac:dyDescent="0.25">
      <c r="A639" s="145"/>
      <c r="B639" s="146"/>
      <c r="C639" s="23"/>
    </row>
    <row r="640" spans="1:3" ht="15.75" x14ac:dyDescent="0.25">
      <c r="A640" s="145"/>
      <c r="B640" s="146"/>
      <c r="C640" s="23"/>
    </row>
    <row r="641" spans="1:3" ht="15.75" x14ac:dyDescent="0.25">
      <c r="A641" s="145"/>
      <c r="B641" s="146"/>
      <c r="C641" s="23"/>
    </row>
    <row r="642" spans="1:3" ht="15.75" x14ac:dyDescent="0.25">
      <c r="A642" s="145"/>
      <c r="B642" s="146"/>
      <c r="C642" s="23"/>
    </row>
    <row r="643" spans="1:3" ht="15.75" x14ac:dyDescent="0.25">
      <c r="A643" s="145"/>
      <c r="B643" s="146"/>
      <c r="C643" s="23"/>
    </row>
    <row r="644" spans="1:3" ht="15.75" x14ac:dyDescent="0.25">
      <c r="A644" s="145"/>
      <c r="B644" s="146"/>
      <c r="C644" s="23"/>
    </row>
    <row r="645" spans="1:3" ht="15.75" x14ac:dyDescent="0.25">
      <c r="A645" s="145"/>
      <c r="B645" s="146"/>
      <c r="C645" s="23"/>
    </row>
    <row r="646" spans="1:3" ht="15.75" x14ac:dyDescent="0.25">
      <c r="A646" s="145"/>
      <c r="B646" s="146"/>
      <c r="C646" s="23"/>
    </row>
    <row r="647" spans="1:3" ht="15.75" x14ac:dyDescent="0.25">
      <c r="A647" s="145"/>
      <c r="B647" s="146"/>
      <c r="C647" s="23"/>
    </row>
    <row r="648" spans="1:3" ht="15.75" x14ac:dyDescent="0.25">
      <c r="A648" s="145"/>
      <c r="B648" s="146"/>
      <c r="C648" s="23"/>
    </row>
    <row r="649" spans="1:3" ht="15.75" x14ac:dyDescent="0.25">
      <c r="A649" s="145"/>
      <c r="B649" s="146"/>
      <c r="C649" s="23"/>
    </row>
    <row r="650" spans="1:3" ht="15.75" x14ac:dyDescent="0.25">
      <c r="A650" s="145"/>
      <c r="B650" s="146"/>
      <c r="C650" s="23"/>
    </row>
    <row r="651" spans="1:3" ht="15.75" x14ac:dyDescent="0.25">
      <c r="A651" s="145"/>
      <c r="B651" s="146"/>
      <c r="C651" s="23"/>
    </row>
    <row r="652" spans="1:3" ht="15.75" x14ac:dyDescent="0.25">
      <c r="A652" s="145"/>
      <c r="B652" s="146"/>
      <c r="C652" s="23"/>
    </row>
    <row r="653" spans="1:3" ht="15.75" x14ac:dyDescent="0.25">
      <c r="A653" s="145"/>
      <c r="B653" s="146"/>
      <c r="C653" s="23"/>
    </row>
    <row r="654" spans="1:3" ht="15.75" x14ac:dyDescent="0.25">
      <c r="A654" s="145"/>
      <c r="B654" s="146"/>
      <c r="C654" s="23"/>
    </row>
    <row r="655" spans="1:3" ht="15.75" x14ac:dyDescent="0.25">
      <c r="A655" s="145"/>
      <c r="B655" s="146"/>
      <c r="C655" s="23"/>
    </row>
    <row r="656" spans="1:3" ht="15.75" x14ac:dyDescent="0.25">
      <c r="A656" s="145"/>
      <c r="B656" s="146"/>
      <c r="C656" s="23"/>
    </row>
    <row r="657" spans="1:3" ht="15.75" x14ac:dyDescent="0.25">
      <c r="A657" s="145"/>
      <c r="B657" s="146"/>
      <c r="C657" s="23"/>
    </row>
    <row r="658" spans="1:3" ht="15.75" x14ac:dyDescent="0.25">
      <c r="A658" s="145"/>
      <c r="B658" s="146"/>
      <c r="C658" s="23"/>
    </row>
    <row r="659" spans="1:3" ht="15.75" x14ac:dyDescent="0.25">
      <c r="A659" s="145"/>
      <c r="B659" s="146"/>
      <c r="C659" s="23"/>
    </row>
    <row r="660" spans="1:3" ht="15.75" x14ac:dyDescent="0.25">
      <c r="A660" s="145"/>
      <c r="B660" s="146"/>
      <c r="C660" s="23"/>
    </row>
    <row r="661" spans="1:3" ht="15.75" x14ac:dyDescent="0.25">
      <c r="A661" s="145"/>
      <c r="B661" s="146"/>
      <c r="C661" s="23"/>
    </row>
    <row r="662" spans="1:3" ht="15.75" x14ac:dyDescent="0.25">
      <c r="A662" s="145"/>
      <c r="B662" s="146"/>
      <c r="C662" s="23"/>
    </row>
    <row r="663" spans="1:3" ht="15.75" x14ac:dyDescent="0.25">
      <c r="A663" s="145"/>
      <c r="B663" s="146"/>
      <c r="C663" s="23"/>
    </row>
    <row r="664" spans="1:3" ht="15.75" x14ac:dyDescent="0.25">
      <c r="A664" s="145"/>
      <c r="B664" s="146"/>
      <c r="C664" s="23"/>
    </row>
    <row r="665" spans="1:3" ht="15.75" x14ac:dyDescent="0.25">
      <c r="A665" s="145"/>
      <c r="B665" s="146"/>
      <c r="C665" s="23"/>
    </row>
    <row r="666" spans="1:3" ht="15.75" x14ac:dyDescent="0.25">
      <c r="A666" s="145"/>
      <c r="B666" s="146"/>
      <c r="C666" s="23"/>
    </row>
    <row r="667" spans="1:3" ht="15.75" x14ac:dyDescent="0.25">
      <c r="A667" s="145"/>
      <c r="B667" s="146"/>
      <c r="C667" s="23"/>
    </row>
    <row r="668" spans="1:3" ht="15.75" x14ac:dyDescent="0.25">
      <c r="A668" s="145"/>
      <c r="B668" s="146"/>
      <c r="C668" s="23"/>
    </row>
    <row r="669" spans="1:3" ht="15.75" x14ac:dyDescent="0.25">
      <c r="A669" s="145"/>
      <c r="B669" s="146"/>
      <c r="C669" s="23"/>
    </row>
    <row r="670" spans="1:3" ht="15.75" x14ac:dyDescent="0.25">
      <c r="A670" s="145"/>
      <c r="B670" s="146"/>
      <c r="C670" s="23"/>
    </row>
    <row r="671" spans="1:3" ht="15.75" x14ac:dyDescent="0.25">
      <c r="A671" s="145"/>
      <c r="B671" s="146"/>
      <c r="C671" s="23"/>
    </row>
    <row r="672" spans="1:3" ht="15.75" x14ac:dyDescent="0.25">
      <c r="A672" s="145"/>
      <c r="B672" s="146"/>
      <c r="C672" s="23"/>
    </row>
    <row r="673" spans="1:3" ht="15.75" x14ac:dyDescent="0.25">
      <c r="A673" s="145"/>
      <c r="B673" s="146"/>
      <c r="C673" s="23"/>
    </row>
    <row r="674" spans="1:3" ht="15.75" x14ac:dyDescent="0.25">
      <c r="A674" s="145"/>
      <c r="B674" s="146"/>
      <c r="C674" s="23"/>
    </row>
    <row r="675" spans="1:3" ht="15.75" x14ac:dyDescent="0.25">
      <c r="A675" s="145"/>
      <c r="B675" s="146"/>
      <c r="C675" s="23"/>
    </row>
    <row r="676" spans="1:3" ht="15.75" x14ac:dyDescent="0.25">
      <c r="A676" s="145"/>
      <c r="B676" s="146"/>
      <c r="C676" s="23"/>
    </row>
    <row r="677" spans="1:3" ht="15.75" x14ac:dyDescent="0.25">
      <c r="A677" s="145"/>
      <c r="B677" s="146"/>
      <c r="C677" s="23"/>
    </row>
    <row r="678" spans="1:3" ht="15.75" x14ac:dyDescent="0.25">
      <c r="A678" s="145"/>
      <c r="B678" s="146"/>
      <c r="C678" s="23"/>
    </row>
    <row r="679" spans="1:3" ht="15.75" x14ac:dyDescent="0.25">
      <c r="A679" s="145"/>
      <c r="B679" s="146"/>
      <c r="C679" s="23"/>
    </row>
    <row r="680" spans="1:3" ht="15.75" x14ac:dyDescent="0.25">
      <c r="A680" s="145"/>
      <c r="B680" s="146"/>
      <c r="C680" s="23"/>
    </row>
    <row r="681" spans="1:3" ht="15.75" x14ac:dyDescent="0.25">
      <c r="A681" s="145"/>
      <c r="B681" s="146"/>
      <c r="C681" s="23"/>
    </row>
    <row r="682" spans="1:3" ht="15.75" x14ac:dyDescent="0.25">
      <c r="A682" s="145"/>
      <c r="B682" s="146"/>
      <c r="C682" s="23"/>
    </row>
    <row r="683" spans="1:3" ht="15.75" x14ac:dyDescent="0.25">
      <c r="A683" s="145"/>
      <c r="B683" s="146"/>
      <c r="C683" s="23"/>
    </row>
    <row r="684" spans="1:3" ht="15.75" x14ac:dyDescent="0.25">
      <c r="A684" s="145"/>
      <c r="B684" s="146"/>
      <c r="C684" s="23"/>
    </row>
    <row r="685" spans="1:3" ht="15.75" x14ac:dyDescent="0.25">
      <c r="A685" s="145"/>
      <c r="B685" s="146"/>
      <c r="C685" s="23"/>
    </row>
    <row r="686" spans="1:3" ht="15.75" x14ac:dyDescent="0.25">
      <c r="A686" s="145"/>
      <c r="B686" s="146"/>
      <c r="C686" s="23"/>
    </row>
    <row r="687" spans="1:3" ht="15.75" x14ac:dyDescent="0.25">
      <c r="A687" s="145"/>
      <c r="B687" s="146"/>
      <c r="C687" s="23"/>
    </row>
    <row r="688" spans="1:3" ht="15.75" x14ac:dyDescent="0.25">
      <c r="A688" s="145"/>
      <c r="B688" s="146"/>
      <c r="C688" s="23"/>
    </row>
    <row r="689" spans="1:3" ht="15.75" x14ac:dyDescent="0.25">
      <c r="A689" s="145"/>
      <c r="B689" s="146"/>
      <c r="C689" s="23"/>
    </row>
    <row r="690" spans="1:3" ht="15.75" x14ac:dyDescent="0.25">
      <c r="A690" s="145"/>
      <c r="B690" s="146"/>
      <c r="C690" s="23"/>
    </row>
    <row r="691" spans="1:3" ht="15.75" x14ac:dyDescent="0.25">
      <c r="A691" s="145"/>
      <c r="B691" s="146"/>
      <c r="C691" s="23"/>
    </row>
    <row r="692" spans="1:3" ht="15.75" x14ac:dyDescent="0.25">
      <c r="A692" s="145"/>
      <c r="B692" s="146"/>
      <c r="C692" s="23"/>
    </row>
    <row r="693" spans="1:3" ht="15.75" x14ac:dyDescent="0.25">
      <c r="A693" s="145"/>
      <c r="B693" s="146"/>
      <c r="C693" s="23"/>
    </row>
    <row r="694" spans="1:3" ht="15.75" x14ac:dyDescent="0.25">
      <c r="A694" s="145"/>
      <c r="B694" s="146"/>
      <c r="C694" s="23"/>
    </row>
    <row r="695" spans="1:3" ht="15.75" x14ac:dyDescent="0.25">
      <c r="A695" s="145"/>
      <c r="B695" s="146"/>
      <c r="C695" s="23"/>
    </row>
    <row r="696" spans="1:3" ht="15.75" x14ac:dyDescent="0.25">
      <c r="A696" s="145"/>
      <c r="B696" s="146"/>
      <c r="C696" s="23"/>
    </row>
    <row r="697" spans="1:3" ht="15.75" x14ac:dyDescent="0.25">
      <c r="A697" s="145"/>
      <c r="B697" s="146"/>
      <c r="C697" s="23"/>
    </row>
    <row r="698" spans="1:3" ht="15.75" x14ac:dyDescent="0.25">
      <c r="A698" s="145"/>
      <c r="B698" s="146"/>
      <c r="C698" s="23"/>
    </row>
    <row r="699" spans="1:3" ht="15.75" x14ac:dyDescent="0.25">
      <c r="A699" s="145"/>
      <c r="B699" s="146"/>
      <c r="C699" s="23"/>
    </row>
    <row r="700" spans="1:3" ht="15.75" x14ac:dyDescent="0.25">
      <c r="A700" s="145"/>
      <c r="B700" s="146"/>
      <c r="C700" s="23"/>
    </row>
    <row r="701" spans="1:3" ht="15.75" x14ac:dyDescent="0.25">
      <c r="A701" s="145"/>
      <c r="B701" s="146"/>
      <c r="C701" s="23"/>
    </row>
    <row r="702" spans="1:3" ht="15.75" x14ac:dyDescent="0.25">
      <c r="A702" s="145"/>
      <c r="B702" s="146"/>
      <c r="C702" s="23"/>
    </row>
    <row r="703" spans="1:3" ht="15.75" x14ac:dyDescent="0.25">
      <c r="A703" s="145"/>
      <c r="B703" s="146"/>
      <c r="C703" s="23"/>
    </row>
    <row r="704" spans="1:3" ht="15.75" x14ac:dyDescent="0.25">
      <c r="A704" s="145"/>
      <c r="B704" s="146"/>
      <c r="C704" s="23"/>
    </row>
    <row r="705" spans="1:3" ht="15.75" x14ac:dyDescent="0.25">
      <c r="A705" s="145"/>
      <c r="B705" s="146"/>
      <c r="C705" s="23"/>
    </row>
    <row r="706" spans="1:3" ht="15.75" x14ac:dyDescent="0.25">
      <c r="A706" s="145"/>
      <c r="B706" s="146"/>
      <c r="C706" s="23"/>
    </row>
    <row r="707" spans="1:3" ht="15.75" x14ac:dyDescent="0.25">
      <c r="A707" s="145"/>
      <c r="B707" s="146"/>
      <c r="C707" s="23"/>
    </row>
    <row r="708" spans="1:3" ht="15.75" x14ac:dyDescent="0.25">
      <c r="A708" s="145"/>
      <c r="B708" s="146"/>
      <c r="C708" s="23"/>
    </row>
    <row r="709" spans="1:3" ht="15.75" x14ac:dyDescent="0.25">
      <c r="A709" s="145"/>
      <c r="B709" s="146"/>
      <c r="C709" s="23"/>
    </row>
    <row r="710" spans="1:3" ht="15.75" x14ac:dyDescent="0.25">
      <c r="A710" s="145"/>
      <c r="B710" s="146"/>
      <c r="C710" s="23"/>
    </row>
    <row r="711" spans="1:3" ht="15.75" x14ac:dyDescent="0.25">
      <c r="A711" s="145"/>
      <c r="B711" s="146"/>
      <c r="C711" s="23"/>
    </row>
    <row r="712" spans="1:3" ht="15.75" x14ac:dyDescent="0.25">
      <c r="A712" s="145"/>
      <c r="B712" s="146"/>
      <c r="C712" s="23"/>
    </row>
    <row r="713" spans="1:3" ht="15.75" x14ac:dyDescent="0.25">
      <c r="A713" s="145"/>
      <c r="B713" s="146"/>
      <c r="C713" s="23"/>
    </row>
    <row r="714" spans="1:3" ht="15.75" x14ac:dyDescent="0.25">
      <c r="A714" s="145"/>
      <c r="B714" s="146"/>
      <c r="C714" s="23"/>
    </row>
    <row r="715" spans="1:3" ht="15.75" x14ac:dyDescent="0.25">
      <c r="A715" s="145"/>
      <c r="B715" s="146"/>
      <c r="C715" s="23"/>
    </row>
    <row r="716" spans="1:3" ht="15.75" x14ac:dyDescent="0.25">
      <c r="A716" s="145"/>
      <c r="B716" s="146"/>
      <c r="C716" s="23"/>
    </row>
    <row r="717" spans="1:3" ht="15.75" x14ac:dyDescent="0.25">
      <c r="A717" s="145"/>
      <c r="B717" s="146"/>
      <c r="C717" s="23"/>
    </row>
    <row r="718" spans="1:3" ht="15.75" x14ac:dyDescent="0.25">
      <c r="A718" s="145"/>
      <c r="B718" s="146"/>
      <c r="C718" s="23"/>
    </row>
    <row r="719" spans="1:3" ht="15.75" x14ac:dyDescent="0.25">
      <c r="A719" s="145"/>
      <c r="B719" s="146"/>
      <c r="C719" s="23"/>
    </row>
    <row r="720" spans="1:3" ht="15.75" x14ac:dyDescent="0.25">
      <c r="A720" s="145"/>
      <c r="B720" s="146"/>
      <c r="C720" s="23"/>
    </row>
    <row r="721" spans="1:3" ht="15.75" x14ac:dyDescent="0.25">
      <c r="A721" s="145"/>
      <c r="B721" s="146"/>
      <c r="C721" s="23"/>
    </row>
    <row r="722" spans="1:3" ht="15.75" x14ac:dyDescent="0.25">
      <c r="A722" s="145"/>
      <c r="B722" s="146"/>
      <c r="C722" s="23"/>
    </row>
    <row r="723" spans="1:3" ht="15.75" x14ac:dyDescent="0.25">
      <c r="A723" s="145"/>
      <c r="B723" s="146"/>
      <c r="C723" s="23"/>
    </row>
    <row r="724" spans="1:3" ht="15.75" x14ac:dyDescent="0.25">
      <c r="A724" s="145"/>
      <c r="B724" s="146"/>
      <c r="C724" s="23"/>
    </row>
    <row r="725" spans="1:3" ht="15.75" x14ac:dyDescent="0.25">
      <c r="A725" s="145"/>
      <c r="B725" s="146"/>
      <c r="C725" s="23"/>
    </row>
    <row r="726" spans="1:3" ht="15.75" x14ac:dyDescent="0.25">
      <c r="A726" s="145"/>
      <c r="B726" s="146"/>
      <c r="C726" s="23"/>
    </row>
    <row r="727" spans="1:3" ht="15.75" x14ac:dyDescent="0.25">
      <c r="A727" s="145"/>
      <c r="B727" s="146"/>
      <c r="C727" s="23"/>
    </row>
    <row r="728" spans="1:3" ht="15.75" x14ac:dyDescent="0.25">
      <c r="A728" s="145"/>
      <c r="B728" s="146"/>
      <c r="C728" s="23"/>
    </row>
    <row r="729" spans="1:3" ht="15.75" x14ac:dyDescent="0.25">
      <c r="A729" s="145"/>
      <c r="B729" s="146"/>
      <c r="C729" s="23"/>
    </row>
    <row r="730" spans="1:3" ht="15.75" x14ac:dyDescent="0.25">
      <c r="A730" s="145"/>
      <c r="B730" s="146"/>
      <c r="C730" s="23"/>
    </row>
    <row r="731" spans="1:3" ht="15.75" x14ac:dyDescent="0.25">
      <c r="A731" s="145"/>
      <c r="B731" s="146"/>
      <c r="C731" s="23"/>
    </row>
    <row r="732" spans="1:3" ht="15.75" x14ac:dyDescent="0.25">
      <c r="A732" s="145"/>
      <c r="B732" s="146"/>
      <c r="C732" s="23"/>
    </row>
    <row r="733" spans="1:3" ht="15.75" x14ac:dyDescent="0.25">
      <c r="A733" s="145"/>
      <c r="B733" s="146"/>
      <c r="C733" s="23"/>
    </row>
    <row r="734" spans="1:3" ht="15.75" x14ac:dyDescent="0.25">
      <c r="A734" s="145"/>
      <c r="B734" s="146"/>
      <c r="C734" s="23"/>
    </row>
    <row r="735" spans="1:3" ht="15.75" x14ac:dyDescent="0.25">
      <c r="A735" s="145"/>
      <c r="B735" s="146"/>
      <c r="C735" s="23"/>
    </row>
    <row r="736" spans="1:3" ht="15.75" x14ac:dyDescent="0.25">
      <c r="A736" s="145"/>
      <c r="B736" s="146"/>
      <c r="C736" s="23"/>
    </row>
    <row r="737" spans="1:3" ht="15.75" x14ac:dyDescent="0.25">
      <c r="A737" s="145"/>
      <c r="B737" s="146"/>
      <c r="C737" s="23"/>
    </row>
    <row r="738" spans="1:3" ht="15.75" x14ac:dyDescent="0.25">
      <c r="A738" s="145"/>
      <c r="B738" s="146"/>
      <c r="C738" s="23"/>
    </row>
    <row r="739" spans="1:3" ht="15.75" x14ac:dyDescent="0.25">
      <c r="A739" s="145"/>
      <c r="B739" s="146"/>
      <c r="C739" s="23"/>
    </row>
    <row r="740" spans="1:3" ht="15.75" x14ac:dyDescent="0.25">
      <c r="A740" s="145"/>
      <c r="B740" s="146"/>
      <c r="C740" s="23"/>
    </row>
    <row r="741" spans="1:3" ht="15.75" x14ac:dyDescent="0.25">
      <c r="A741" s="145"/>
      <c r="B741" s="146"/>
      <c r="C741" s="23"/>
    </row>
    <row r="742" spans="1:3" ht="15.75" x14ac:dyDescent="0.25">
      <c r="A742" s="145"/>
      <c r="B742" s="146"/>
      <c r="C742" s="23"/>
    </row>
    <row r="743" spans="1:3" ht="15.75" x14ac:dyDescent="0.25">
      <c r="A743" s="145"/>
      <c r="B743" s="146"/>
      <c r="C743" s="23"/>
    </row>
    <row r="744" spans="1:3" ht="15.75" x14ac:dyDescent="0.25">
      <c r="A744" s="145"/>
      <c r="B744" s="146"/>
      <c r="C744" s="23"/>
    </row>
    <row r="745" spans="1:3" ht="15.75" x14ac:dyDescent="0.25">
      <c r="A745" s="145"/>
      <c r="B745" s="146"/>
      <c r="C745" s="23"/>
    </row>
    <row r="746" spans="1:3" ht="15.75" x14ac:dyDescent="0.25">
      <c r="A746" s="145"/>
      <c r="B746" s="146"/>
      <c r="C746" s="23"/>
    </row>
    <row r="747" spans="1:3" ht="15.75" x14ac:dyDescent="0.25">
      <c r="A747" s="145"/>
      <c r="B747" s="146"/>
      <c r="C747" s="23"/>
    </row>
    <row r="748" spans="1:3" ht="15.75" x14ac:dyDescent="0.25">
      <c r="A748" s="145"/>
      <c r="B748" s="146"/>
      <c r="C748" s="23"/>
    </row>
    <row r="749" spans="1:3" ht="15.75" x14ac:dyDescent="0.25">
      <c r="A749" s="145"/>
      <c r="B749" s="146"/>
      <c r="C749" s="23"/>
    </row>
    <row r="750" spans="1:3" ht="15.75" x14ac:dyDescent="0.25">
      <c r="A750" s="145"/>
      <c r="B750" s="146"/>
      <c r="C750" s="23"/>
    </row>
    <row r="751" spans="1:3" ht="15.75" x14ac:dyDescent="0.25">
      <c r="A751" s="145"/>
      <c r="B751" s="146"/>
      <c r="C751" s="23"/>
    </row>
    <row r="752" spans="1:3" ht="15.75" x14ac:dyDescent="0.25">
      <c r="A752" s="145"/>
      <c r="B752" s="146"/>
      <c r="C752" s="23"/>
    </row>
    <row r="753" spans="1:3" ht="15.75" x14ac:dyDescent="0.25">
      <c r="A753" s="145"/>
      <c r="B753" s="146"/>
      <c r="C753" s="23"/>
    </row>
    <row r="754" spans="1:3" ht="15.75" x14ac:dyDescent="0.25">
      <c r="A754" s="145"/>
      <c r="B754" s="146"/>
      <c r="C754" s="23"/>
    </row>
    <row r="755" spans="1:3" ht="15.75" x14ac:dyDescent="0.25">
      <c r="A755" s="145"/>
      <c r="B755" s="146"/>
      <c r="C755" s="23"/>
    </row>
    <row r="756" spans="1:3" ht="15.75" x14ac:dyDescent="0.25">
      <c r="A756" s="145"/>
      <c r="B756" s="146"/>
      <c r="C756" s="23"/>
    </row>
    <row r="757" spans="1:3" ht="15.75" x14ac:dyDescent="0.25">
      <c r="A757" s="145"/>
      <c r="B757" s="146"/>
      <c r="C757" s="23"/>
    </row>
    <row r="758" spans="1:3" ht="15.75" x14ac:dyDescent="0.25">
      <c r="A758" s="145"/>
      <c r="B758" s="146"/>
      <c r="C758" s="23"/>
    </row>
    <row r="759" spans="1:3" ht="15.75" x14ac:dyDescent="0.25">
      <c r="A759" s="145"/>
      <c r="B759" s="146"/>
      <c r="C759" s="23"/>
    </row>
    <row r="760" spans="1:3" ht="15.75" x14ac:dyDescent="0.25">
      <c r="A760" s="145"/>
      <c r="B760" s="146"/>
      <c r="C760" s="23"/>
    </row>
    <row r="761" spans="1:3" ht="15.75" x14ac:dyDescent="0.25">
      <c r="A761" s="145"/>
      <c r="B761" s="146"/>
      <c r="C761" s="23"/>
    </row>
    <row r="762" spans="1:3" ht="15.75" x14ac:dyDescent="0.25">
      <c r="A762" s="145"/>
      <c r="B762" s="146"/>
      <c r="C762" s="23"/>
    </row>
    <row r="763" spans="1:3" ht="15.75" x14ac:dyDescent="0.25">
      <c r="A763" s="145"/>
      <c r="B763" s="146"/>
      <c r="C763" s="23"/>
    </row>
    <row r="764" spans="1:3" ht="15.75" x14ac:dyDescent="0.25">
      <c r="A764" s="145"/>
      <c r="B764" s="146"/>
      <c r="C764" s="23"/>
    </row>
    <row r="765" spans="1:3" ht="15.75" x14ac:dyDescent="0.25">
      <c r="A765" s="145"/>
      <c r="B765" s="146"/>
      <c r="C765" s="23"/>
    </row>
    <row r="766" spans="1:3" ht="15.75" x14ac:dyDescent="0.25">
      <c r="A766" s="145"/>
      <c r="B766" s="146"/>
      <c r="C766" s="23"/>
    </row>
    <row r="767" spans="1:3" ht="15.75" x14ac:dyDescent="0.25">
      <c r="A767" s="145"/>
      <c r="B767" s="146"/>
      <c r="C767" s="23"/>
    </row>
    <row r="768" spans="1:3" ht="15.75" x14ac:dyDescent="0.25">
      <c r="A768" s="145"/>
      <c r="B768" s="146"/>
      <c r="C768" s="23"/>
    </row>
    <row r="769" spans="1:3" ht="15.75" x14ac:dyDescent="0.25">
      <c r="A769" s="145"/>
      <c r="B769" s="146"/>
      <c r="C769" s="23"/>
    </row>
    <row r="770" spans="1:3" ht="15.75" x14ac:dyDescent="0.25">
      <c r="A770" s="145"/>
      <c r="B770" s="146"/>
      <c r="C770" s="23"/>
    </row>
    <row r="771" spans="1:3" ht="15.75" x14ac:dyDescent="0.25">
      <c r="A771" s="145"/>
      <c r="B771" s="146"/>
      <c r="C771" s="23"/>
    </row>
    <row r="772" spans="1:3" ht="15.75" x14ac:dyDescent="0.25">
      <c r="A772" s="145"/>
      <c r="B772" s="146"/>
      <c r="C772" s="23"/>
    </row>
    <row r="773" spans="1:3" ht="15.75" x14ac:dyDescent="0.25">
      <c r="A773" s="145"/>
      <c r="B773" s="146"/>
      <c r="C773" s="23"/>
    </row>
    <row r="774" spans="1:3" ht="15.75" x14ac:dyDescent="0.25">
      <c r="A774" s="145"/>
      <c r="B774" s="146"/>
      <c r="C774" s="23"/>
    </row>
    <row r="775" spans="1:3" ht="15.75" x14ac:dyDescent="0.25">
      <c r="A775" s="145"/>
      <c r="B775" s="146"/>
      <c r="C775" s="23"/>
    </row>
    <row r="776" spans="1:3" ht="15.75" x14ac:dyDescent="0.25">
      <c r="A776" s="145"/>
      <c r="B776" s="146"/>
      <c r="C776" s="23"/>
    </row>
    <row r="777" spans="1:3" ht="15.75" x14ac:dyDescent="0.25">
      <c r="A777" s="145"/>
      <c r="B777" s="146"/>
      <c r="C777" s="23"/>
    </row>
    <row r="778" spans="1:3" ht="15.75" x14ac:dyDescent="0.25">
      <c r="A778" s="145"/>
      <c r="B778" s="146"/>
      <c r="C778" s="23"/>
    </row>
    <row r="779" spans="1:3" ht="15.75" x14ac:dyDescent="0.25">
      <c r="A779" s="145"/>
      <c r="B779" s="146"/>
      <c r="C779" s="23"/>
    </row>
    <row r="780" spans="1:3" ht="15.75" x14ac:dyDescent="0.25">
      <c r="A780" s="145"/>
      <c r="B780" s="146"/>
      <c r="C780" s="23"/>
    </row>
    <row r="781" spans="1:3" ht="15.75" x14ac:dyDescent="0.25">
      <c r="A781" s="145"/>
      <c r="B781" s="146"/>
      <c r="C781" s="23"/>
    </row>
    <row r="782" spans="1:3" ht="15.75" x14ac:dyDescent="0.25">
      <c r="A782" s="145"/>
      <c r="B782" s="146"/>
      <c r="C782" s="23"/>
    </row>
    <row r="783" spans="1:3" ht="15.75" x14ac:dyDescent="0.25">
      <c r="A783" s="145"/>
      <c r="B783" s="146"/>
      <c r="C783" s="23"/>
    </row>
    <row r="784" spans="1:3" ht="15.75" x14ac:dyDescent="0.25">
      <c r="A784" s="145"/>
      <c r="B784" s="146"/>
      <c r="C784" s="23"/>
    </row>
    <row r="785" spans="1:3" ht="15.75" x14ac:dyDescent="0.25">
      <c r="A785" s="145"/>
      <c r="B785" s="146"/>
      <c r="C785" s="23"/>
    </row>
    <row r="786" spans="1:3" ht="15.75" x14ac:dyDescent="0.25">
      <c r="A786" s="145"/>
      <c r="B786" s="146"/>
      <c r="C786" s="23"/>
    </row>
    <row r="787" spans="1:3" ht="15.75" x14ac:dyDescent="0.25">
      <c r="A787" s="145"/>
      <c r="B787" s="146"/>
      <c r="C787" s="23"/>
    </row>
    <row r="788" spans="1:3" ht="15.75" x14ac:dyDescent="0.25">
      <c r="A788" s="145"/>
      <c r="B788" s="146"/>
      <c r="C788" s="23"/>
    </row>
    <row r="789" spans="1:3" ht="15.75" x14ac:dyDescent="0.25">
      <c r="A789" s="145"/>
      <c r="B789" s="146"/>
      <c r="C789" s="23"/>
    </row>
    <row r="790" spans="1:3" ht="15.75" x14ac:dyDescent="0.25">
      <c r="A790" s="145"/>
      <c r="B790" s="146"/>
      <c r="C790" s="23"/>
    </row>
    <row r="791" spans="1:3" ht="15.75" x14ac:dyDescent="0.25">
      <c r="A791" s="145"/>
      <c r="B791" s="146"/>
      <c r="C791" s="23"/>
    </row>
    <row r="792" spans="1:3" ht="15.75" x14ac:dyDescent="0.25">
      <c r="A792" s="145"/>
      <c r="B792" s="146"/>
      <c r="C792" s="23"/>
    </row>
    <row r="793" spans="1:3" ht="15.75" x14ac:dyDescent="0.25">
      <c r="A793" s="145"/>
      <c r="B793" s="146"/>
      <c r="C793" s="23"/>
    </row>
    <row r="794" spans="1:3" ht="15.75" x14ac:dyDescent="0.25">
      <c r="A794" s="145"/>
      <c r="B794" s="146"/>
      <c r="C794" s="23"/>
    </row>
    <row r="795" spans="1:3" ht="15.75" x14ac:dyDescent="0.25">
      <c r="A795" s="145"/>
      <c r="B795" s="146"/>
      <c r="C795" s="23"/>
    </row>
    <row r="796" spans="1:3" ht="15.75" x14ac:dyDescent="0.25">
      <c r="A796" s="145"/>
      <c r="B796" s="146"/>
      <c r="C796" s="23"/>
    </row>
    <row r="797" spans="1:3" ht="15.75" x14ac:dyDescent="0.25">
      <c r="A797" s="145"/>
      <c r="B797" s="146"/>
      <c r="C797" s="23"/>
    </row>
    <row r="798" spans="1:3" ht="15.75" x14ac:dyDescent="0.25">
      <c r="A798" s="145"/>
      <c r="B798" s="146"/>
      <c r="C798" s="23"/>
    </row>
    <row r="799" spans="1:3" ht="15.75" x14ac:dyDescent="0.25">
      <c r="A799" s="145"/>
      <c r="B799" s="146"/>
      <c r="C799" s="23"/>
    </row>
    <row r="800" spans="1:3" ht="15.75" x14ac:dyDescent="0.25">
      <c r="A800" s="145"/>
      <c r="B800" s="146"/>
      <c r="C800" s="23"/>
    </row>
    <row r="801" spans="1:3" ht="15.75" x14ac:dyDescent="0.25">
      <c r="A801" s="145"/>
      <c r="B801" s="146"/>
      <c r="C801" s="23"/>
    </row>
    <row r="802" spans="1:3" ht="15.75" x14ac:dyDescent="0.25">
      <c r="A802" s="145"/>
      <c r="B802" s="146"/>
      <c r="C802" s="23"/>
    </row>
    <row r="803" spans="1:3" ht="15.75" x14ac:dyDescent="0.25">
      <c r="A803" s="145"/>
      <c r="B803" s="146"/>
      <c r="C803" s="23"/>
    </row>
    <row r="804" spans="1:3" ht="15.75" x14ac:dyDescent="0.25">
      <c r="A804" s="145"/>
      <c r="B804" s="146"/>
      <c r="C804" s="23"/>
    </row>
    <row r="805" spans="1:3" ht="15.75" x14ac:dyDescent="0.25">
      <c r="A805" s="145"/>
      <c r="B805" s="146"/>
      <c r="C805" s="23"/>
    </row>
    <row r="806" spans="1:3" ht="15.75" x14ac:dyDescent="0.25">
      <c r="A806" s="145"/>
      <c r="B806" s="146"/>
      <c r="C806" s="23"/>
    </row>
    <row r="807" spans="1:3" ht="15.75" x14ac:dyDescent="0.25">
      <c r="A807" s="145"/>
      <c r="B807" s="146"/>
      <c r="C807" s="23"/>
    </row>
    <row r="808" spans="1:3" ht="15.75" x14ac:dyDescent="0.25">
      <c r="A808" s="145"/>
      <c r="B808" s="146"/>
      <c r="C808" s="23"/>
    </row>
    <row r="809" spans="1:3" ht="15.75" x14ac:dyDescent="0.25">
      <c r="A809" s="145"/>
      <c r="B809" s="146"/>
      <c r="C809" s="23"/>
    </row>
    <row r="810" spans="1:3" ht="15.75" x14ac:dyDescent="0.25">
      <c r="A810" s="145"/>
      <c r="B810" s="146"/>
      <c r="C810" s="23"/>
    </row>
    <row r="811" spans="1:3" ht="15.75" x14ac:dyDescent="0.25">
      <c r="A811" s="145"/>
      <c r="B811" s="146"/>
      <c r="C811" s="23"/>
    </row>
    <row r="812" spans="1:3" ht="15.75" x14ac:dyDescent="0.25">
      <c r="A812" s="145"/>
      <c r="B812" s="146"/>
      <c r="C812" s="23"/>
    </row>
    <row r="813" spans="1:3" ht="15.75" x14ac:dyDescent="0.25">
      <c r="A813" s="145"/>
      <c r="B813" s="146"/>
      <c r="C813" s="23"/>
    </row>
    <row r="814" spans="1:3" ht="15.75" x14ac:dyDescent="0.25">
      <c r="A814" s="145"/>
      <c r="B814" s="146"/>
      <c r="C814" s="23"/>
    </row>
    <row r="815" spans="1:3" ht="15.75" x14ac:dyDescent="0.25">
      <c r="A815" s="145"/>
      <c r="B815" s="146"/>
      <c r="C815" s="23"/>
    </row>
    <row r="816" spans="1:3" ht="15.75" x14ac:dyDescent="0.25">
      <c r="A816" s="145"/>
      <c r="B816" s="146"/>
      <c r="C816" s="23"/>
    </row>
    <row r="817" spans="1:3" ht="15.75" x14ac:dyDescent="0.25">
      <c r="A817" s="145"/>
      <c r="B817" s="146"/>
      <c r="C817" s="23"/>
    </row>
    <row r="818" spans="1:3" ht="15.75" x14ac:dyDescent="0.25">
      <c r="A818" s="145"/>
      <c r="B818" s="146"/>
      <c r="C818" s="23"/>
    </row>
    <row r="819" spans="1:3" ht="15.75" x14ac:dyDescent="0.25">
      <c r="A819" s="145"/>
      <c r="B819" s="146"/>
      <c r="C819" s="23"/>
    </row>
    <row r="820" spans="1:3" ht="15.75" x14ac:dyDescent="0.25">
      <c r="A820" s="145"/>
      <c r="B820" s="146"/>
      <c r="C820" s="23"/>
    </row>
    <row r="821" spans="1:3" ht="15.75" x14ac:dyDescent="0.25">
      <c r="A821" s="145"/>
      <c r="B821" s="146"/>
      <c r="C821" s="23"/>
    </row>
    <row r="822" spans="1:3" ht="15.75" x14ac:dyDescent="0.25">
      <c r="A822" s="145"/>
      <c r="B822" s="146"/>
      <c r="C822" s="23"/>
    </row>
    <row r="823" spans="1:3" ht="15.75" x14ac:dyDescent="0.25">
      <c r="A823" s="145"/>
      <c r="B823" s="146"/>
      <c r="C823" s="23"/>
    </row>
    <row r="824" spans="1:3" ht="15.75" x14ac:dyDescent="0.25">
      <c r="A824" s="145"/>
      <c r="B824" s="146"/>
      <c r="C824" s="23"/>
    </row>
    <row r="825" spans="1:3" ht="15.75" x14ac:dyDescent="0.25">
      <c r="A825" s="145"/>
      <c r="B825" s="146"/>
      <c r="C825" s="23"/>
    </row>
    <row r="826" spans="1:3" ht="15.75" x14ac:dyDescent="0.25">
      <c r="A826" s="145"/>
      <c r="B826" s="146"/>
      <c r="C826" s="23"/>
    </row>
    <row r="827" spans="1:3" ht="15.75" x14ac:dyDescent="0.25">
      <c r="A827" s="145"/>
      <c r="B827" s="146"/>
      <c r="C827" s="23"/>
    </row>
    <row r="828" spans="1:3" ht="15.75" x14ac:dyDescent="0.25">
      <c r="A828" s="145"/>
      <c r="B828" s="146"/>
      <c r="C828" s="23"/>
    </row>
    <row r="829" spans="1:3" ht="15.75" x14ac:dyDescent="0.25">
      <c r="A829" s="145"/>
      <c r="B829" s="146"/>
      <c r="C829" s="23"/>
    </row>
    <row r="830" spans="1:3" ht="15.75" x14ac:dyDescent="0.25">
      <c r="A830" s="145"/>
      <c r="B830" s="146"/>
      <c r="C830" s="23"/>
    </row>
    <row r="831" spans="1:3" ht="15.75" x14ac:dyDescent="0.25">
      <c r="A831" s="145"/>
      <c r="B831" s="146"/>
      <c r="C831" s="23"/>
    </row>
    <row r="832" spans="1:3" ht="15.75" x14ac:dyDescent="0.25">
      <c r="A832" s="145"/>
      <c r="B832" s="146"/>
      <c r="C832" s="23"/>
    </row>
    <row r="833" spans="1:3" ht="15.75" x14ac:dyDescent="0.25">
      <c r="A833" s="145"/>
      <c r="B833" s="146"/>
      <c r="C833" s="23"/>
    </row>
    <row r="834" spans="1:3" ht="15.75" x14ac:dyDescent="0.25">
      <c r="A834" s="145"/>
      <c r="B834" s="146"/>
      <c r="C834" s="23"/>
    </row>
    <row r="835" spans="1:3" ht="15.75" x14ac:dyDescent="0.25">
      <c r="A835" s="145"/>
      <c r="B835" s="146"/>
      <c r="C835" s="23"/>
    </row>
    <row r="836" spans="1:3" ht="15.75" x14ac:dyDescent="0.25">
      <c r="A836" s="145"/>
      <c r="B836" s="146"/>
      <c r="C836" s="23"/>
    </row>
    <row r="837" spans="1:3" ht="15.75" x14ac:dyDescent="0.25">
      <c r="A837" s="145"/>
      <c r="B837" s="146"/>
      <c r="C837" s="23"/>
    </row>
    <row r="838" spans="1:3" ht="15.75" x14ac:dyDescent="0.25">
      <c r="A838" s="145"/>
      <c r="B838" s="146"/>
      <c r="C838" s="23"/>
    </row>
    <row r="839" spans="1:3" ht="15.75" x14ac:dyDescent="0.25">
      <c r="A839" s="145"/>
      <c r="B839" s="146"/>
      <c r="C839" s="23"/>
    </row>
    <row r="840" spans="1:3" ht="15.75" x14ac:dyDescent="0.25">
      <c r="A840" s="145"/>
      <c r="B840" s="146"/>
      <c r="C840" s="23"/>
    </row>
    <row r="841" spans="1:3" ht="15.75" x14ac:dyDescent="0.25">
      <c r="A841" s="145"/>
      <c r="B841" s="146"/>
      <c r="C841" s="23"/>
    </row>
    <row r="842" spans="1:3" ht="15.75" x14ac:dyDescent="0.25">
      <c r="A842" s="145"/>
      <c r="B842" s="146"/>
      <c r="C842" s="23"/>
    </row>
    <row r="843" spans="1:3" ht="15.75" x14ac:dyDescent="0.25">
      <c r="A843" s="145"/>
      <c r="B843" s="146"/>
      <c r="C843" s="23"/>
    </row>
    <row r="844" spans="1:3" ht="15.75" x14ac:dyDescent="0.25">
      <c r="A844" s="145"/>
      <c r="B844" s="146"/>
      <c r="C844" s="23"/>
    </row>
    <row r="845" spans="1:3" ht="15.75" x14ac:dyDescent="0.25">
      <c r="A845" s="145"/>
      <c r="B845" s="146"/>
      <c r="C845" s="23"/>
    </row>
    <row r="846" spans="1:3" ht="15.75" x14ac:dyDescent="0.25">
      <c r="A846" s="145"/>
      <c r="B846" s="146"/>
      <c r="C846" s="23"/>
    </row>
    <row r="847" spans="1:3" ht="15.75" x14ac:dyDescent="0.25">
      <c r="A847" s="145"/>
      <c r="B847" s="146"/>
      <c r="C847" s="23"/>
    </row>
    <row r="848" spans="1:3" ht="15.75" x14ac:dyDescent="0.25">
      <c r="A848" s="145"/>
      <c r="B848" s="146"/>
      <c r="C848" s="23"/>
    </row>
    <row r="849" spans="1:3" ht="15.75" x14ac:dyDescent="0.25">
      <c r="A849" s="145"/>
      <c r="B849" s="146"/>
      <c r="C849" s="23"/>
    </row>
    <row r="850" spans="1:3" ht="15.75" x14ac:dyDescent="0.25">
      <c r="A850" s="145"/>
      <c r="B850" s="146"/>
      <c r="C850" s="23"/>
    </row>
    <row r="851" spans="1:3" ht="15.75" x14ac:dyDescent="0.25">
      <c r="A851" s="145"/>
      <c r="B851" s="146"/>
      <c r="C851" s="23"/>
    </row>
    <row r="852" spans="1:3" ht="15.75" x14ac:dyDescent="0.25">
      <c r="A852" s="145"/>
      <c r="B852" s="146"/>
      <c r="C852" s="23"/>
    </row>
    <row r="853" spans="1:3" ht="15.75" x14ac:dyDescent="0.25">
      <c r="A853" s="145"/>
      <c r="B853" s="146"/>
      <c r="C853" s="23"/>
    </row>
    <row r="854" spans="1:3" ht="15.75" x14ac:dyDescent="0.25">
      <c r="A854" s="145"/>
      <c r="B854" s="146"/>
      <c r="C854" s="23"/>
    </row>
    <row r="855" spans="1:3" ht="15.75" x14ac:dyDescent="0.25">
      <c r="A855" s="145"/>
      <c r="B855" s="146"/>
      <c r="C855" s="23"/>
    </row>
    <row r="856" spans="1:3" ht="15.75" x14ac:dyDescent="0.25">
      <c r="A856" s="145"/>
      <c r="B856" s="146"/>
      <c r="C856" s="23"/>
    </row>
    <row r="857" spans="1:3" ht="15.75" x14ac:dyDescent="0.25">
      <c r="A857" s="145"/>
      <c r="B857" s="146"/>
      <c r="C857" s="23"/>
    </row>
    <row r="858" spans="1:3" ht="15.75" x14ac:dyDescent="0.25">
      <c r="A858" s="145"/>
      <c r="B858" s="146"/>
      <c r="C858" s="23"/>
    </row>
    <row r="859" spans="1:3" ht="15.75" x14ac:dyDescent="0.25">
      <c r="A859" s="145"/>
      <c r="B859" s="146"/>
      <c r="C859" s="23"/>
    </row>
    <row r="860" spans="1:3" ht="15.75" x14ac:dyDescent="0.25">
      <c r="A860" s="145"/>
      <c r="B860" s="146"/>
      <c r="C860" s="23"/>
    </row>
    <row r="861" spans="1:3" ht="15.75" x14ac:dyDescent="0.25">
      <c r="A861" s="145"/>
      <c r="B861" s="146"/>
      <c r="C861" s="23"/>
    </row>
    <row r="862" spans="1:3" ht="15.75" x14ac:dyDescent="0.25">
      <c r="A862" s="145"/>
      <c r="B862" s="146"/>
      <c r="C862" s="23"/>
    </row>
    <row r="863" spans="1:3" ht="15.75" x14ac:dyDescent="0.25">
      <c r="A863" s="145"/>
      <c r="B863" s="146"/>
      <c r="C863" s="23"/>
    </row>
    <row r="864" spans="1:3" ht="15.75" x14ac:dyDescent="0.25">
      <c r="A864" s="145"/>
      <c r="B864" s="146"/>
      <c r="C864" s="23"/>
    </row>
    <row r="865" spans="1:3" ht="15.75" x14ac:dyDescent="0.25">
      <c r="A865" s="145"/>
      <c r="B865" s="146"/>
      <c r="C865" s="23"/>
    </row>
    <row r="866" spans="1:3" ht="15.75" x14ac:dyDescent="0.25">
      <c r="A866" s="145"/>
      <c r="B866" s="146"/>
      <c r="C866" s="23"/>
    </row>
    <row r="867" spans="1:3" ht="15.75" x14ac:dyDescent="0.25">
      <c r="A867" s="145"/>
      <c r="B867" s="146"/>
      <c r="C867" s="23"/>
    </row>
    <row r="868" spans="1:3" ht="15.75" x14ac:dyDescent="0.25">
      <c r="A868" s="145"/>
      <c r="B868" s="146"/>
      <c r="C868" s="23"/>
    </row>
    <row r="869" spans="1:3" ht="15.75" x14ac:dyDescent="0.25">
      <c r="A869" s="145"/>
      <c r="B869" s="146"/>
      <c r="C869" s="23"/>
    </row>
    <row r="870" spans="1:3" ht="15.75" x14ac:dyDescent="0.25">
      <c r="A870" s="145"/>
      <c r="B870" s="146"/>
      <c r="C870" s="23"/>
    </row>
    <row r="871" spans="1:3" ht="15.75" x14ac:dyDescent="0.25">
      <c r="A871" s="145"/>
      <c r="B871" s="146"/>
      <c r="C871" s="23"/>
    </row>
    <row r="872" spans="1:3" ht="15.75" x14ac:dyDescent="0.25">
      <c r="A872" s="145"/>
      <c r="B872" s="146"/>
      <c r="C872" s="23"/>
    </row>
    <row r="873" spans="1:3" ht="15.75" x14ac:dyDescent="0.25">
      <c r="A873" s="145"/>
      <c r="B873" s="146"/>
      <c r="C873" s="23"/>
    </row>
    <row r="874" spans="1:3" ht="15.75" x14ac:dyDescent="0.25">
      <c r="A874" s="145"/>
      <c r="B874" s="146"/>
      <c r="C874" s="23"/>
    </row>
    <row r="875" spans="1:3" ht="15.75" x14ac:dyDescent="0.25">
      <c r="A875" s="145"/>
      <c r="B875" s="146"/>
      <c r="C875" s="23"/>
    </row>
    <row r="876" spans="1:3" ht="15.75" x14ac:dyDescent="0.25">
      <c r="A876" s="145"/>
      <c r="B876" s="146"/>
      <c r="C876" s="23"/>
    </row>
    <row r="877" spans="1:3" ht="15.75" x14ac:dyDescent="0.25">
      <c r="A877" s="145"/>
      <c r="B877" s="146"/>
      <c r="C877" s="23"/>
    </row>
    <row r="878" spans="1:3" ht="15.75" x14ac:dyDescent="0.25">
      <c r="A878" s="145"/>
      <c r="B878" s="146"/>
      <c r="C878" s="23"/>
    </row>
    <row r="879" spans="1:3" ht="15.75" x14ac:dyDescent="0.25">
      <c r="A879" s="145"/>
      <c r="B879" s="146"/>
      <c r="C879" s="23"/>
    </row>
    <row r="880" spans="1:3" ht="15.75" x14ac:dyDescent="0.25">
      <c r="A880" s="145"/>
      <c r="B880" s="146"/>
      <c r="C880" s="23"/>
    </row>
    <row r="881" spans="1:3" ht="15.75" x14ac:dyDescent="0.25">
      <c r="A881" s="145"/>
      <c r="B881" s="146"/>
      <c r="C881" s="23"/>
    </row>
    <row r="882" spans="1:3" ht="15.75" x14ac:dyDescent="0.25">
      <c r="A882" s="145"/>
      <c r="B882" s="146"/>
      <c r="C882" s="23"/>
    </row>
    <row r="883" spans="1:3" ht="15.75" x14ac:dyDescent="0.25">
      <c r="A883" s="145"/>
      <c r="B883" s="146"/>
      <c r="C883" s="23"/>
    </row>
    <row r="884" spans="1:3" ht="15.75" x14ac:dyDescent="0.25">
      <c r="A884" s="145"/>
      <c r="B884" s="146"/>
      <c r="C884" s="23"/>
    </row>
    <row r="885" spans="1:3" ht="15.75" x14ac:dyDescent="0.25">
      <c r="A885" s="145"/>
      <c r="B885" s="146"/>
      <c r="C885" s="23"/>
    </row>
    <row r="886" spans="1:3" ht="15.75" x14ac:dyDescent="0.25">
      <c r="A886" s="145"/>
      <c r="B886" s="146"/>
      <c r="C886" s="23"/>
    </row>
    <row r="887" spans="1:3" ht="15.75" x14ac:dyDescent="0.25">
      <c r="A887" s="145"/>
      <c r="B887" s="146"/>
      <c r="C887" s="23"/>
    </row>
    <row r="888" spans="1:3" ht="15.75" x14ac:dyDescent="0.25">
      <c r="A888" s="145"/>
      <c r="B888" s="146"/>
      <c r="C888" s="23"/>
    </row>
    <row r="889" spans="1:3" ht="15.75" x14ac:dyDescent="0.25">
      <c r="A889" s="145"/>
      <c r="B889" s="146"/>
      <c r="C889" s="23"/>
    </row>
    <row r="890" spans="1:3" ht="15.75" x14ac:dyDescent="0.25">
      <c r="A890" s="145"/>
      <c r="B890" s="146"/>
      <c r="C890" s="23"/>
    </row>
    <row r="891" spans="1:3" ht="15.75" x14ac:dyDescent="0.25">
      <c r="A891" s="145"/>
      <c r="B891" s="146"/>
      <c r="C891" s="23"/>
    </row>
    <row r="892" spans="1:3" ht="15.75" x14ac:dyDescent="0.25">
      <c r="A892" s="145"/>
      <c r="B892" s="146"/>
      <c r="C892" s="23"/>
    </row>
    <row r="893" spans="1:3" ht="15.75" x14ac:dyDescent="0.25">
      <c r="A893" s="145"/>
      <c r="B893" s="146"/>
      <c r="C893" s="23"/>
    </row>
    <row r="894" spans="1:3" ht="15.75" x14ac:dyDescent="0.25">
      <c r="A894" s="145"/>
      <c r="B894" s="146"/>
      <c r="C894" s="23"/>
    </row>
    <row r="895" spans="1:3" ht="15.75" x14ac:dyDescent="0.25">
      <c r="A895" s="145"/>
      <c r="B895" s="146"/>
      <c r="C895" s="23"/>
    </row>
    <row r="896" spans="1:3" ht="15.75" x14ac:dyDescent="0.25">
      <c r="A896" s="145"/>
      <c r="B896" s="146"/>
      <c r="C896" s="23"/>
    </row>
    <row r="897" spans="1:3" ht="15.75" x14ac:dyDescent="0.25">
      <c r="A897" s="145"/>
      <c r="B897" s="146"/>
      <c r="C897" s="23"/>
    </row>
    <row r="898" spans="1:3" ht="15.75" x14ac:dyDescent="0.25">
      <c r="A898" s="145"/>
      <c r="B898" s="146"/>
      <c r="C898" s="23"/>
    </row>
    <row r="899" spans="1:3" ht="15.75" x14ac:dyDescent="0.25">
      <c r="A899" s="145"/>
      <c r="B899" s="146"/>
      <c r="C899" s="23"/>
    </row>
    <row r="900" spans="1:3" ht="15.75" x14ac:dyDescent="0.25">
      <c r="A900" s="145"/>
      <c r="B900" s="146"/>
      <c r="C900" s="23"/>
    </row>
    <row r="901" spans="1:3" ht="15.75" x14ac:dyDescent="0.25">
      <c r="A901" s="145"/>
      <c r="B901" s="146"/>
      <c r="C901" s="23"/>
    </row>
    <row r="902" spans="1:3" ht="15.75" x14ac:dyDescent="0.25">
      <c r="A902" s="145"/>
      <c r="B902" s="146"/>
      <c r="C902" s="23"/>
    </row>
    <row r="903" spans="1:3" ht="15.75" x14ac:dyDescent="0.25">
      <c r="A903" s="145"/>
      <c r="B903" s="146"/>
      <c r="C903" s="23"/>
    </row>
    <row r="904" spans="1:3" ht="15.75" x14ac:dyDescent="0.25">
      <c r="A904" s="145"/>
      <c r="B904" s="146"/>
      <c r="C904" s="23"/>
    </row>
    <row r="905" spans="1:3" ht="15.75" x14ac:dyDescent="0.25">
      <c r="A905" s="145"/>
      <c r="B905" s="146"/>
      <c r="C905" s="23"/>
    </row>
    <row r="906" spans="1:3" ht="15.75" x14ac:dyDescent="0.25">
      <c r="A906" s="145"/>
      <c r="B906" s="146"/>
      <c r="C906" s="23"/>
    </row>
    <row r="907" spans="1:3" ht="15.75" x14ac:dyDescent="0.25">
      <c r="A907" s="145"/>
      <c r="B907" s="146"/>
      <c r="C907" s="23"/>
    </row>
    <row r="908" spans="1:3" ht="15.75" x14ac:dyDescent="0.25">
      <c r="A908" s="145"/>
      <c r="B908" s="146"/>
      <c r="C908" s="23"/>
    </row>
    <row r="909" spans="1:3" ht="15.75" x14ac:dyDescent="0.25">
      <c r="A909" s="145"/>
      <c r="B909" s="146"/>
      <c r="C909" s="23"/>
    </row>
    <row r="910" spans="1:3" ht="15.75" x14ac:dyDescent="0.25">
      <c r="A910" s="145"/>
      <c r="B910" s="146"/>
      <c r="C910" s="23"/>
    </row>
    <row r="911" spans="1:3" ht="15.75" x14ac:dyDescent="0.25">
      <c r="A911" s="145"/>
      <c r="B911" s="146"/>
      <c r="C911" s="23"/>
    </row>
    <row r="912" spans="1:3" ht="15.75" x14ac:dyDescent="0.25">
      <c r="A912" s="145"/>
      <c r="B912" s="146"/>
      <c r="C912" s="23"/>
    </row>
    <row r="913" spans="1:3" ht="15.75" x14ac:dyDescent="0.25">
      <c r="A913" s="145"/>
      <c r="B913" s="146"/>
      <c r="C913" s="23"/>
    </row>
    <row r="914" spans="1:3" ht="15.75" x14ac:dyDescent="0.25">
      <c r="A914" s="145"/>
      <c r="B914" s="146"/>
      <c r="C914" s="23"/>
    </row>
    <row r="915" spans="1:3" ht="15.75" x14ac:dyDescent="0.25">
      <c r="A915" s="145"/>
      <c r="B915" s="146"/>
      <c r="C915" s="23"/>
    </row>
    <row r="916" spans="1:3" ht="15.75" x14ac:dyDescent="0.25">
      <c r="A916" s="145"/>
      <c r="B916" s="146"/>
      <c r="C916" s="23"/>
    </row>
    <row r="917" spans="1:3" ht="15.75" x14ac:dyDescent="0.25">
      <c r="A917" s="145"/>
      <c r="B917" s="146"/>
      <c r="C917" s="23"/>
    </row>
    <row r="918" spans="1:3" ht="15.75" x14ac:dyDescent="0.25">
      <c r="A918" s="145"/>
      <c r="B918" s="146"/>
      <c r="C918" s="23"/>
    </row>
    <row r="919" spans="1:3" ht="15.75" x14ac:dyDescent="0.25">
      <c r="A919" s="145"/>
      <c r="B919" s="146"/>
      <c r="C919" s="23"/>
    </row>
    <row r="920" spans="1:3" ht="15.75" x14ac:dyDescent="0.25">
      <c r="A920" s="145"/>
      <c r="B920" s="146"/>
      <c r="C920" s="23"/>
    </row>
    <row r="921" spans="1:3" ht="15.75" x14ac:dyDescent="0.25">
      <c r="A921" s="145"/>
      <c r="B921" s="146"/>
      <c r="C921" s="23"/>
    </row>
    <row r="922" spans="1:3" ht="15.75" x14ac:dyDescent="0.25">
      <c r="A922" s="145"/>
      <c r="B922" s="146"/>
      <c r="C922" s="23"/>
    </row>
    <row r="923" spans="1:3" ht="15.75" x14ac:dyDescent="0.25">
      <c r="A923" s="145"/>
      <c r="B923" s="146"/>
      <c r="C923" s="23"/>
    </row>
    <row r="924" spans="1:3" ht="15.75" x14ac:dyDescent="0.25">
      <c r="A924" s="145"/>
      <c r="B924" s="146"/>
      <c r="C924" s="23"/>
    </row>
    <row r="925" spans="1:3" ht="15.75" x14ac:dyDescent="0.25">
      <c r="A925" s="145"/>
      <c r="B925" s="146"/>
      <c r="C925" s="23"/>
    </row>
    <row r="926" spans="1:3" ht="15.75" x14ac:dyDescent="0.25">
      <c r="A926" s="145"/>
      <c r="B926" s="146"/>
      <c r="C926" s="23"/>
    </row>
    <row r="927" spans="1:3" ht="15.75" x14ac:dyDescent="0.25">
      <c r="A927" s="145"/>
      <c r="B927" s="146"/>
      <c r="C927" s="23"/>
    </row>
    <row r="928" spans="1:3" ht="15.75" x14ac:dyDescent="0.25">
      <c r="A928" s="145"/>
      <c r="B928" s="146"/>
      <c r="C928" s="23"/>
    </row>
    <row r="929" spans="1:3" ht="15.75" x14ac:dyDescent="0.25">
      <c r="A929" s="145"/>
      <c r="B929" s="146"/>
      <c r="C929" s="23"/>
    </row>
    <row r="930" spans="1:3" ht="15.75" x14ac:dyDescent="0.25">
      <c r="A930" s="145"/>
      <c r="B930" s="146"/>
      <c r="C930" s="23"/>
    </row>
    <row r="931" spans="1:3" ht="15.75" x14ac:dyDescent="0.25">
      <c r="A931" s="145"/>
      <c r="B931" s="146"/>
      <c r="C931" s="23"/>
    </row>
    <row r="932" spans="1:3" ht="15.75" x14ac:dyDescent="0.25">
      <c r="A932" s="145"/>
      <c r="B932" s="146"/>
      <c r="C932" s="23"/>
    </row>
    <row r="933" spans="1:3" ht="15.75" x14ac:dyDescent="0.25">
      <c r="A933" s="145"/>
      <c r="B933" s="146"/>
      <c r="C933" s="23"/>
    </row>
    <row r="934" spans="1:3" ht="15.75" x14ac:dyDescent="0.25">
      <c r="A934" s="145"/>
      <c r="B934" s="146"/>
      <c r="C934" s="23"/>
    </row>
    <row r="935" spans="1:3" ht="15.75" x14ac:dyDescent="0.25">
      <c r="A935" s="145"/>
      <c r="B935" s="146"/>
      <c r="C935" s="23"/>
    </row>
    <row r="936" spans="1:3" ht="15.75" x14ac:dyDescent="0.25">
      <c r="A936" s="145"/>
      <c r="B936" s="146"/>
      <c r="C936" s="23"/>
    </row>
    <row r="937" spans="1:3" ht="15.75" x14ac:dyDescent="0.25">
      <c r="A937" s="145"/>
      <c r="B937" s="146"/>
      <c r="C937" s="23"/>
    </row>
    <row r="938" spans="1:3" ht="15.75" x14ac:dyDescent="0.25">
      <c r="A938" s="145"/>
      <c r="B938" s="146"/>
      <c r="C938" s="23"/>
    </row>
    <row r="939" spans="1:3" ht="15.75" x14ac:dyDescent="0.25">
      <c r="A939" s="145"/>
      <c r="B939" s="146"/>
      <c r="C939" s="23"/>
    </row>
    <row r="940" spans="1:3" ht="15.75" x14ac:dyDescent="0.25">
      <c r="A940" s="145"/>
      <c r="B940" s="146"/>
      <c r="C940" s="23"/>
    </row>
    <row r="941" spans="1:3" ht="15.75" x14ac:dyDescent="0.25">
      <c r="A941" s="145"/>
      <c r="B941" s="146"/>
      <c r="C941" s="23"/>
    </row>
    <row r="942" spans="1:3" ht="15.75" x14ac:dyDescent="0.25">
      <c r="A942" s="145"/>
      <c r="B942" s="146"/>
      <c r="C942" s="23"/>
    </row>
    <row r="943" spans="1:3" ht="15.75" x14ac:dyDescent="0.25">
      <c r="A943" s="145"/>
      <c r="B943" s="146"/>
      <c r="C943" s="23"/>
    </row>
    <row r="944" spans="1:3" ht="15.75" x14ac:dyDescent="0.25">
      <c r="A944" s="145"/>
      <c r="B944" s="146"/>
      <c r="C944" s="23"/>
    </row>
    <row r="945" spans="1:3" ht="15.75" x14ac:dyDescent="0.25">
      <c r="A945" s="145"/>
      <c r="B945" s="146"/>
      <c r="C945" s="23"/>
    </row>
    <row r="946" spans="1:3" ht="15.75" x14ac:dyDescent="0.25">
      <c r="A946" s="145"/>
      <c r="B946" s="146"/>
      <c r="C946" s="23"/>
    </row>
    <row r="947" spans="1:3" ht="15.75" x14ac:dyDescent="0.25">
      <c r="A947" s="145"/>
      <c r="B947" s="146"/>
      <c r="C947" s="23"/>
    </row>
    <row r="948" spans="1:3" ht="15.75" x14ac:dyDescent="0.25">
      <c r="A948" s="145"/>
      <c r="B948" s="146"/>
      <c r="C948" s="23"/>
    </row>
    <row r="949" spans="1:3" ht="15.75" x14ac:dyDescent="0.25">
      <c r="A949" s="145"/>
      <c r="B949" s="146"/>
      <c r="C949" s="23"/>
    </row>
    <row r="950" spans="1:3" ht="15.75" x14ac:dyDescent="0.25">
      <c r="A950" s="145"/>
      <c r="B950" s="146"/>
      <c r="C950" s="23"/>
    </row>
    <row r="951" spans="1:3" ht="15.75" x14ac:dyDescent="0.25">
      <c r="A951" s="145"/>
      <c r="B951" s="146"/>
      <c r="C951" s="23"/>
    </row>
    <row r="952" spans="1:3" ht="15.75" x14ac:dyDescent="0.25">
      <c r="A952" s="145"/>
      <c r="B952" s="146"/>
      <c r="C952" s="23"/>
    </row>
    <row r="953" spans="1:3" ht="15.75" x14ac:dyDescent="0.25">
      <c r="A953" s="145"/>
      <c r="B953" s="146"/>
      <c r="C953" s="23"/>
    </row>
    <row r="954" spans="1:3" ht="15.75" x14ac:dyDescent="0.25">
      <c r="A954" s="145"/>
      <c r="B954" s="146"/>
      <c r="C954" s="23"/>
    </row>
    <row r="955" spans="1:3" ht="15.75" x14ac:dyDescent="0.25">
      <c r="A955" s="145"/>
      <c r="B955" s="146"/>
      <c r="C955" s="23"/>
    </row>
    <row r="956" spans="1:3" ht="15.75" x14ac:dyDescent="0.25">
      <c r="A956" s="145"/>
      <c r="B956" s="146"/>
      <c r="C956" s="23"/>
    </row>
    <row r="957" spans="1:3" ht="15.75" x14ac:dyDescent="0.25">
      <c r="A957" s="145"/>
      <c r="B957" s="146"/>
      <c r="C957" s="23"/>
    </row>
    <row r="958" spans="1:3" ht="15.75" x14ac:dyDescent="0.25">
      <c r="A958" s="145"/>
      <c r="B958" s="146"/>
      <c r="C958" s="23"/>
    </row>
    <row r="959" spans="1:3" ht="15.75" x14ac:dyDescent="0.25">
      <c r="A959" s="145"/>
      <c r="B959" s="146"/>
      <c r="C959" s="23"/>
    </row>
    <row r="960" spans="1:3" ht="15.75" x14ac:dyDescent="0.25">
      <c r="A960" s="145"/>
      <c r="B960" s="146"/>
      <c r="C960" s="23"/>
    </row>
    <row r="961" spans="1:3" ht="15.75" x14ac:dyDescent="0.25">
      <c r="A961" s="145"/>
      <c r="B961" s="146"/>
      <c r="C961" s="23"/>
    </row>
    <row r="962" spans="1:3" ht="15.75" x14ac:dyDescent="0.25">
      <c r="A962" s="145"/>
      <c r="B962" s="146"/>
      <c r="C962" s="23"/>
    </row>
    <row r="963" spans="1:3" ht="15.75" x14ac:dyDescent="0.25">
      <c r="A963" s="145"/>
      <c r="B963" s="146"/>
      <c r="C963" s="23"/>
    </row>
    <row r="964" spans="1:3" ht="15.75" x14ac:dyDescent="0.25">
      <c r="A964" s="145"/>
      <c r="B964" s="146"/>
      <c r="C964" s="23"/>
    </row>
    <row r="965" spans="1:3" ht="15.75" x14ac:dyDescent="0.25">
      <c r="A965" s="145"/>
      <c r="B965" s="146"/>
      <c r="C965" s="23"/>
    </row>
    <row r="966" spans="1:3" ht="15.75" x14ac:dyDescent="0.25">
      <c r="A966" s="145"/>
      <c r="B966" s="146"/>
      <c r="C966" s="23"/>
    </row>
    <row r="967" spans="1:3" ht="15.75" x14ac:dyDescent="0.25">
      <c r="A967" s="145"/>
      <c r="B967" s="146"/>
      <c r="C967" s="23"/>
    </row>
    <row r="968" spans="1:3" ht="15.75" x14ac:dyDescent="0.25">
      <c r="A968" s="145"/>
      <c r="B968" s="146"/>
      <c r="C968" s="23"/>
    </row>
    <row r="969" spans="1:3" ht="15.75" x14ac:dyDescent="0.25">
      <c r="A969" s="145"/>
      <c r="B969" s="146"/>
      <c r="C969" s="23"/>
    </row>
    <row r="970" spans="1:3" ht="15.75" x14ac:dyDescent="0.25">
      <c r="A970" s="145"/>
      <c r="B970" s="146"/>
      <c r="C970" s="23"/>
    </row>
    <row r="971" spans="1:3" ht="15.75" x14ac:dyDescent="0.25">
      <c r="A971" s="145"/>
      <c r="B971" s="146"/>
      <c r="C971" s="23"/>
    </row>
    <row r="972" spans="1:3" ht="15.75" x14ac:dyDescent="0.25">
      <c r="A972" s="145"/>
      <c r="B972" s="146"/>
      <c r="C972" s="23"/>
    </row>
    <row r="973" spans="1:3" ht="15.75" x14ac:dyDescent="0.25">
      <c r="A973" s="145"/>
      <c r="B973" s="146"/>
      <c r="C973" s="23"/>
    </row>
    <row r="974" spans="1:3" ht="15.75" x14ac:dyDescent="0.25">
      <c r="A974" s="145"/>
      <c r="B974" s="146"/>
      <c r="C974" s="23"/>
    </row>
    <row r="975" spans="1:3" ht="15.75" x14ac:dyDescent="0.25">
      <c r="A975" s="145"/>
      <c r="B975" s="146"/>
      <c r="C975" s="23"/>
    </row>
    <row r="976" spans="1:3" ht="15.75" x14ac:dyDescent="0.25">
      <c r="A976" s="145"/>
      <c r="B976" s="146"/>
      <c r="C976" s="23"/>
    </row>
    <row r="977" spans="1:3" ht="15.75" x14ac:dyDescent="0.25">
      <c r="A977" s="145"/>
      <c r="B977" s="146"/>
      <c r="C977" s="23"/>
    </row>
    <row r="978" spans="1:3" ht="15.75" x14ac:dyDescent="0.25">
      <c r="A978" s="145"/>
      <c r="B978" s="146"/>
      <c r="C978" s="23"/>
    </row>
    <row r="979" spans="1:3" ht="15.75" x14ac:dyDescent="0.25">
      <c r="A979" s="145"/>
      <c r="B979" s="146"/>
      <c r="C979" s="23"/>
    </row>
    <row r="980" spans="1:3" ht="15.75" x14ac:dyDescent="0.25">
      <c r="A980" s="145"/>
      <c r="B980" s="146"/>
      <c r="C980" s="23"/>
    </row>
    <row r="981" spans="1:3" ht="15.75" x14ac:dyDescent="0.25">
      <c r="A981" s="145"/>
      <c r="B981" s="146"/>
      <c r="C981" s="23"/>
    </row>
    <row r="982" spans="1:3" ht="15.75" x14ac:dyDescent="0.25">
      <c r="A982" s="145"/>
      <c r="B982" s="146"/>
      <c r="C982" s="23"/>
    </row>
    <row r="983" spans="1:3" ht="15.75" x14ac:dyDescent="0.25">
      <c r="A983" s="145"/>
      <c r="B983" s="146"/>
      <c r="C983" s="23"/>
    </row>
    <row r="984" spans="1:3" ht="15.75" x14ac:dyDescent="0.25">
      <c r="A984" s="145"/>
      <c r="B984" s="146"/>
      <c r="C984" s="23"/>
    </row>
    <row r="985" spans="1:3" ht="15.75" x14ac:dyDescent="0.25">
      <c r="A985" s="145"/>
      <c r="B985" s="146"/>
      <c r="C985" s="23"/>
    </row>
    <row r="986" spans="1:3" ht="15.75" x14ac:dyDescent="0.25">
      <c r="A986" s="145"/>
      <c r="B986" s="146"/>
      <c r="C986" s="23"/>
    </row>
    <row r="987" spans="1:3" ht="15.75" x14ac:dyDescent="0.25">
      <c r="A987" s="145"/>
      <c r="B987" s="146"/>
      <c r="C987" s="23"/>
    </row>
    <row r="988" spans="1:3" ht="15.75" x14ac:dyDescent="0.25">
      <c r="A988" s="145"/>
      <c r="B988" s="146"/>
      <c r="C988" s="23"/>
    </row>
    <row r="989" spans="1:3" ht="15.75" x14ac:dyDescent="0.25">
      <c r="A989" s="145"/>
      <c r="B989" s="146"/>
      <c r="C989" s="23"/>
    </row>
    <row r="990" spans="1:3" ht="15.75" x14ac:dyDescent="0.25">
      <c r="A990" s="145"/>
      <c r="B990" s="146"/>
      <c r="C990" s="23"/>
    </row>
    <row r="991" spans="1:3" ht="15.75" x14ac:dyDescent="0.25">
      <c r="A991" s="145"/>
      <c r="B991" s="146"/>
      <c r="C991" s="23"/>
    </row>
    <row r="992" spans="1:3" ht="15.75" x14ac:dyDescent="0.25">
      <c r="A992" s="145"/>
      <c r="B992" s="146"/>
      <c r="C992" s="23"/>
    </row>
    <row r="993" spans="1:3" ht="15.75" x14ac:dyDescent="0.25">
      <c r="A993" s="145"/>
      <c r="B993" s="146"/>
      <c r="C993" s="23"/>
    </row>
    <row r="994" spans="1:3" ht="15.75" x14ac:dyDescent="0.25">
      <c r="A994" s="145"/>
      <c r="B994" s="146"/>
      <c r="C994" s="23"/>
    </row>
    <row r="995" spans="1:3" ht="15.75" x14ac:dyDescent="0.25">
      <c r="A995" s="145"/>
      <c r="B995" s="146"/>
      <c r="C995" s="23"/>
    </row>
    <row r="996" spans="1:3" ht="15.75" x14ac:dyDescent="0.25">
      <c r="A996" s="145"/>
      <c r="B996" s="146"/>
      <c r="C996" s="23"/>
    </row>
    <row r="997" spans="1:3" ht="15.75" x14ac:dyDescent="0.25">
      <c r="A997" s="145"/>
      <c r="B997" s="146"/>
      <c r="C997" s="23"/>
    </row>
    <row r="998" spans="1:3" ht="15.75" x14ac:dyDescent="0.25">
      <c r="A998" s="145"/>
      <c r="B998" s="146"/>
      <c r="C998" s="23"/>
    </row>
    <row r="999" spans="1:3" ht="15.75" x14ac:dyDescent="0.25">
      <c r="A999" s="145"/>
      <c r="B999" s="146"/>
      <c r="C999" s="23"/>
    </row>
    <row r="1000" spans="1:3" ht="15.75" x14ac:dyDescent="0.25">
      <c r="A1000" s="145"/>
      <c r="B1000" s="146"/>
      <c r="C1000" s="23"/>
    </row>
  </sheetData>
  <mergeCells count="2">
    <mergeCell ref="V116:V117"/>
    <mergeCell ref="Y118:Y119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4"/>
  <sheetViews>
    <sheetView workbookViewId="0"/>
  </sheetViews>
  <sheetFormatPr defaultColWidth="12.625" defaultRowHeight="15" customHeight="1" x14ac:dyDescent="0.2"/>
  <sheetData>
    <row r="1" spans="1:7" x14ac:dyDescent="0.25">
      <c r="A1" s="237" t="s">
        <v>1060</v>
      </c>
      <c r="B1" s="238" t="s">
        <v>100</v>
      </c>
      <c r="C1" s="239"/>
      <c r="D1" s="239"/>
      <c r="E1" s="239"/>
      <c r="F1" s="239"/>
      <c r="G1" s="239"/>
    </row>
    <row r="2" spans="1:7" x14ac:dyDescent="0.25">
      <c r="A2" s="240" t="s">
        <v>1061</v>
      </c>
      <c r="B2" s="240" t="s">
        <v>1062</v>
      </c>
      <c r="C2" s="240" t="s">
        <v>49</v>
      </c>
      <c r="D2" s="240" t="s">
        <v>312</v>
      </c>
      <c r="E2" s="240" t="s">
        <v>306</v>
      </c>
      <c r="F2" s="240" t="s">
        <v>1063</v>
      </c>
      <c r="G2" s="240" t="s">
        <v>318</v>
      </c>
    </row>
    <row r="3" spans="1:7" x14ac:dyDescent="0.25">
      <c r="A3" s="241" t="s">
        <v>1064</v>
      </c>
      <c r="B3" s="182" t="s">
        <v>1065</v>
      </c>
      <c r="C3" s="239"/>
      <c r="D3" s="239"/>
      <c r="E3" s="242">
        <v>2</v>
      </c>
      <c r="F3" s="242">
        <v>2</v>
      </c>
      <c r="G3" s="239"/>
    </row>
    <row r="4" spans="1:7" x14ac:dyDescent="0.25">
      <c r="B4" s="182" t="s">
        <v>1066</v>
      </c>
      <c r="C4" s="242">
        <v>6</v>
      </c>
      <c r="D4" s="242">
        <v>2</v>
      </c>
      <c r="E4" s="242">
        <v>8</v>
      </c>
      <c r="F4" s="239"/>
      <c r="G4" s="242">
        <v>4</v>
      </c>
    </row>
    <row r="5" spans="1:7" x14ac:dyDescent="0.25">
      <c r="B5" s="182" t="s">
        <v>1067</v>
      </c>
      <c r="C5" s="242">
        <v>1</v>
      </c>
      <c r="D5" s="239"/>
      <c r="E5" s="239"/>
      <c r="F5" s="239"/>
      <c r="G5" s="239"/>
    </row>
    <row r="6" spans="1:7" x14ac:dyDescent="0.25">
      <c r="B6" s="182" t="s">
        <v>1068</v>
      </c>
      <c r="C6" s="242">
        <v>2</v>
      </c>
      <c r="D6" s="239"/>
      <c r="E6" s="242">
        <v>2</v>
      </c>
      <c r="F6" s="242">
        <v>4</v>
      </c>
      <c r="G6" s="239"/>
    </row>
    <row r="7" spans="1:7" x14ac:dyDescent="0.25">
      <c r="B7" s="182" t="s">
        <v>1069</v>
      </c>
      <c r="C7" s="239"/>
      <c r="D7" s="239"/>
      <c r="E7" s="242">
        <v>2</v>
      </c>
      <c r="F7" s="242">
        <v>1</v>
      </c>
      <c r="G7" s="242">
        <v>2</v>
      </c>
    </row>
    <row r="8" spans="1:7" x14ac:dyDescent="0.25">
      <c r="B8" s="182" t="s">
        <v>1070</v>
      </c>
      <c r="C8" s="239"/>
      <c r="D8" s="239"/>
      <c r="E8" s="242">
        <v>3</v>
      </c>
      <c r="F8" s="242">
        <v>2</v>
      </c>
      <c r="G8" s="242">
        <v>2</v>
      </c>
    </row>
    <row r="9" spans="1:7" x14ac:dyDescent="0.25">
      <c r="B9" s="182" t="s">
        <v>1071</v>
      </c>
      <c r="C9" s="239"/>
      <c r="D9" s="239"/>
      <c r="E9" s="242">
        <v>2</v>
      </c>
      <c r="F9" s="239"/>
      <c r="G9" s="239"/>
    </row>
    <row r="10" spans="1:7" x14ac:dyDescent="0.25">
      <c r="A10" s="182" t="s">
        <v>1072</v>
      </c>
      <c r="B10" s="242">
        <f>SUM(C10:G10)</f>
        <v>47</v>
      </c>
      <c r="C10" s="239">
        <f t="shared" ref="C10:G10" si="0">SUM(C3:C9)</f>
        <v>9</v>
      </c>
      <c r="D10" s="239">
        <f t="shared" si="0"/>
        <v>2</v>
      </c>
      <c r="E10" s="239">
        <f t="shared" si="0"/>
        <v>19</v>
      </c>
      <c r="F10" s="239">
        <f t="shared" si="0"/>
        <v>9</v>
      </c>
      <c r="G10" s="239">
        <f t="shared" si="0"/>
        <v>8</v>
      </c>
    </row>
    <row r="11" spans="1:7" x14ac:dyDescent="0.25">
      <c r="B11" s="182"/>
      <c r="C11" s="239"/>
      <c r="D11" s="239"/>
      <c r="E11" s="242"/>
      <c r="F11" s="239"/>
      <c r="G11" s="239"/>
    </row>
    <row r="12" spans="1:7" x14ac:dyDescent="0.25">
      <c r="A12" s="241" t="s">
        <v>1073</v>
      </c>
      <c r="B12" s="182" t="s">
        <v>1074</v>
      </c>
      <c r="C12" s="242">
        <v>24</v>
      </c>
      <c r="D12" s="239"/>
      <c r="E12" s="242">
        <v>30</v>
      </c>
      <c r="F12" s="242">
        <v>12</v>
      </c>
      <c r="G12" s="242">
        <v>15</v>
      </c>
    </row>
    <row r="13" spans="1:7" x14ac:dyDescent="0.25">
      <c r="B13" s="182" t="s">
        <v>1075</v>
      </c>
      <c r="C13" s="242">
        <v>3</v>
      </c>
      <c r="D13" s="239"/>
      <c r="E13" s="239"/>
      <c r="F13" s="239"/>
      <c r="G13" s="239"/>
    </row>
    <row r="14" spans="1:7" x14ac:dyDescent="0.25">
      <c r="A14" s="182" t="s">
        <v>1072</v>
      </c>
      <c r="B14" s="242">
        <f>SUM(C14:G14)</f>
        <v>145</v>
      </c>
      <c r="C14" s="239">
        <f t="shared" ref="C14:G14" si="1">SUM(C7:C13)</f>
        <v>36</v>
      </c>
      <c r="D14" s="239">
        <f t="shared" si="1"/>
        <v>2</v>
      </c>
      <c r="E14" s="239">
        <f t="shared" si="1"/>
        <v>56</v>
      </c>
      <c r="F14" s="239">
        <f t="shared" si="1"/>
        <v>24</v>
      </c>
      <c r="G14" s="239">
        <f t="shared" si="1"/>
        <v>27</v>
      </c>
    </row>
    <row r="15" spans="1:7" x14ac:dyDescent="0.25">
      <c r="C15" s="239"/>
      <c r="D15" s="239"/>
      <c r="E15" s="239"/>
      <c r="F15" s="239"/>
      <c r="G15" s="239"/>
    </row>
    <row r="16" spans="1:7" x14ac:dyDescent="0.25">
      <c r="A16" s="241" t="s">
        <v>18</v>
      </c>
      <c r="B16" s="182" t="s">
        <v>1076</v>
      </c>
      <c r="C16" s="239"/>
      <c r="D16" s="239"/>
      <c r="E16" s="239"/>
      <c r="F16" s="239"/>
      <c r="G16" s="239"/>
    </row>
    <row r="17" spans="1:7" x14ac:dyDescent="0.25">
      <c r="B17" s="182" t="s">
        <v>1077</v>
      </c>
      <c r="C17" s="239"/>
      <c r="D17" s="239"/>
      <c r="E17" s="239"/>
      <c r="F17" s="239"/>
      <c r="G17" s="239"/>
    </row>
    <row r="18" spans="1:7" x14ac:dyDescent="0.25">
      <c r="A18" s="182" t="s">
        <v>1072</v>
      </c>
      <c r="B18" s="242">
        <f>SUM(C18:G18)</f>
        <v>0</v>
      </c>
      <c r="C18" s="239">
        <f t="shared" ref="C18:G18" si="2">SUM(C16:C17)</f>
        <v>0</v>
      </c>
      <c r="D18" s="239">
        <f t="shared" si="2"/>
        <v>0</v>
      </c>
      <c r="E18" s="239">
        <f t="shared" si="2"/>
        <v>0</v>
      </c>
      <c r="F18" s="239">
        <f t="shared" si="2"/>
        <v>0</v>
      </c>
      <c r="G18" s="239">
        <f t="shared" si="2"/>
        <v>0</v>
      </c>
    </row>
    <row r="19" spans="1:7" x14ac:dyDescent="0.25">
      <c r="C19" s="239"/>
      <c r="D19" s="239"/>
      <c r="E19" s="239"/>
      <c r="F19" s="239"/>
      <c r="G19" s="239"/>
    </row>
    <row r="20" spans="1:7" x14ac:dyDescent="0.25">
      <c r="C20" s="239"/>
      <c r="D20" s="239"/>
      <c r="E20" s="239"/>
      <c r="F20" s="239"/>
      <c r="G20" s="239"/>
    </row>
    <row r="21" spans="1:7" x14ac:dyDescent="0.25">
      <c r="C21" s="239"/>
      <c r="D21" s="239"/>
      <c r="E21" s="239"/>
      <c r="F21" s="239"/>
      <c r="G21" s="239"/>
    </row>
    <row r="22" spans="1:7" x14ac:dyDescent="0.25">
      <c r="A22" s="238" t="s">
        <v>1060</v>
      </c>
      <c r="B22" s="238" t="s">
        <v>50</v>
      </c>
      <c r="C22" s="239"/>
      <c r="D22" s="239"/>
      <c r="E22" s="239"/>
      <c r="F22" s="239"/>
      <c r="G22" s="239"/>
    </row>
    <row r="23" spans="1:7" x14ac:dyDescent="0.25">
      <c r="A23" s="240" t="s">
        <v>1061</v>
      </c>
      <c r="B23" s="240" t="s">
        <v>1062</v>
      </c>
      <c r="C23" s="240" t="s">
        <v>49</v>
      </c>
      <c r="D23" s="240" t="s">
        <v>312</v>
      </c>
      <c r="E23" s="240" t="s">
        <v>306</v>
      </c>
      <c r="F23" s="240" t="s">
        <v>1063</v>
      </c>
      <c r="G23" s="240" t="s">
        <v>318</v>
      </c>
    </row>
    <row r="24" spans="1:7" x14ac:dyDescent="0.25">
      <c r="A24" s="241" t="s">
        <v>1064</v>
      </c>
      <c r="B24" s="182" t="s">
        <v>1065</v>
      </c>
      <c r="C24" s="239"/>
      <c r="D24" s="239"/>
      <c r="E24" s="242">
        <v>2</v>
      </c>
      <c r="F24" s="242">
        <v>2</v>
      </c>
      <c r="G24" s="239"/>
    </row>
    <row r="25" spans="1:7" x14ac:dyDescent="0.25">
      <c r="B25" s="182" t="s">
        <v>1066</v>
      </c>
      <c r="C25" s="242">
        <v>6</v>
      </c>
      <c r="D25" s="242">
        <v>2</v>
      </c>
      <c r="E25" s="242">
        <v>8</v>
      </c>
      <c r="F25" s="239"/>
      <c r="G25" s="242">
        <v>4</v>
      </c>
    </row>
    <row r="26" spans="1:7" x14ac:dyDescent="0.25">
      <c r="B26" s="182" t="s">
        <v>1067</v>
      </c>
      <c r="C26" s="242">
        <v>1</v>
      </c>
      <c r="D26" s="239"/>
      <c r="E26" s="239"/>
      <c r="F26" s="239"/>
      <c r="G26" s="239"/>
    </row>
    <row r="27" spans="1:7" x14ac:dyDescent="0.25">
      <c r="B27" s="182" t="s">
        <v>1068</v>
      </c>
      <c r="C27" s="242">
        <v>2</v>
      </c>
      <c r="D27" s="239"/>
      <c r="E27" s="242">
        <v>2</v>
      </c>
      <c r="F27" s="242">
        <v>4</v>
      </c>
      <c r="G27" s="239"/>
    </row>
    <row r="28" spans="1:7" x14ac:dyDescent="0.25">
      <c r="B28" s="182" t="s">
        <v>1069</v>
      </c>
      <c r="C28" s="239"/>
      <c r="D28" s="239"/>
      <c r="E28" s="242">
        <v>2</v>
      </c>
      <c r="F28" s="242">
        <v>1</v>
      </c>
      <c r="G28" s="242">
        <v>2</v>
      </c>
    </row>
    <row r="29" spans="1:7" x14ac:dyDescent="0.25">
      <c r="B29" s="182" t="s">
        <v>1070</v>
      </c>
      <c r="C29" s="239"/>
      <c r="D29" s="239"/>
      <c r="E29" s="242">
        <v>3</v>
      </c>
      <c r="F29" s="242">
        <v>2</v>
      </c>
      <c r="G29" s="242">
        <v>2</v>
      </c>
    </row>
    <row r="30" spans="1:7" x14ac:dyDescent="0.25">
      <c r="B30" s="182" t="s">
        <v>1071</v>
      </c>
      <c r="C30" s="239"/>
      <c r="D30" s="239"/>
      <c r="E30" s="242">
        <v>2</v>
      </c>
      <c r="F30" s="239"/>
      <c r="G30" s="239"/>
    </row>
    <row r="31" spans="1:7" x14ac:dyDescent="0.25">
      <c r="A31" s="182" t="s">
        <v>1072</v>
      </c>
      <c r="B31" s="242">
        <f>SUM(C31:G31)</f>
        <v>47</v>
      </c>
      <c r="C31" s="239">
        <f t="shared" ref="C31:G31" si="3">SUM(C24:C30)</f>
        <v>9</v>
      </c>
      <c r="D31" s="239">
        <f t="shared" si="3"/>
        <v>2</v>
      </c>
      <c r="E31" s="239">
        <f t="shared" si="3"/>
        <v>19</v>
      </c>
      <c r="F31" s="239">
        <f t="shared" si="3"/>
        <v>9</v>
      </c>
      <c r="G31" s="239">
        <f t="shared" si="3"/>
        <v>8</v>
      </c>
    </row>
    <row r="32" spans="1:7" x14ac:dyDescent="0.25">
      <c r="B32" s="182"/>
      <c r="C32" s="239"/>
      <c r="D32" s="239"/>
      <c r="E32" s="242"/>
      <c r="F32" s="239"/>
      <c r="G32" s="239"/>
    </row>
    <row r="33" spans="1:7" x14ac:dyDescent="0.25">
      <c r="A33" s="241" t="s">
        <v>1073</v>
      </c>
      <c r="B33" s="182" t="s">
        <v>1074</v>
      </c>
      <c r="C33" s="242">
        <v>24</v>
      </c>
      <c r="D33" s="239"/>
      <c r="E33" s="242">
        <v>30</v>
      </c>
      <c r="F33" s="242">
        <v>12</v>
      </c>
      <c r="G33" s="242">
        <v>15</v>
      </c>
    </row>
    <row r="34" spans="1:7" x14ac:dyDescent="0.25">
      <c r="B34" s="182" t="s">
        <v>1075</v>
      </c>
      <c r="C34" s="242">
        <v>3</v>
      </c>
      <c r="D34" s="239"/>
      <c r="E34" s="239"/>
      <c r="F34" s="239"/>
      <c r="G34" s="239"/>
    </row>
    <row r="35" spans="1:7" x14ac:dyDescent="0.25">
      <c r="A35" s="182" t="s">
        <v>1072</v>
      </c>
      <c r="B35" s="242">
        <f>SUM(C35:G35)</f>
        <v>145</v>
      </c>
      <c r="C35" s="239">
        <f t="shared" ref="C35:G35" si="4">SUM(C28:C34)</f>
        <v>36</v>
      </c>
      <c r="D35" s="239">
        <f t="shared" si="4"/>
        <v>2</v>
      </c>
      <c r="E35" s="239">
        <f t="shared" si="4"/>
        <v>56</v>
      </c>
      <c r="F35" s="239">
        <f t="shared" si="4"/>
        <v>24</v>
      </c>
      <c r="G35" s="239">
        <f t="shared" si="4"/>
        <v>27</v>
      </c>
    </row>
    <row r="36" spans="1:7" x14ac:dyDescent="0.25">
      <c r="C36" s="239"/>
      <c r="D36" s="239"/>
      <c r="E36" s="239"/>
      <c r="F36" s="239"/>
      <c r="G36" s="239"/>
    </row>
    <row r="37" spans="1:7" x14ac:dyDescent="0.25">
      <c r="A37" s="241" t="s">
        <v>18</v>
      </c>
      <c r="B37" s="182" t="s">
        <v>1076</v>
      </c>
      <c r="C37" s="239"/>
      <c r="D37" s="239"/>
      <c r="E37" s="239"/>
      <c r="F37" s="239"/>
      <c r="G37" s="239"/>
    </row>
    <row r="38" spans="1:7" x14ac:dyDescent="0.25">
      <c r="B38" s="182" t="s">
        <v>1077</v>
      </c>
      <c r="C38" s="239"/>
      <c r="D38" s="239"/>
      <c r="E38" s="239"/>
      <c r="F38" s="239"/>
      <c r="G38" s="239"/>
    </row>
    <row r="39" spans="1:7" x14ac:dyDescent="0.25">
      <c r="A39" s="182" t="s">
        <v>1072</v>
      </c>
      <c r="B39" s="242">
        <f>SUM(C39:G39)</f>
        <v>0</v>
      </c>
      <c r="C39" s="239">
        <f t="shared" ref="C39:G39" si="5">SUM(C37:C38)</f>
        <v>0</v>
      </c>
      <c r="D39" s="239">
        <f t="shared" si="5"/>
        <v>0</v>
      </c>
      <c r="E39" s="239">
        <f t="shared" si="5"/>
        <v>0</v>
      </c>
      <c r="F39" s="239">
        <f t="shared" si="5"/>
        <v>0</v>
      </c>
      <c r="G39" s="239">
        <f t="shared" si="5"/>
        <v>0</v>
      </c>
    </row>
    <row r="40" spans="1:7" x14ac:dyDescent="0.25">
      <c r="C40" s="239"/>
      <c r="D40" s="239"/>
      <c r="E40" s="239"/>
      <c r="F40" s="239"/>
      <c r="G40" s="239"/>
    </row>
    <row r="41" spans="1:7" x14ac:dyDescent="0.25">
      <c r="C41" s="239"/>
      <c r="D41" s="239"/>
      <c r="E41" s="239"/>
      <c r="F41" s="239"/>
      <c r="G41" s="239"/>
    </row>
    <row r="42" spans="1:7" x14ac:dyDescent="0.25">
      <c r="A42" s="241" t="s">
        <v>1078</v>
      </c>
      <c r="B42" s="182" t="s">
        <v>1074</v>
      </c>
      <c r="C42" s="242">
        <v>24</v>
      </c>
      <c r="D42" s="239"/>
      <c r="E42" s="242">
        <v>30</v>
      </c>
      <c r="F42" s="242">
        <v>12</v>
      </c>
      <c r="G42" s="242">
        <v>15</v>
      </c>
    </row>
    <row r="43" spans="1:7" x14ac:dyDescent="0.25">
      <c r="B43" s="182" t="s">
        <v>1075</v>
      </c>
      <c r="C43" s="242">
        <v>3</v>
      </c>
      <c r="D43" s="239"/>
      <c r="E43" s="239"/>
      <c r="F43" s="239"/>
      <c r="G43" s="239"/>
    </row>
    <row r="44" spans="1:7" x14ac:dyDescent="0.25">
      <c r="A44" s="182" t="s">
        <v>1072</v>
      </c>
      <c r="B44" s="242">
        <f>SUM(C44:G44)</f>
        <v>84</v>
      </c>
      <c r="C44" s="239">
        <f t="shared" ref="C44:G44" si="6">SUM(C37:C43)</f>
        <v>27</v>
      </c>
      <c r="D44" s="239">
        <f t="shared" si="6"/>
        <v>0</v>
      </c>
      <c r="E44" s="239">
        <f t="shared" si="6"/>
        <v>30</v>
      </c>
      <c r="F44" s="239">
        <f t="shared" si="6"/>
        <v>12</v>
      </c>
      <c r="G44" s="239">
        <f t="shared" si="6"/>
        <v>15</v>
      </c>
    </row>
    <row r="45" spans="1:7" x14ac:dyDescent="0.25">
      <c r="C45" s="239"/>
      <c r="D45" s="239"/>
      <c r="E45" s="239"/>
      <c r="F45" s="239"/>
      <c r="G45" s="239"/>
    </row>
    <row r="46" spans="1:7" x14ac:dyDescent="0.25">
      <c r="C46" s="239"/>
      <c r="D46" s="239"/>
      <c r="E46" s="239"/>
      <c r="F46" s="239"/>
      <c r="G46" s="239"/>
    </row>
    <row r="47" spans="1:7" x14ac:dyDescent="0.25">
      <c r="A47" s="241" t="s">
        <v>1079</v>
      </c>
      <c r="B47" s="182" t="s">
        <v>1074</v>
      </c>
      <c r="C47" s="242">
        <v>24</v>
      </c>
      <c r="D47" s="239"/>
      <c r="E47" s="242">
        <v>30</v>
      </c>
      <c r="F47" s="242">
        <v>12</v>
      </c>
      <c r="G47" s="242">
        <v>15</v>
      </c>
    </row>
    <row r="48" spans="1:7" x14ac:dyDescent="0.25">
      <c r="B48" s="182" t="s">
        <v>1075</v>
      </c>
      <c r="C48" s="242">
        <v>3</v>
      </c>
      <c r="D48" s="239"/>
      <c r="E48" s="239"/>
      <c r="F48" s="239"/>
      <c r="G48" s="239"/>
    </row>
    <row r="49" spans="1:7" x14ac:dyDescent="0.25">
      <c r="A49" s="182" t="s">
        <v>1072</v>
      </c>
      <c r="B49" s="242">
        <f>SUM(C49:G49)</f>
        <v>252</v>
      </c>
      <c r="C49" s="239">
        <f t="shared" ref="C49:G49" si="7">SUM(C42:C48)</f>
        <v>81</v>
      </c>
      <c r="D49" s="239">
        <f t="shared" si="7"/>
        <v>0</v>
      </c>
      <c r="E49" s="239">
        <f t="shared" si="7"/>
        <v>90</v>
      </c>
      <c r="F49" s="239">
        <f t="shared" si="7"/>
        <v>36</v>
      </c>
      <c r="G49" s="239">
        <f t="shared" si="7"/>
        <v>45</v>
      </c>
    </row>
    <row r="50" spans="1:7" x14ac:dyDescent="0.25">
      <c r="C50" s="239"/>
      <c r="D50" s="239"/>
      <c r="E50" s="239"/>
      <c r="F50" s="239"/>
      <c r="G50" s="239"/>
    </row>
    <row r="51" spans="1:7" x14ac:dyDescent="0.25">
      <c r="C51" s="239"/>
      <c r="D51" s="239"/>
      <c r="E51" s="239"/>
      <c r="F51" s="239"/>
      <c r="G51" s="239"/>
    </row>
    <row r="52" spans="1:7" x14ac:dyDescent="0.25">
      <c r="C52" s="239"/>
      <c r="D52" s="239"/>
      <c r="E52" s="239"/>
      <c r="F52" s="239"/>
      <c r="G52" s="239"/>
    </row>
    <row r="53" spans="1:7" x14ac:dyDescent="0.25">
      <c r="C53" s="239"/>
      <c r="D53" s="239"/>
      <c r="E53" s="239"/>
      <c r="F53" s="239"/>
      <c r="G53" s="239"/>
    </row>
    <row r="54" spans="1:7" x14ac:dyDescent="0.25">
      <c r="C54" s="239"/>
      <c r="D54" s="239"/>
      <c r="E54" s="239"/>
      <c r="F54" s="239"/>
      <c r="G54" s="239"/>
    </row>
    <row r="55" spans="1:7" x14ac:dyDescent="0.25">
      <c r="C55" s="239"/>
      <c r="D55" s="239"/>
      <c r="E55" s="239"/>
      <c r="F55" s="239"/>
      <c r="G55" s="239"/>
    </row>
    <row r="56" spans="1:7" x14ac:dyDescent="0.25">
      <c r="C56" s="239"/>
      <c r="D56" s="239"/>
      <c r="E56" s="239"/>
      <c r="F56" s="239"/>
      <c r="G56" s="239"/>
    </row>
    <row r="57" spans="1:7" x14ac:dyDescent="0.25">
      <c r="C57" s="239"/>
      <c r="D57" s="239"/>
      <c r="E57" s="239"/>
      <c r="F57" s="239"/>
      <c r="G57" s="239"/>
    </row>
    <row r="58" spans="1:7" x14ac:dyDescent="0.25">
      <c r="C58" s="239"/>
      <c r="D58" s="239"/>
      <c r="E58" s="239"/>
      <c r="F58" s="239"/>
      <c r="G58" s="239"/>
    </row>
    <row r="59" spans="1:7" x14ac:dyDescent="0.25">
      <c r="C59" s="239"/>
      <c r="D59" s="239"/>
      <c r="E59" s="239"/>
      <c r="F59" s="239"/>
      <c r="G59" s="239"/>
    </row>
    <row r="60" spans="1:7" x14ac:dyDescent="0.25">
      <c r="C60" s="239"/>
      <c r="D60" s="239"/>
      <c r="E60" s="239"/>
      <c r="F60" s="239"/>
      <c r="G60" s="239"/>
    </row>
    <row r="61" spans="1:7" x14ac:dyDescent="0.25">
      <c r="C61" s="239"/>
      <c r="D61" s="239"/>
      <c r="E61" s="239"/>
      <c r="F61" s="239"/>
      <c r="G61" s="239"/>
    </row>
    <row r="62" spans="1:7" x14ac:dyDescent="0.25">
      <c r="C62" s="239"/>
      <c r="D62" s="239"/>
      <c r="E62" s="239"/>
      <c r="F62" s="239"/>
      <c r="G62" s="239"/>
    </row>
    <row r="63" spans="1:7" x14ac:dyDescent="0.25">
      <c r="C63" s="239"/>
      <c r="D63" s="239"/>
      <c r="E63" s="239"/>
      <c r="F63" s="239"/>
      <c r="G63" s="239"/>
    </row>
    <row r="64" spans="1:7" x14ac:dyDescent="0.25">
      <c r="C64" s="239"/>
      <c r="D64" s="239"/>
      <c r="E64" s="239"/>
      <c r="F64" s="239"/>
      <c r="G64" s="239"/>
    </row>
    <row r="65" spans="3:7" x14ac:dyDescent="0.25">
      <c r="C65" s="239"/>
      <c r="D65" s="239"/>
      <c r="E65" s="239"/>
      <c r="F65" s="239"/>
      <c r="G65" s="239"/>
    </row>
    <row r="66" spans="3:7" x14ac:dyDescent="0.25">
      <c r="C66" s="239"/>
      <c r="D66" s="239"/>
      <c r="E66" s="239"/>
      <c r="F66" s="239"/>
      <c r="G66" s="239"/>
    </row>
    <row r="67" spans="3:7" x14ac:dyDescent="0.25">
      <c r="C67" s="239"/>
      <c r="D67" s="239"/>
      <c r="E67" s="239"/>
      <c r="F67" s="239"/>
      <c r="G67" s="239"/>
    </row>
    <row r="68" spans="3:7" x14ac:dyDescent="0.25">
      <c r="C68" s="239"/>
      <c r="D68" s="239"/>
      <c r="E68" s="239"/>
      <c r="F68" s="239"/>
      <c r="G68" s="239"/>
    </row>
    <row r="69" spans="3:7" x14ac:dyDescent="0.25">
      <c r="C69" s="239"/>
      <c r="D69" s="239"/>
      <c r="E69" s="239"/>
      <c r="F69" s="239"/>
      <c r="G69" s="239"/>
    </row>
    <row r="70" spans="3:7" x14ac:dyDescent="0.25">
      <c r="C70" s="239"/>
      <c r="D70" s="239"/>
      <c r="E70" s="239"/>
      <c r="F70" s="239"/>
      <c r="G70" s="239"/>
    </row>
    <row r="71" spans="3:7" x14ac:dyDescent="0.25">
      <c r="C71" s="239"/>
      <c r="D71" s="239"/>
      <c r="E71" s="239"/>
      <c r="F71" s="239"/>
      <c r="G71" s="239"/>
    </row>
    <row r="72" spans="3:7" x14ac:dyDescent="0.25">
      <c r="C72" s="239"/>
      <c r="D72" s="239"/>
      <c r="E72" s="239"/>
      <c r="F72" s="239"/>
      <c r="G72" s="239"/>
    </row>
    <row r="73" spans="3:7" x14ac:dyDescent="0.25">
      <c r="C73" s="239"/>
      <c r="D73" s="239"/>
      <c r="E73" s="239"/>
      <c r="F73" s="239"/>
      <c r="G73" s="239"/>
    </row>
    <row r="74" spans="3:7" x14ac:dyDescent="0.25">
      <c r="C74" s="239"/>
      <c r="D74" s="239"/>
      <c r="E74" s="239"/>
      <c r="F74" s="239"/>
      <c r="G74" s="239"/>
    </row>
    <row r="75" spans="3:7" x14ac:dyDescent="0.25">
      <c r="C75" s="239"/>
      <c r="D75" s="239"/>
      <c r="E75" s="239"/>
      <c r="F75" s="239"/>
      <c r="G75" s="239"/>
    </row>
    <row r="76" spans="3:7" x14ac:dyDescent="0.25">
      <c r="C76" s="239"/>
      <c r="D76" s="239"/>
      <c r="E76" s="239"/>
      <c r="F76" s="239"/>
      <c r="G76" s="239"/>
    </row>
    <row r="77" spans="3:7" x14ac:dyDescent="0.25">
      <c r="C77" s="239"/>
      <c r="D77" s="239"/>
      <c r="E77" s="239"/>
      <c r="F77" s="239"/>
      <c r="G77" s="239"/>
    </row>
    <row r="78" spans="3:7" x14ac:dyDescent="0.25">
      <c r="C78" s="239"/>
      <c r="D78" s="239"/>
      <c r="E78" s="239"/>
      <c r="F78" s="239"/>
      <c r="G78" s="239"/>
    </row>
    <row r="79" spans="3:7" x14ac:dyDescent="0.25">
      <c r="C79" s="239"/>
      <c r="D79" s="239"/>
      <c r="E79" s="239"/>
      <c r="F79" s="239"/>
      <c r="G79" s="239"/>
    </row>
    <row r="80" spans="3:7" x14ac:dyDescent="0.25">
      <c r="C80" s="239"/>
      <c r="D80" s="239"/>
      <c r="E80" s="239"/>
      <c r="F80" s="239"/>
      <c r="G80" s="239"/>
    </row>
    <row r="81" spans="3:7" x14ac:dyDescent="0.25">
      <c r="C81" s="239"/>
      <c r="D81" s="239"/>
      <c r="E81" s="239"/>
      <c r="F81" s="239"/>
      <c r="G81" s="239"/>
    </row>
    <row r="82" spans="3:7" x14ac:dyDescent="0.25">
      <c r="C82" s="239"/>
      <c r="D82" s="239"/>
      <c r="E82" s="239"/>
      <c r="F82" s="239"/>
      <c r="G82" s="239"/>
    </row>
    <row r="83" spans="3:7" x14ac:dyDescent="0.25">
      <c r="C83" s="239"/>
      <c r="D83" s="239"/>
      <c r="E83" s="239"/>
      <c r="F83" s="239"/>
      <c r="G83" s="239"/>
    </row>
    <row r="84" spans="3:7" x14ac:dyDescent="0.25">
      <c r="C84" s="239"/>
      <c r="D84" s="239"/>
      <c r="E84" s="239"/>
      <c r="F84" s="239"/>
      <c r="G84" s="239"/>
    </row>
    <row r="85" spans="3:7" x14ac:dyDescent="0.25">
      <c r="C85" s="239"/>
      <c r="D85" s="239"/>
      <c r="E85" s="239"/>
      <c r="F85" s="239"/>
      <c r="G85" s="239"/>
    </row>
    <row r="86" spans="3:7" x14ac:dyDescent="0.25">
      <c r="C86" s="239"/>
      <c r="D86" s="239"/>
      <c r="E86" s="239"/>
      <c r="F86" s="239"/>
      <c r="G86" s="239"/>
    </row>
    <row r="87" spans="3:7" x14ac:dyDescent="0.25">
      <c r="C87" s="239"/>
      <c r="D87" s="239"/>
      <c r="E87" s="239"/>
      <c r="F87" s="239"/>
      <c r="G87" s="239"/>
    </row>
    <row r="88" spans="3:7" x14ac:dyDescent="0.25">
      <c r="C88" s="239"/>
      <c r="D88" s="239"/>
      <c r="E88" s="239"/>
      <c r="F88" s="239"/>
      <c r="G88" s="239"/>
    </row>
    <row r="89" spans="3:7" x14ac:dyDescent="0.25">
      <c r="C89" s="239"/>
      <c r="D89" s="239"/>
      <c r="E89" s="239"/>
      <c r="F89" s="239"/>
      <c r="G89" s="239"/>
    </row>
    <row r="90" spans="3:7" x14ac:dyDescent="0.25">
      <c r="C90" s="239"/>
      <c r="D90" s="239"/>
      <c r="E90" s="239"/>
      <c r="F90" s="239"/>
      <c r="G90" s="239"/>
    </row>
    <row r="91" spans="3:7" x14ac:dyDescent="0.25">
      <c r="C91" s="239"/>
      <c r="D91" s="239"/>
      <c r="E91" s="239"/>
      <c r="F91" s="239"/>
      <c r="G91" s="239"/>
    </row>
    <row r="92" spans="3:7" x14ac:dyDescent="0.25">
      <c r="C92" s="239"/>
      <c r="D92" s="239"/>
      <c r="E92" s="239"/>
      <c r="F92" s="239"/>
      <c r="G92" s="239"/>
    </row>
    <row r="93" spans="3:7" x14ac:dyDescent="0.25">
      <c r="C93" s="239"/>
      <c r="D93" s="239"/>
      <c r="E93" s="239"/>
      <c r="F93" s="239"/>
      <c r="G93" s="239"/>
    </row>
    <row r="94" spans="3:7" x14ac:dyDescent="0.25">
      <c r="C94" s="239"/>
      <c r="D94" s="239"/>
      <c r="E94" s="239"/>
      <c r="F94" s="239"/>
      <c r="G94" s="239"/>
    </row>
    <row r="95" spans="3:7" x14ac:dyDescent="0.25">
      <c r="C95" s="239"/>
      <c r="D95" s="239"/>
      <c r="E95" s="239"/>
      <c r="F95" s="239"/>
      <c r="G95" s="239"/>
    </row>
    <row r="96" spans="3:7" x14ac:dyDescent="0.25">
      <c r="C96" s="239"/>
      <c r="D96" s="239"/>
      <c r="E96" s="239"/>
      <c r="F96" s="239"/>
      <c r="G96" s="239"/>
    </row>
    <row r="97" spans="3:7" x14ac:dyDescent="0.25">
      <c r="C97" s="239"/>
      <c r="D97" s="239"/>
      <c r="E97" s="239"/>
      <c r="F97" s="239"/>
      <c r="G97" s="239"/>
    </row>
    <row r="98" spans="3:7" x14ac:dyDescent="0.25">
      <c r="C98" s="239"/>
      <c r="D98" s="239"/>
      <c r="E98" s="239"/>
      <c r="F98" s="239"/>
      <c r="G98" s="239"/>
    </row>
    <row r="99" spans="3:7" x14ac:dyDescent="0.25">
      <c r="C99" s="239"/>
      <c r="D99" s="239"/>
      <c r="E99" s="239"/>
      <c r="F99" s="239"/>
      <c r="G99" s="239"/>
    </row>
    <row r="100" spans="3:7" x14ac:dyDescent="0.25">
      <c r="C100" s="239"/>
      <c r="D100" s="239"/>
      <c r="E100" s="239"/>
      <c r="F100" s="239"/>
      <c r="G100" s="239"/>
    </row>
    <row r="101" spans="3:7" x14ac:dyDescent="0.25">
      <c r="C101" s="239"/>
      <c r="D101" s="239"/>
      <c r="E101" s="239"/>
      <c r="F101" s="239"/>
      <c r="G101" s="239"/>
    </row>
    <row r="102" spans="3:7" x14ac:dyDescent="0.25">
      <c r="C102" s="239"/>
      <c r="D102" s="239"/>
      <c r="E102" s="239"/>
      <c r="F102" s="239"/>
      <c r="G102" s="239"/>
    </row>
    <row r="103" spans="3:7" x14ac:dyDescent="0.25">
      <c r="C103" s="239"/>
      <c r="D103" s="239"/>
      <c r="E103" s="239"/>
      <c r="F103" s="239"/>
      <c r="G103" s="239"/>
    </row>
    <row r="104" spans="3:7" x14ac:dyDescent="0.25">
      <c r="C104" s="239"/>
      <c r="D104" s="239"/>
      <c r="E104" s="239"/>
      <c r="F104" s="239"/>
      <c r="G104" s="239"/>
    </row>
    <row r="105" spans="3:7" x14ac:dyDescent="0.25">
      <c r="C105" s="239"/>
      <c r="D105" s="239"/>
      <c r="E105" s="239"/>
      <c r="F105" s="239"/>
      <c r="G105" s="239"/>
    </row>
    <row r="106" spans="3:7" x14ac:dyDescent="0.25">
      <c r="C106" s="239"/>
      <c r="D106" s="239"/>
      <c r="E106" s="239"/>
      <c r="F106" s="239"/>
      <c r="G106" s="239"/>
    </row>
    <row r="107" spans="3:7" x14ac:dyDescent="0.25">
      <c r="C107" s="239"/>
      <c r="D107" s="239"/>
      <c r="E107" s="239"/>
      <c r="F107" s="239"/>
      <c r="G107" s="239"/>
    </row>
    <row r="108" spans="3:7" x14ac:dyDescent="0.25">
      <c r="C108" s="239"/>
      <c r="D108" s="239"/>
      <c r="E108" s="239"/>
      <c r="F108" s="239"/>
      <c r="G108" s="239"/>
    </row>
    <row r="109" spans="3:7" x14ac:dyDescent="0.25">
      <c r="C109" s="239"/>
      <c r="D109" s="239"/>
      <c r="E109" s="239"/>
      <c r="F109" s="239"/>
      <c r="G109" s="239"/>
    </row>
    <row r="110" spans="3:7" x14ac:dyDescent="0.25">
      <c r="C110" s="239"/>
      <c r="D110" s="239"/>
      <c r="E110" s="239"/>
      <c r="F110" s="239"/>
      <c r="G110" s="239"/>
    </row>
    <row r="111" spans="3:7" x14ac:dyDescent="0.25">
      <c r="C111" s="239"/>
      <c r="D111" s="239"/>
      <c r="E111" s="239"/>
      <c r="F111" s="239"/>
      <c r="G111" s="239"/>
    </row>
    <row r="112" spans="3:7" x14ac:dyDescent="0.25">
      <c r="C112" s="239"/>
      <c r="D112" s="239"/>
      <c r="E112" s="239"/>
      <c r="F112" s="239"/>
      <c r="G112" s="239"/>
    </row>
    <row r="113" spans="3:7" x14ac:dyDescent="0.25">
      <c r="C113" s="239"/>
      <c r="D113" s="239"/>
      <c r="E113" s="239"/>
      <c r="F113" s="239"/>
      <c r="G113" s="239"/>
    </row>
    <row r="114" spans="3:7" x14ac:dyDescent="0.25">
      <c r="C114" s="239"/>
      <c r="D114" s="239"/>
      <c r="E114" s="239"/>
      <c r="F114" s="239"/>
      <c r="G114" s="239"/>
    </row>
    <row r="115" spans="3:7" x14ac:dyDescent="0.25">
      <c r="C115" s="239"/>
      <c r="D115" s="239"/>
      <c r="E115" s="239"/>
      <c r="F115" s="239"/>
      <c r="G115" s="239"/>
    </row>
    <row r="116" spans="3:7" x14ac:dyDescent="0.25">
      <c r="C116" s="239"/>
      <c r="D116" s="239"/>
      <c r="E116" s="239"/>
      <c r="F116" s="239"/>
      <c r="G116" s="239"/>
    </row>
    <row r="117" spans="3:7" x14ac:dyDescent="0.25">
      <c r="C117" s="239"/>
      <c r="D117" s="239"/>
      <c r="E117" s="239"/>
      <c r="F117" s="239"/>
      <c r="G117" s="239"/>
    </row>
    <row r="118" spans="3:7" x14ac:dyDescent="0.25">
      <c r="C118" s="239"/>
      <c r="D118" s="239"/>
      <c r="E118" s="239"/>
      <c r="F118" s="239"/>
      <c r="G118" s="239"/>
    </row>
    <row r="119" spans="3:7" x14ac:dyDescent="0.25">
      <c r="C119" s="239"/>
      <c r="D119" s="239"/>
      <c r="E119" s="239"/>
      <c r="F119" s="239"/>
      <c r="G119" s="239"/>
    </row>
    <row r="120" spans="3:7" x14ac:dyDescent="0.25">
      <c r="C120" s="239"/>
      <c r="D120" s="239"/>
      <c r="E120" s="239"/>
      <c r="F120" s="239"/>
      <c r="G120" s="239"/>
    </row>
    <row r="121" spans="3:7" x14ac:dyDescent="0.25">
      <c r="C121" s="239"/>
      <c r="D121" s="239"/>
      <c r="E121" s="239"/>
      <c r="F121" s="239"/>
      <c r="G121" s="239"/>
    </row>
    <row r="122" spans="3:7" x14ac:dyDescent="0.25">
      <c r="C122" s="239"/>
      <c r="D122" s="239"/>
      <c r="E122" s="239"/>
      <c r="F122" s="239"/>
      <c r="G122" s="239"/>
    </row>
    <row r="123" spans="3:7" x14ac:dyDescent="0.25">
      <c r="C123" s="239"/>
      <c r="D123" s="239"/>
      <c r="E123" s="239"/>
      <c r="F123" s="239"/>
      <c r="G123" s="239"/>
    </row>
    <row r="124" spans="3:7" x14ac:dyDescent="0.25">
      <c r="C124" s="239"/>
      <c r="D124" s="239"/>
      <c r="E124" s="239"/>
      <c r="F124" s="239"/>
      <c r="G124" s="239"/>
    </row>
    <row r="125" spans="3:7" x14ac:dyDescent="0.25">
      <c r="C125" s="239"/>
      <c r="D125" s="239"/>
      <c r="E125" s="239"/>
      <c r="F125" s="239"/>
      <c r="G125" s="239"/>
    </row>
    <row r="126" spans="3:7" x14ac:dyDescent="0.25">
      <c r="C126" s="239"/>
      <c r="D126" s="239"/>
      <c r="E126" s="239"/>
      <c r="F126" s="239"/>
      <c r="G126" s="239"/>
    </row>
    <row r="127" spans="3:7" x14ac:dyDescent="0.25">
      <c r="C127" s="239"/>
      <c r="D127" s="239"/>
      <c r="E127" s="239"/>
      <c r="F127" s="239"/>
      <c r="G127" s="239"/>
    </row>
    <row r="128" spans="3:7" x14ac:dyDescent="0.25">
      <c r="C128" s="239"/>
      <c r="D128" s="239"/>
      <c r="E128" s="239"/>
      <c r="F128" s="239"/>
      <c r="G128" s="239"/>
    </row>
    <row r="129" spans="3:7" x14ac:dyDescent="0.25">
      <c r="C129" s="239"/>
      <c r="D129" s="239"/>
      <c r="E129" s="239"/>
      <c r="F129" s="239"/>
      <c r="G129" s="239"/>
    </row>
    <row r="130" spans="3:7" x14ac:dyDescent="0.25">
      <c r="C130" s="239"/>
      <c r="D130" s="239"/>
      <c r="E130" s="239"/>
      <c r="F130" s="239"/>
      <c r="G130" s="239"/>
    </row>
    <row r="131" spans="3:7" x14ac:dyDescent="0.25">
      <c r="C131" s="239"/>
      <c r="D131" s="239"/>
      <c r="E131" s="239"/>
      <c r="F131" s="239"/>
      <c r="G131" s="239"/>
    </row>
    <row r="132" spans="3:7" x14ac:dyDescent="0.25">
      <c r="C132" s="239"/>
      <c r="D132" s="239"/>
      <c r="E132" s="239"/>
      <c r="F132" s="239"/>
      <c r="G132" s="239"/>
    </row>
    <row r="133" spans="3:7" x14ac:dyDescent="0.25">
      <c r="C133" s="239"/>
      <c r="D133" s="239"/>
      <c r="E133" s="239"/>
      <c r="F133" s="239"/>
      <c r="G133" s="239"/>
    </row>
    <row r="134" spans="3:7" x14ac:dyDescent="0.25">
      <c r="C134" s="239"/>
      <c r="D134" s="239"/>
      <c r="E134" s="239"/>
      <c r="F134" s="239"/>
      <c r="G134" s="239"/>
    </row>
    <row r="135" spans="3:7" x14ac:dyDescent="0.25">
      <c r="C135" s="239"/>
      <c r="D135" s="239"/>
      <c r="E135" s="239"/>
      <c r="F135" s="239"/>
      <c r="G135" s="239"/>
    </row>
    <row r="136" spans="3:7" x14ac:dyDescent="0.25">
      <c r="C136" s="239"/>
      <c r="D136" s="239"/>
      <c r="E136" s="239"/>
      <c r="F136" s="239"/>
      <c r="G136" s="239"/>
    </row>
    <row r="137" spans="3:7" x14ac:dyDescent="0.25">
      <c r="C137" s="239"/>
      <c r="D137" s="239"/>
      <c r="E137" s="239"/>
      <c r="F137" s="239"/>
      <c r="G137" s="239"/>
    </row>
    <row r="138" spans="3:7" x14ac:dyDescent="0.25">
      <c r="C138" s="239"/>
      <c r="D138" s="239"/>
      <c r="E138" s="239"/>
      <c r="F138" s="239"/>
      <c r="G138" s="239"/>
    </row>
    <row r="139" spans="3:7" x14ac:dyDescent="0.25">
      <c r="C139" s="239"/>
      <c r="D139" s="239"/>
      <c r="E139" s="239"/>
      <c r="F139" s="239"/>
      <c r="G139" s="239"/>
    </row>
    <row r="140" spans="3:7" x14ac:dyDescent="0.25">
      <c r="C140" s="239"/>
      <c r="D140" s="239"/>
      <c r="E140" s="239"/>
      <c r="F140" s="239"/>
      <c r="G140" s="239"/>
    </row>
    <row r="141" spans="3:7" x14ac:dyDescent="0.25">
      <c r="C141" s="239"/>
      <c r="D141" s="239"/>
      <c r="E141" s="239"/>
      <c r="F141" s="239"/>
      <c r="G141" s="239"/>
    </row>
    <row r="142" spans="3:7" x14ac:dyDescent="0.25">
      <c r="C142" s="239"/>
      <c r="D142" s="239"/>
      <c r="E142" s="239"/>
      <c r="F142" s="239"/>
      <c r="G142" s="239"/>
    </row>
    <row r="143" spans="3:7" x14ac:dyDescent="0.25">
      <c r="C143" s="239"/>
      <c r="D143" s="239"/>
      <c r="E143" s="239"/>
      <c r="F143" s="239"/>
      <c r="G143" s="239"/>
    </row>
    <row r="144" spans="3:7" x14ac:dyDescent="0.25">
      <c r="C144" s="239"/>
      <c r="D144" s="239"/>
      <c r="E144" s="239"/>
      <c r="F144" s="239"/>
      <c r="G144" s="239"/>
    </row>
    <row r="145" spans="3:7" x14ac:dyDescent="0.25">
      <c r="C145" s="239"/>
      <c r="D145" s="239"/>
      <c r="E145" s="239"/>
      <c r="F145" s="239"/>
      <c r="G145" s="239"/>
    </row>
    <row r="146" spans="3:7" x14ac:dyDescent="0.25">
      <c r="C146" s="239"/>
      <c r="D146" s="239"/>
      <c r="E146" s="239"/>
      <c r="F146" s="239"/>
      <c r="G146" s="239"/>
    </row>
    <row r="147" spans="3:7" x14ac:dyDescent="0.25">
      <c r="C147" s="239"/>
      <c r="D147" s="239"/>
      <c r="E147" s="239"/>
      <c r="F147" s="239"/>
      <c r="G147" s="239"/>
    </row>
    <row r="148" spans="3:7" x14ac:dyDescent="0.25">
      <c r="C148" s="239"/>
      <c r="D148" s="239"/>
      <c r="E148" s="239"/>
      <c r="F148" s="239"/>
      <c r="G148" s="239"/>
    </row>
    <row r="149" spans="3:7" x14ac:dyDescent="0.25">
      <c r="C149" s="239"/>
      <c r="D149" s="239"/>
      <c r="E149" s="239"/>
      <c r="F149" s="239"/>
      <c r="G149" s="239"/>
    </row>
    <row r="150" spans="3:7" x14ac:dyDescent="0.25">
      <c r="C150" s="239"/>
      <c r="D150" s="239"/>
      <c r="E150" s="239"/>
      <c r="F150" s="239"/>
      <c r="G150" s="239"/>
    </row>
    <row r="151" spans="3:7" x14ac:dyDescent="0.25">
      <c r="C151" s="239"/>
      <c r="D151" s="239"/>
      <c r="E151" s="239"/>
      <c r="F151" s="239"/>
      <c r="G151" s="239"/>
    </row>
    <row r="152" spans="3:7" x14ac:dyDescent="0.25">
      <c r="C152" s="239"/>
      <c r="D152" s="239"/>
      <c r="E152" s="239"/>
      <c r="F152" s="239"/>
      <c r="G152" s="239"/>
    </row>
    <row r="153" spans="3:7" x14ac:dyDescent="0.25">
      <c r="C153" s="239"/>
      <c r="D153" s="239"/>
      <c r="E153" s="239"/>
      <c r="F153" s="239"/>
      <c r="G153" s="239"/>
    </row>
    <row r="154" spans="3:7" x14ac:dyDescent="0.25">
      <c r="C154" s="239"/>
      <c r="D154" s="239"/>
      <c r="E154" s="239"/>
      <c r="F154" s="239"/>
      <c r="G154" s="239"/>
    </row>
    <row r="155" spans="3:7" x14ac:dyDescent="0.25">
      <c r="C155" s="239"/>
      <c r="D155" s="239"/>
      <c r="E155" s="239"/>
      <c r="F155" s="239"/>
      <c r="G155" s="239"/>
    </row>
    <row r="156" spans="3:7" x14ac:dyDescent="0.25">
      <c r="C156" s="239"/>
      <c r="D156" s="239"/>
      <c r="E156" s="239"/>
      <c r="F156" s="239"/>
      <c r="G156" s="239"/>
    </row>
    <row r="157" spans="3:7" x14ac:dyDescent="0.25">
      <c r="C157" s="239"/>
      <c r="D157" s="239"/>
      <c r="E157" s="239"/>
      <c r="F157" s="239"/>
      <c r="G157" s="239"/>
    </row>
    <row r="158" spans="3:7" x14ac:dyDescent="0.25">
      <c r="C158" s="239"/>
      <c r="D158" s="239"/>
      <c r="E158" s="239"/>
      <c r="F158" s="239"/>
      <c r="G158" s="239"/>
    </row>
    <row r="159" spans="3:7" x14ac:dyDescent="0.25">
      <c r="C159" s="239"/>
      <c r="D159" s="239"/>
      <c r="E159" s="239"/>
      <c r="F159" s="239"/>
      <c r="G159" s="239"/>
    </row>
    <row r="160" spans="3:7" x14ac:dyDescent="0.25">
      <c r="C160" s="239"/>
      <c r="D160" s="239"/>
      <c r="E160" s="239"/>
      <c r="F160" s="239"/>
      <c r="G160" s="239"/>
    </row>
    <row r="161" spans="3:7" x14ac:dyDescent="0.25">
      <c r="C161" s="239"/>
      <c r="D161" s="239"/>
      <c r="E161" s="239"/>
      <c r="F161" s="239"/>
      <c r="G161" s="239"/>
    </row>
    <row r="162" spans="3:7" x14ac:dyDescent="0.25">
      <c r="C162" s="239"/>
      <c r="D162" s="239"/>
      <c r="E162" s="239"/>
      <c r="F162" s="239"/>
      <c r="G162" s="239"/>
    </row>
    <row r="163" spans="3:7" x14ac:dyDescent="0.25">
      <c r="C163" s="239"/>
      <c r="D163" s="239"/>
      <c r="E163" s="239"/>
      <c r="F163" s="239"/>
      <c r="G163" s="239"/>
    </row>
    <row r="164" spans="3:7" x14ac:dyDescent="0.25">
      <c r="C164" s="239"/>
      <c r="D164" s="239"/>
      <c r="E164" s="239"/>
      <c r="F164" s="239"/>
      <c r="G164" s="239"/>
    </row>
    <row r="165" spans="3:7" x14ac:dyDescent="0.25">
      <c r="C165" s="239"/>
      <c r="D165" s="239"/>
      <c r="E165" s="239"/>
      <c r="F165" s="239"/>
      <c r="G165" s="239"/>
    </row>
    <row r="166" spans="3:7" x14ac:dyDescent="0.25">
      <c r="C166" s="239"/>
      <c r="D166" s="239"/>
      <c r="E166" s="239"/>
      <c r="F166" s="239"/>
      <c r="G166" s="239"/>
    </row>
    <row r="167" spans="3:7" x14ac:dyDescent="0.25">
      <c r="C167" s="239"/>
      <c r="D167" s="239"/>
      <c r="E167" s="239"/>
      <c r="F167" s="239"/>
      <c r="G167" s="239"/>
    </row>
    <row r="168" spans="3:7" x14ac:dyDescent="0.25">
      <c r="C168" s="239"/>
      <c r="D168" s="239"/>
      <c r="E168" s="239"/>
      <c r="F168" s="239"/>
      <c r="G168" s="239"/>
    </row>
    <row r="169" spans="3:7" x14ac:dyDescent="0.25">
      <c r="C169" s="239"/>
      <c r="D169" s="239"/>
      <c r="E169" s="239"/>
      <c r="F169" s="239"/>
      <c r="G169" s="239"/>
    </row>
    <row r="170" spans="3:7" x14ac:dyDescent="0.25">
      <c r="C170" s="239"/>
      <c r="D170" s="239"/>
      <c r="E170" s="239"/>
      <c r="F170" s="239"/>
      <c r="G170" s="239"/>
    </row>
    <row r="171" spans="3:7" x14ac:dyDescent="0.25">
      <c r="C171" s="239"/>
      <c r="D171" s="239"/>
      <c r="E171" s="239"/>
      <c r="F171" s="239"/>
      <c r="G171" s="239"/>
    </row>
    <row r="172" spans="3:7" x14ac:dyDescent="0.25">
      <c r="C172" s="239"/>
      <c r="D172" s="239"/>
      <c r="E172" s="239"/>
      <c r="F172" s="239"/>
      <c r="G172" s="239"/>
    </row>
    <row r="173" spans="3:7" x14ac:dyDescent="0.25">
      <c r="C173" s="239"/>
      <c r="D173" s="239"/>
      <c r="E173" s="239"/>
      <c r="F173" s="239"/>
      <c r="G173" s="239"/>
    </row>
    <row r="174" spans="3:7" x14ac:dyDescent="0.25">
      <c r="C174" s="239"/>
      <c r="D174" s="239"/>
      <c r="E174" s="239"/>
      <c r="F174" s="239"/>
      <c r="G174" s="239"/>
    </row>
    <row r="175" spans="3:7" x14ac:dyDescent="0.25">
      <c r="C175" s="239"/>
      <c r="D175" s="239"/>
      <c r="E175" s="239"/>
      <c r="F175" s="239"/>
      <c r="G175" s="239"/>
    </row>
    <row r="176" spans="3:7" x14ac:dyDescent="0.25">
      <c r="C176" s="239"/>
      <c r="D176" s="239"/>
      <c r="E176" s="239"/>
      <c r="F176" s="239"/>
      <c r="G176" s="239"/>
    </row>
    <row r="177" spans="3:7" x14ac:dyDescent="0.25">
      <c r="C177" s="239"/>
      <c r="D177" s="239"/>
      <c r="E177" s="239"/>
      <c r="F177" s="239"/>
      <c r="G177" s="239"/>
    </row>
    <row r="178" spans="3:7" x14ac:dyDescent="0.25">
      <c r="C178" s="239"/>
      <c r="D178" s="239"/>
      <c r="E178" s="239"/>
      <c r="F178" s="239"/>
      <c r="G178" s="239"/>
    </row>
    <row r="179" spans="3:7" x14ac:dyDescent="0.25">
      <c r="C179" s="239"/>
      <c r="D179" s="239"/>
      <c r="E179" s="239"/>
      <c r="F179" s="239"/>
      <c r="G179" s="239"/>
    </row>
    <row r="180" spans="3:7" x14ac:dyDescent="0.25">
      <c r="C180" s="239"/>
      <c r="D180" s="239"/>
      <c r="E180" s="239"/>
      <c r="F180" s="239"/>
      <c r="G180" s="239"/>
    </row>
    <row r="181" spans="3:7" x14ac:dyDescent="0.25">
      <c r="C181" s="239"/>
      <c r="D181" s="239"/>
      <c r="E181" s="239"/>
      <c r="F181" s="239"/>
      <c r="G181" s="239"/>
    </row>
    <row r="182" spans="3:7" x14ac:dyDescent="0.25">
      <c r="C182" s="239"/>
      <c r="D182" s="239"/>
      <c r="E182" s="239"/>
      <c r="F182" s="239"/>
      <c r="G182" s="239"/>
    </row>
    <row r="183" spans="3:7" x14ac:dyDescent="0.25">
      <c r="C183" s="239"/>
      <c r="D183" s="239"/>
      <c r="E183" s="239"/>
      <c r="F183" s="239"/>
      <c r="G183" s="239"/>
    </row>
    <row r="184" spans="3:7" x14ac:dyDescent="0.25">
      <c r="C184" s="239"/>
      <c r="D184" s="239"/>
      <c r="E184" s="239"/>
      <c r="F184" s="239"/>
      <c r="G184" s="239"/>
    </row>
    <row r="185" spans="3:7" x14ac:dyDescent="0.25">
      <c r="C185" s="239"/>
      <c r="D185" s="239"/>
      <c r="E185" s="239"/>
      <c r="F185" s="239"/>
      <c r="G185" s="239"/>
    </row>
    <row r="186" spans="3:7" x14ac:dyDescent="0.25">
      <c r="C186" s="239"/>
      <c r="D186" s="239"/>
      <c r="E186" s="239"/>
      <c r="F186" s="239"/>
      <c r="G186" s="239"/>
    </row>
    <row r="187" spans="3:7" x14ac:dyDescent="0.25">
      <c r="C187" s="239"/>
      <c r="D187" s="239"/>
      <c r="E187" s="239"/>
      <c r="F187" s="239"/>
      <c r="G187" s="239"/>
    </row>
    <row r="188" spans="3:7" x14ac:dyDescent="0.25">
      <c r="C188" s="239"/>
      <c r="D188" s="239"/>
      <c r="E188" s="239"/>
      <c r="F188" s="239"/>
      <c r="G188" s="239"/>
    </row>
    <row r="189" spans="3:7" x14ac:dyDescent="0.25">
      <c r="C189" s="239"/>
      <c r="D189" s="239"/>
      <c r="E189" s="239"/>
      <c r="F189" s="239"/>
      <c r="G189" s="239"/>
    </row>
    <row r="190" spans="3:7" x14ac:dyDescent="0.25">
      <c r="C190" s="239"/>
      <c r="D190" s="239"/>
      <c r="E190" s="239"/>
      <c r="F190" s="239"/>
      <c r="G190" s="239"/>
    </row>
    <row r="191" spans="3:7" x14ac:dyDescent="0.25">
      <c r="C191" s="239"/>
      <c r="D191" s="239"/>
      <c r="E191" s="239"/>
      <c r="F191" s="239"/>
      <c r="G191" s="239"/>
    </row>
    <row r="192" spans="3:7" x14ac:dyDescent="0.25">
      <c r="C192" s="239"/>
      <c r="D192" s="239"/>
      <c r="E192" s="239"/>
      <c r="F192" s="239"/>
      <c r="G192" s="239"/>
    </row>
    <row r="193" spans="3:7" x14ac:dyDescent="0.25">
      <c r="C193" s="239"/>
      <c r="D193" s="239"/>
      <c r="E193" s="239"/>
      <c r="F193" s="239"/>
      <c r="G193" s="239"/>
    </row>
    <row r="194" spans="3:7" x14ac:dyDescent="0.25">
      <c r="C194" s="239"/>
      <c r="D194" s="239"/>
      <c r="E194" s="239"/>
      <c r="F194" s="239"/>
      <c r="G194" s="239"/>
    </row>
    <row r="195" spans="3:7" x14ac:dyDescent="0.25">
      <c r="C195" s="239"/>
      <c r="D195" s="239"/>
      <c r="E195" s="239"/>
      <c r="F195" s="239"/>
      <c r="G195" s="239"/>
    </row>
    <row r="196" spans="3:7" x14ac:dyDescent="0.25">
      <c r="C196" s="239"/>
      <c r="D196" s="239"/>
      <c r="E196" s="239"/>
      <c r="F196" s="239"/>
      <c r="G196" s="239"/>
    </row>
    <row r="197" spans="3:7" x14ac:dyDescent="0.25">
      <c r="C197" s="239"/>
      <c r="D197" s="239"/>
      <c r="E197" s="239"/>
      <c r="F197" s="239"/>
      <c r="G197" s="239"/>
    </row>
    <row r="198" spans="3:7" x14ac:dyDescent="0.25">
      <c r="C198" s="239"/>
      <c r="D198" s="239"/>
      <c r="E198" s="239"/>
      <c r="F198" s="239"/>
      <c r="G198" s="239"/>
    </row>
    <row r="199" spans="3:7" x14ac:dyDescent="0.25">
      <c r="C199" s="239"/>
      <c r="D199" s="239"/>
      <c r="E199" s="239"/>
      <c r="F199" s="239"/>
      <c r="G199" s="239"/>
    </row>
    <row r="200" spans="3:7" x14ac:dyDescent="0.25">
      <c r="C200" s="239"/>
      <c r="D200" s="239"/>
      <c r="E200" s="239"/>
      <c r="F200" s="239"/>
      <c r="G200" s="239"/>
    </row>
    <row r="201" spans="3:7" x14ac:dyDescent="0.25">
      <c r="C201" s="239"/>
      <c r="D201" s="239"/>
      <c r="E201" s="239"/>
      <c r="F201" s="239"/>
      <c r="G201" s="239"/>
    </row>
    <row r="202" spans="3:7" x14ac:dyDescent="0.25">
      <c r="C202" s="239"/>
      <c r="D202" s="239"/>
      <c r="E202" s="239"/>
      <c r="F202" s="239"/>
      <c r="G202" s="239"/>
    </row>
    <row r="203" spans="3:7" x14ac:dyDescent="0.25">
      <c r="C203" s="239"/>
      <c r="D203" s="239"/>
      <c r="E203" s="239"/>
      <c r="F203" s="239"/>
      <c r="G203" s="239"/>
    </row>
    <row r="204" spans="3:7" x14ac:dyDescent="0.25">
      <c r="C204" s="239"/>
      <c r="D204" s="239"/>
      <c r="E204" s="239"/>
      <c r="F204" s="239"/>
      <c r="G204" s="239"/>
    </row>
    <row r="205" spans="3:7" x14ac:dyDescent="0.25">
      <c r="C205" s="239"/>
      <c r="D205" s="239"/>
      <c r="E205" s="239"/>
      <c r="F205" s="239"/>
      <c r="G205" s="239"/>
    </row>
    <row r="206" spans="3:7" x14ac:dyDescent="0.25">
      <c r="C206" s="239"/>
      <c r="D206" s="239"/>
      <c r="E206" s="239"/>
      <c r="F206" s="239"/>
      <c r="G206" s="239"/>
    </row>
    <row r="207" spans="3:7" x14ac:dyDescent="0.25">
      <c r="C207" s="239"/>
      <c r="D207" s="239"/>
      <c r="E207" s="239"/>
      <c r="F207" s="239"/>
      <c r="G207" s="239"/>
    </row>
    <row r="208" spans="3:7" x14ac:dyDescent="0.25">
      <c r="C208" s="239"/>
      <c r="D208" s="239"/>
      <c r="E208" s="239"/>
      <c r="F208" s="239"/>
      <c r="G208" s="239"/>
    </row>
    <row r="209" spans="3:7" x14ac:dyDescent="0.25">
      <c r="C209" s="239"/>
      <c r="D209" s="239"/>
      <c r="E209" s="239"/>
      <c r="F209" s="239"/>
      <c r="G209" s="239"/>
    </row>
    <row r="210" spans="3:7" x14ac:dyDescent="0.25">
      <c r="C210" s="239"/>
      <c r="D210" s="239"/>
      <c r="E210" s="239"/>
      <c r="F210" s="239"/>
      <c r="G210" s="239"/>
    </row>
    <row r="211" spans="3:7" x14ac:dyDescent="0.25">
      <c r="C211" s="239"/>
      <c r="D211" s="239"/>
      <c r="E211" s="239"/>
      <c r="F211" s="239"/>
      <c r="G211" s="239"/>
    </row>
    <row r="212" spans="3:7" x14ac:dyDescent="0.25">
      <c r="C212" s="239"/>
      <c r="D212" s="239"/>
      <c r="E212" s="239"/>
      <c r="F212" s="239"/>
      <c r="G212" s="239"/>
    </row>
    <row r="213" spans="3:7" x14ac:dyDescent="0.25">
      <c r="C213" s="239"/>
      <c r="D213" s="239"/>
      <c r="E213" s="239"/>
      <c r="F213" s="239"/>
      <c r="G213" s="239"/>
    </row>
    <row r="214" spans="3:7" x14ac:dyDescent="0.25">
      <c r="C214" s="239"/>
      <c r="D214" s="239"/>
      <c r="E214" s="239"/>
      <c r="F214" s="239"/>
      <c r="G214" s="239"/>
    </row>
    <row r="215" spans="3:7" x14ac:dyDescent="0.25">
      <c r="C215" s="239"/>
      <c r="D215" s="239"/>
      <c r="E215" s="239"/>
      <c r="F215" s="239"/>
      <c r="G215" s="239"/>
    </row>
    <row r="216" spans="3:7" x14ac:dyDescent="0.25">
      <c r="C216" s="239"/>
      <c r="D216" s="239"/>
      <c r="E216" s="239"/>
      <c r="F216" s="239"/>
      <c r="G216" s="239"/>
    </row>
    <row r="217" spans="3:7" x14ac:dyDescent="0.25">
      <c r="C217" s="239"/>
      <c r="D217" s="239"/>
      <c r="E217" s="239"/>
      <c r="F217" s="239"/>
      <c r="G217" s="239"/>
    </row>
    <row r="218" spans="3:7" x14ac:dyDescent="0.25">
      <c r="C218" s="239"/>
      <c r="D218" s="239"/>
      <c r="E218" s="239"/>
      <c r="F218" s="239"/>
      <c r="G218" s="239"/>
    </row>
    <row r="219" spans="3:7" x14ac:dyDescent="0.25">
      <c r="C219" s="239"/>
      <c r="D219" s="239"/>
      <c r="E219" s="239"/>
      <c r="F219" s="239"/>
      <c r="G219" s="239"/>
    </row>
    <row r="220" spans="3:7" x14ac:dyDescent="0.25">
      <c r="C220" s="239"/>
      <c r="D220" s="239"/>
      <c r="E220" s="239"/>
      <c r="F220" s="239"/>
      <c r="G220" s="239"/>
    </row>
    <row r="221" spans="3:7" x14ac:dyDescent="0.25">
      <c r="C221" s="239"/>
      <c r="D221" s="239"/>
      <c r="E221" s="239"/>
      <c r="F221" s="239"/>
      <c r="G221" s="239"/>
    </row>
    <row r="222" spans="3:7" x14ac:dyDescent="0.25">
      <c r="C222" s="239"/>
      <c r="D222" s="239"/>
      <c r="E222" s="239"/>
      <c r="F222" s="239"/>
      <c r="G222" s="239"/>
    </row>
    <row r="223" spans="3:7" x14ac:dyDescent="0.25">
      <c r="C223" s="239"/>
      <c r="D223" s="239"/>
      <c r="E223" s="239"/>
      <c r="F223" s="239"/>
      <c r="G223" s="239"/>
    </row>
    <row r="224" spans="3:7" x14ac:dyDescent="0.25">
      <c r="C224" s="239"/>
      <c r="D224" s="239"/>
      <c r="E224" s="239"/>
      <c r="F224" s="239"/>
      <c r="G224" s="239"/>
    </row>
    <row r="225" spans="3:7" x14ac:dyDescent="0.25">
      <c r="C225" s="239"/>
      <c r="D225" s="239"/>
      <c r="E225" s="239"/>
      <c r="F225" s="239"/>
      <c r="G225" s="239"/>
    </row>
    <row r="226" spans="3:7" x14ac:dyDescent="0.25">
      <c r="C226" s="239"/>
      <c r="D226" s="239"/>
      <c r="E226" s="239"/>
      <c r="F226" s="239"/>
      <c r="G226" s="239"/>
    </row>
    <row r="227" spans="3:7" x14ac:dyDescent="0.25">
      <c r="C227" s="239"/>
      <c r="D227" s="239"/>
      <c r="E227" s="239"/>
      <c r="F227" s="239"/>
      <c r="G227" s="239"/>
    </row>
    <row r="228" spans="3:7" x14ac:dyDescent="0.25">
      <c r="C228" s="239"/>
      <c r="D228" s="239"/>
      <c r="E228" s="239"/>
      <c r="F228" s="239"/>
      <c r="G228" s="239"/>
    </row>
    <row r="229" spans="3:7" x14ac:dyDescent="0.25">
      <c r="C229" s="239"/>
      <c r="D229" s="239"/>
      <c r="E229" s="239"/>
      <c r="F229" s="239"/>
      <c r="G229" s="239"/>
    </row>
    <row r="230" spans="3:7" x14ac:dyDescent="0.25">
      <c r="C230" s="239"/>
      <c r="D230" s="239"/>
      <c r="E230" s="239"/>
      <c r="F230" s="239"/>
      <c r="G230" s="239"/>
    </row>
    <row r="231" spans="3:7" x14ac:dyDescent="0.25">
      <c r="C231" s="239"/>
      <c r="D231" s="239"/>
      <c r="E231" s="239"/>
      <c r="F231" s="239"/>
      <c r="G231" s="239"/>
    </row>
    <row r="232" spans="3:7" x14ac:dyDescent="0.25">
      <c r="C232" s="239"/>
      <c r="D232" s="239"/>
      <c r="E232" s="239"/>
      <c r="F232" s="239"/>
      <c r="G232" s="239"/>
    </row>
    <row r="233" spans="3:7" x14ac:dyDescent="0.25">
      <c r="C233" s="239"/>
      <c r="D233" s="239"/>
      <c r="E233" s="239"/>
      <c r="F233" s="239"/>
      <c r="G233" s="239"/>
    </row>
    <row r="234" spans="3:7" x14ac:dyDescent="0.25">
      <c r="C234" s="239"/>
      <c r="D234" s="239"/>
      <c r="E234" s="239"/>
      <c r="F234" s="239"/>
      <c r="G234" s="239"/>
    </row>
    <row r="235" spans="3:7" x14ac:dyDescent="0.25">
      <c r="C235" s="239"/>
      <c r="D235" s="239"/>
      <c r="E235" s="239"/>
      <c r="F235" s="239"/>
      <c r="G235" s="239"/>
    </row>
    <row r="236" spans="3:7" x14ac:dyDescent="0.25">
      <c r="C236" s="239"/>
      <c r="D236" s="239"/>
      <c r="E236" s="239"/>
      <c r="F236" s="239"/>
      <c r="G236" s="239"/>
    </row>
    <row r="237" spans="3:7" x14ac:dyDescent="0.25">
      <c r="C237" s="239"/>
      <c r="D237" s="239"/>
      <c r="E237" s="239"/>
      <c r="F237" s="239"/>
      <c r="G237" s="239"/>
    </row>
    <row r="238" spans="3:7" x14ac:dyDescent="0.25">
      <c r="C238" s="239"/>
      <c r="D238" s="239"/>
      <c r="E238" s="239"/>
      <c r="F238" s="239"/>
      <c r="G238" s="239"/>
    </row>
    <row r="239" spans="3:7" x14ac:dyDescent="0.25">
      <c r="C239" s="239"/>
      <c r="D239" s="239"/>
      <c r="E239" s="239"/>
      <c r="F239" s="239"/>
      <c r="G239" s="239"/>
    </row>
    <row r="240" spans="3:7" x14ac:dyDescent="0.25">
      <c r="C240" s="239"/>
      <c r="D240" s="239"/>
      <c r="E240" s="239"/>
      <c r="F240" s="239"/>
      <c r="G240" s="239"/>
    </row>
    <row r="241" spans="3:7" x14ac:dyDescent="0.25">
      <c r="C241" s="239"/>
      <c r="D241" s="239"/>
      <c r="E241" s="239"/>
      <c r="F241" s="239"/>
      <c r="G241" s="239"/>
    </row>
    <row r="242" spans="3:7" x14ac:dyDescent="0.25">
      <c r="C242" s="239"/>
      <c r="D242" s="239"/>
      <c r="E242" s="239"/>
      <c r="F242" s="239"/>
      <c r="G242" s="239"/>
    </row>
    <row r="243" spans="3:7" x14ac:dyDescent="0.25">
      <c r="C243" s="239"/>
      <c r="D243" s="239"/>
      <c r="E243" s="239"/>
      <c r="F243" s="239"/>
      <c r="G243" s="239"/>
    </row>
    <row r="244" spans="3:7" x14ac:dyDescent="0.25">
      <c r="C244" s="239"/>
      <c r="D244" s="239"/>
      <c r="E244" s="239"/>
      <c r="F244" s="239"/>
      <c r="G244" s="239"/>
    </row>
    <row r="245" spans="3:7" x14ac:dyDescent="0.25">
      <c r="C245" s="239"/>
      <c r="D245" s="239"/>
      <c r="E245" s="239"/>
      <c r="F245" s="239"/>
      <c r="G245" s="239"/>
    </row>
    <row r="246" spans="3:7" x14ac:dyDescent="0.25">
      <c r="C246" s="239"/>
      <c r="D246" s="239"/>
      <c r="E246" s="239"/>
      <c r="F246" s="239"/>
      <c r="G246" s="239"/>
    </row>
    <row r="247" spans="3:7" x14ac:dyDescent="0.25">
      <c r="C247" s="239"/>
      <c r="D247" s="239"/>
      <c r="E247" s="239"/>
      <c r="F247" s="239"/>
      <c r="G247" s="239"/>
    </row>
    <row r="248" spans="3:7" x14ac:dyDescent="0.25">
      <c r="C248" s="239"/>
      <c r="D248" s="239"/>
      <c r="E248" s="239"/>
      <c r="F248" s="239"/>
      <c r="G248" s="239"/>
    </row>
    <row r="249" spans="3:7" x14ac:dyDescent="0.25">
      <c r="C249" s="239"/>
      <c r="D249" s="239"/>
      <c r="E249" s="239"/>
      <c r="F249" s="239"/>
      <c r="G249" s="239"/>
    </row>
    <row r="250" spans="3:7" x14ac:dyDescent="0.25">
      <c r="C250" s="239"/>
      <c r="D250" s="239"/>
      <c r="E250" s="239"/>
      <c r="F250" s="239"/>
      <c r="G250" s="239"/>
    </row>
    <row r="251" spans="3:7" x14ac:dyDescent="0.25">
      <c r="C251" s="239"/>
      <c r="D251" s="239"/>
      <c r="E251" s="239"/>
      <c r="F251" s="239"/>
      <c r="G251" s="239"/>
    </row>
    <row r="252" spans="3:7" x14ac:dyDescent="0.25">
      <c r="C252" s="239"/>
      <c r="D252" s="239"/>
      <c r="E252" s="239"/>
      <c r="F252" s="239"/>
      <c r="G252" s="239"/>
    </row>
    <row r="253" spans="3:7" x14ac:dyDescent="0.25">
      <c r="C253" s="239"/>
      <c r="D253" s="239"/>
      <c r="E253" s="239"/>
      <c r="F253" s="239"/>
      <c r="G253" s="239"/>
    </row>
    <row r="254" spans="3:7" x14ac:dyDescent="0.25">
      <c r="C254" s="239"/>
      <c r="D254" s="239"/>
      <c r="E254" s="239"/>
      <c r="F254" s="239"/>
      <c r="G254" s="239"/>
    </row>
    <row r="255" spans="3:7" x14ac:dyDescent="0.25">
      <c r="C255" s="239"/>
      <c r="D255" s="239"/>
      <c r="E255" s="239"/>
      <c r="F255" s="239"/>
      <c r="G255" s="239"/>
    </row>
    <row r="256" spans="3:7" x14ac:dyDescent="0.25">
      <c r="C256" s="239"/>
      <c r="D256" s="239"/>
      <c r="E256" s="239"/>
      <c r="F256" s="239"/>
      <c r="G256" s="239"/>
    </row>
    <row r="257" spans="3:7" x14ac:dyDescent="0.25">
      <c r="C257" s="239"/>
      <c r="D257" s="239"/>
      <c r="E257" s="239"/>
      <c r="F257" s="239"/>
      <c r="G257" s="239"/>
    </row>
    <row r="258" spans="3:7" x14ac:dyDescent="0.25">
      <c r="C258" s="239"/>
      <c r="D258" s="239"/>
      <c r="E258" s="239"/>
      <c r="F258" s="239"/>
      <c r="G258" s="239"/>
    </row>
    <row r="259" spans="3:7" x14ac:dyDescent="0.25">
      <c r="C259" s="239"/>
      <c r="D259" s="239"/>
      <c r="E259" s="239"/>
      <c r="F259" s="239"/>
      <c r="G259" s="239"/>
    </row>
    <row r="260" spans="3:7" x14ac:dyDescent="0.25">
      <c r="C260" s="239"/>
      <c r="D260" s="239"/>
      <c r="E260" s="239"/>
      <c r="F260" s="239"/>
      <c r="G260" s="239"/>
    </row>
    <row r="261" spans="3:7" x14ac:dyDescent="0.25">
      <c r="C261" s="239"/>
      <c r="D261" s="239"/>
      <c r="E261" s="239"/>
      <c r="F261" s="239"/>
      <c r="G261" s="239"/>
    </row>
    <row r="262" spans="3:7" x14ac:dyDescent="0.25">
      <c r="C262" s="239"/>
      <c r="D262" s="239"/>
      <c r="E262" s="239"/>
      <c r="F262" s="239"/>
      <c r="G262" s="239"/>
    </row>
    <row r="263" spans="3:7" x14ac:dyDescent="0.25">
      <c r="C263" s="239"/>
      <c r="D263" s="239"/>
      <c r="E263" s="239"/>
      <c r="F263" s="239"/>
      <c r="G263" s="239"/>
    </row>
    <row r="264" spans="3:7" x14ac:dyDescent="0.25">
      <c r="C264" s="239"/>
      <c r="D264" s="239"/>
      <c r="E264" s="239"/>
      <c r="F264" s="239"/>
      <c r="G264" s="239"/>
    </row>
    <row r="265" spans="3:7" x14ac:dyDescent="0.25">
      <c r="C265" s="239"/>
      <c r="D265" s="239"/>
      <c r="E265" s="239"/>
      <c r="F265" s="239"/>
      <c r="G265" s="239"/>
    </row>
    <row r="266" spans="3:7" x14ac:dyDescent="0.25">
      <c r="C266" s="239"/>
      <c r="D266" s="239"/>
      <c r="E266" s="239"/>
      <c r="F266" s="239"/>
      <c r="G266" s="239"/>
    </row>
    <row r="267" spans="3:7" x14ac:dyDescent="0.25">
      <c r="C267" s="239"/>
      <c r="D267" s="239"/>
      <c r="E267" s="239"/>
      <c r="F267" s="239"/>
      <c r="G267" s="239"/>
    </row>
    <row r="268" spans="3:7" x14ac:dyDescent="0.25">
      <c r="C268" s="239"/>
      <c r="D268" s="239"/>
      <c r="E268" s="239"/>
      <c r="F268" s="239"/>
      <c r="G268" s="239"/>
    </row>
    <row r="269" spans="3:7" x14ac:dyDescent="0.25">
      <c r="C269" s="239"/>
      <c r="D269" s="239"/>
      <c r="E269" s="239"/>
      <c r="F269" s="239"/>
      <c r="G269" s="239"/>
    </row>
    <row r="270" spans="3:7" x14ac:dyDescent="0.25">
      <c r="C270" s="239"/>
      <c r="D270" s="239"/>
      <c r="E270" s="239"/>
      <c r="F270" s="239"/>
      <c r="G270" s="239"/>
    </row>
    <row r="271" spans="3:7" x14ac:dyDescent="0.25">
      <c r="C271" s="239"/>
      <c r="D271" s="239"/>
      <c r="E271" s="239"/>
      <c r="F271" s="239"/>
      <c r="G271" s="239"/>
    </row>
    <row r="272" spans="3:7" x14ac:dyDescent="0.25">
      <c r="C272" s="239"/>
      <c r="D272" s="239"/>
      <c r="E272" s="239"/>
      <c r="F272" s="239"/>
      <c r="G272" s="239"/>
    </row>
    <row r="273" spans="3:7" x14ac:dyDescent="0.25">
      <c r="C273" s="239"/>
      <c r="D273" s="239"/>
      <c r="E273" s="239"/>
      <c r="F273" s="239"/>
      <c r="G273" s="239"/>
    </row>
    <row r="274" spans="3:7" x14ac:dyDescent="0.25">
      <c r="C274" s="239"/>
      <c r="D274" s="239"/>
      <c r="E274" s="239"/>
      <c r="F274" s="239"/>
      <c r="G274" s="239"/>
    </row>
    <row r="275" spans="3:7" x14ac:dyDescent="0.25">
      <c r="C275" s="239"/>
      <c r="D275" s="239"/>
      <c r="E275" s="239"/>
      <c r="F275" s="239"/>
      <c r="G275" s="239"/>
    </row>
    <row r="276" spans="3:7" x14ac:dyDescent="0.25">
      <c r="C276" s="239"/>
      <c r="D276" s="239"/>
      <c r="E276" s="239"/>
      <c r="F276" s="239"/>
      <c r="G276" s="239"/>
    </row>
    <row r="277" spans="3:7" x14ac:dyDescent="0.25">
      <c r="C277" s="239"/>
      <c r="D277" s="239"/>
      <c r="E277" s="239"/>
      <c r="F277" s="239"/>
      <c r="G277" s="239"/>
    </row>
    <row r="278" spans="3:7" x14ac:dyDescent="0.25">
      <c r="C278" s="239"/>
      <c r="D278" s="239"/>
      <c r="E278" s="239"/>
      <c r="F278" s="239"/>
      <c r="G278" s="239"/>
    </row>
    <row r="279" spans="3:7" x14ac:dyDescent="0.25">
      <c r="C279" s="239"/>
      <c r="D279" s="239"/>
      <c r="E279" s="239"/>
      <c r="F279" s="239"/>
      <c r="G279" s="239"/>
    </row>
    <row r="280" spans="3:7" x14ac:dyDescent="0.25">
      <c r="C280" s="239"/>
      <c r="D280" s="239"/>
      <c r="E280" s="239"/>
      <c r="F280" s="239"/>
      <c r="G280" s="239"/>
    </row>
    <row r="281" spans="3:7" x14ac:dyDescent="0.25">
      <c r="C281" s="239"/>
      <c r="D281" s="239"/>
      <c r="E281" s="239"/>
      <c r="F281" s="239"/>
      <c r="G281" s="239"/>
    </row>
    <row r="282" spans="3:7" x14ac:dyDescent="0.25">
      <c r="C282" s="239"/>
      <c r="D282" s="239"/>
      <c r="E282" s="239"/>
      <c r="F282" s="239"/>
      <c r="G282" s="239"/>
    </row>
    <row r="283" spans="3:7" x14ac:dyDescent="0.25">
      <c r="C283" s="239"/>
      <c r="D283" s="239"/>
      <c r="E283" s="239"/>
      <c r="F283" s="239"/>
      <c r="G283" s="239"/>
    </row>
    <row r="284" spans="3:7" x14ac:dyDescent="0.25">
      <c r="C284" s="239"/>
      <c r="D284" s="239"/>
      <c r="E284" s="239"/>
      <c r="F284" s="239"/>
      <c r="G284" s="239"/>
    </row>
    <row r="285" spans="3:7" x14ac:dyDescent="0.25">
      <c r="C285" s="239"/>
      <c r="D285" s="239"/>
      <c r="E285" s="239"/>
      <c r="F285" s="239"/>
      <c r="G285" s="239"/>
    </row>
    <row r="286" spans="3:7" x14ac:dyDescent="0.25">
      <c r="C286" s="239"/>
      <c r="D286" s="239"/>
      <c r="E286" s="239"/>
      <c r="F286" s="239"/>
      <c r="G286" s="239"/>
    </row>
    <row r="287" spans="3:7" x14ac:dyDescent="0.25">
      <c r="C287" s="239"/>
      <c r="D287" s="239"/>
      <c r="E287" s="239"/>
      <c r="F287" s="239"/>
      <c r="G287" s="239"/>
    </row>
    <row r="288" spans="3:7" x14ac:dyDescent="0.25">
      <c r="C288" s="239"/>
      <c r="D288" s="239"/>
      <c r="E288" s="239"/>
      <c r="F288" s="239"/>
      <c r="G288" s="239"/>
    </row>
    <row r="289" spans="3:7" x14ac:dyDescent="0.25">
      <c r="C289" s="239"/>
      <c r="D289" s="239"/>
      <c r="E289" s="239"/>
      <c r="F289" s="239"/>
      <c r="G289" s="239"/>
    </row>
    <row r="290" spans="3:7" x14ac:dyDescent="0.25">
      <c r="C290" s="239"/>
      <c r="D290" s="239"/>
      <c r="E290" s="239"/>
      <c r="F290" s="239"/>
      <c r="G290" s="239"/>
    </row>
    <row r="291" spans="3:7" x14ac:dyDescent="0.25">
      <c r="C291" s="239"/>
      <c r="D291" s="239"/>
      <c r="E291" s="239"/>
      <c r="F291" s="239"/>
      <c r="G291" s="239"/>
    </row>
    <row r="292" spans="3:7" x14ac:dyDescent="0.25">
      <c r="C292" s="239"/>
      <c r="D292" s="239"/>
      <c r="E292" s="239"/>
      <c r="F292" s="239"/>
      <c r="G292" s="239"/>
    </row>
    <row r="293" spans="3:7" x14ac:dyDescent="0.25">
      <c r="C293" s="239"/>
      <c r="D293" s="239"/>
      <c r="E293" s="239"/>
      <c r="F293" s="239"/>
      <c r="G293" s="239"/>
    </row>
    <row r="294" spans="3:7" x14ac:dyDescent="0.25">
      <c r="C294" s="239"/>
      <c r="D294" s="239"/>
      <c r="E294" s="239"/>
      <c r="F294" s="239"/>
      <c r="G294" s="239"/>
    </row>
    <row r="295" spans="3:7" x14ac:dyDescent="0.25">
      <c r="C295" s="239"/>
      <c r="D295" s="239"/>
      <c r="E295" s="239"/>
      <c r="F295" s="239"/>
      <c r="G295" s="239"/>
    </row>
    <row r="296" spans="3:7" x14ac:dyDescent="0.25">
      <c r="C296" s="239"/>
      <c r="D296" s="239"/>
      <c r="E296" s="239"/>
      <c r="F296" s="239"/>
      <c r="G296" s="239"/>
    </row>
    <row r="297" spans="3:7" x14ac:dyDescent="0.25">
      <c r="C297" s="239"/>
      <c r="D297" s="239"/>
      <c r="E297" s="239"/>
      <c r="F297" s="239"/>
      <c r="G297" s="239"/>
    </row>
    <row r="298" spans="3:7" x14ac:dyDescent="0.25">
      <c r="C298" s="239"/>
      <c r="D298" s="239"/>
      <c r="E298" s="239"/>
      <c r="F298" s="239"/>
      <c r="G298" s="239"/>
    </row>
    <row r="299" spans="3:7" x14ac:dyDescent="0.25">
      <c r="C299" s="239"/>
      <c r="D299" s="239"/>
      <c r="E299" s="239"/>
      <c r="F299" s="239"/>
      <c r="G299" s="239"/>
    </row>
    <row r="300" spans="3:7" x14ac:dyDescent="0.25">
      <c r="C300" s="239"/>
      <c r="D300" s="239"/>
      <c r="E300" s="239"/>
      <c r="F300" s="239"/>
      <c r="G300" s="239"/>
    </row>
    <row r="301" spans="3:7" x14ac:dyDescent="0.25">
      <c r="C301" s="239"/>
      <c r="D301" s="239"/>
      <c r="E301" s="239"/>
      <c r="F301" s="239"/>
      <c r="G301" s="239"/>
    </row>
    <row r="302" spans="3:7" x14ac:dyDescent="0.25">
      <c r="C302" s="239"/>
      <c r="D302" s="239"/>
      <c r="E302" s="239"/>
      <c r="F302" s="239"/>
      <c r="G302" s="239"/>
    </row>
    <row r="303" spans="3:7" x14ac:dyDescent="0.25">
      <c r="C303" s="239"/>
      <c r="D303" s="239"/>
      <c r="E303" s="239"/>
      <c r="F303" s="239"/>
      <c r="G303" s="239"/>
    </row>
    <row r="304" spans="3:7" x14ac:dyDescent="0.25">
      <c r="C304" s="239"/>
      <c r="D304" s="239"/>
      <c r="E304" s="239"/>
      <c r="F304" s="239"/>
      <c r="G304" s="239"/>
    </row>
    <row r="305" spans="3:7" x14ac:dyDescent="0.25">
      <c r="C305" s="239"/>
      <c r="D305" s="239"/>
      <c r="E305" s="239"/>
      <c r="F305" s="239"/>
      <c r="G305" s="239"/>
    </row>
    <row r="306" spans="3:7" x14ac:dyDescent="0.25">
      <c r="C306" s="239"/>
      <c r="D306" s="239"/>
      <c r="E306" s="239"/>
      <c r="F306" s="239"/>
      <c r="G306" s="239"/>
    </row>
    <row r="307" spans="3:7" x14ac:dyDescent="0.25">
      <c r="C307" s="239"/>
      <c r="D307" s="239"/>
      <c r="E307" s="239"/>
      <c r="F307" s="239"/>
      <c r="G307" s="239"/>
    </row>
    <row r="308" spans="3:7" x14ac:dyDescent="0.25">
      <c r="C308" s="239"/>
      <c r="D308" s="239"/>
      <c r="E308" s="239"/>
      <c r="F308" s="239"/>
      <c r="G308" s="239"/>
    </row>
    <row r="309" spans="3:7" x14ac:dyDescent="0.25">
      <c r="C309" s="239"/>
      <c r="D309" s="239"/>
      <c r="E309" s="239"/>
      <c r="F309" s="239"/>
      <c r="G309" s="239"/>
    </row>
    <row r="310" spans="3:7" x14ac:dyDescent="0.25">
      <c r="C310" s="239"/>
      <c r="D310" s="239"/>
      <c r="E310" s="239"/>
      <c r="F310" s="239"/>
      <c r="G310" s="239"/>
    </row>
    <row r="311" spans="3:7" x14ac:dyDescent="0.25">
      <c r="C311" s="239"/>
      <c r="D311" s="239"/>
      <c r="E311" s="239"/>
      <c r="F311" s="239"/>
      <c r="G311" s="239"/>
    </row>
    <row r="312" spans="3:7" x14ac:dyDescent="0.25">
      <c r="C312" s="239"/>
      <c r="D312" s="239"/>
      <c r="E312" s="239"/>
      <c r="F312" s="239"/>
      <c r="G312" s="239"/>
    </row>
    <row r="313" spans="3:7" x14ac:dyDescent="0.25">
      <c r="C313" s="239"/>
      <c r="D313" s="239"/>
      <c r="E313" s="239"/>
      <c r="F313" s="239"/>
      <c r="G313" s="239"/>
    </row>
    <row r="314" spans="3:7" x14ac:dyDescent="0.25">
      <c r="C314" s="239"/>
      <c r="D314" s="239"/>
      <c r="E314" s="239"/>
      <c r="F314" s="239"/>
      <c r="G314" s="239"/>
    </row>
    <row r="315" spans="3:7" x14ac:dyDescent="0.25">
      <c r="C315" s="239"/>
      <c r="D315" s="239"/>
      <c r="E315" s="239"/>
      <c r="F315" s="239"/>
      <c r="G315" s="239"/>
    </row>
    <row r="316" spans="3:7" x14ac:dyDescent="0.25">
      <c r="C316" s="239"/>
      <c r="D316" s="239"/>
      <c r="E316" s="239"/>
      <c r="F316" s="239"/>
      <c r="G316" s="239"/>
    </row>
    <row r="317" spans="3:7" x14ac:dyDescent="0.25">
      <c r="C317" s="239"/>
      <c r="D317" s="239"/>
      <c r="E317" s="239"/>
      <c r="F317" s="239"/>
      <c r="G317" s="239"/>
    </row>
    <row r="318" spans="3:7" x14ac:dyDescent="0.25">
      <c r="C318" s="239"/>
      <c r="D318" s="239"/>
      <c r="E318" s="239"/>
      <c r="F318" s="239"/>
      <c r="G318" s="239"/>
    </row>
    <row r="319" spans="3:7" x14ac:dyDescent="0.25">
      <c r="C319" s="239"/>
      <c r="D319" s="239"/>
      <c r="E319" s="239"/>
      <c r="F319" s="239"/>
      <c r="G319" s="239"/>
    </row>
    <row r="320" spans="3:7" x14ac:dyDescent="0.25">
      <c r="C320" s="239"/>
      <c r="D320" s="239"/>
      <c r="E320" s="239"/>
      <c r="F320" s="239"/>
      <c r="G320" s="239"/>
    </row>
    <row r="321" spans="3:7" x14ac:dyDescent="0.25">
      <c r="C321" s="239"/>
      <c r="D321" s="239"/>
      <c r="E321" s="239"/>
      <c r="F321" s="239"/>
      <c r="G321" s="239"/>
    </row>
    <row r="322" spans="3:7" x14ac:dyDescent="0.25">
      <c r="C322" s="239"/>
      <c r="D322" s="239"/>
      <c r="E322" s="239"/>
      <c r="F322" s="239"/>
      <c r="G322" s="239"/>
    </row>
    <row r="323" spans="3:7" x14ac:dyDescent="0.25">
      <c r="C323" s="239"/>
      <c r="D323" s="239"/>
      <c r="E323" s="239"/>
      <c r="F323" s="239"/>
      <c r="G323" s="239"/>
    </row>
    <row r="324" spans="3:7" x14ac:dyDescent="0.25">
      <c r="C324" s="239"/>
      <c r="D324" s="239"/>
      <c r="E324" s="239"/>
      <c r="F324" s="239"/>
      <c r="G324" s="239"/>
    </row>
    <row r="325" spans="3:7" x14ac:dyDescent="0.25">
      <c r="C325" s="239"/>
      <c r="D325" s="239"/>
      <c r="E325" s="239"/>
      <c r="F325" s="239"/>
      <c r="G325" s="239"/>
    </row>
    <row r="326" spans="3:7" x14ac:dyDescent="0.25">
      <c r="C326" s="239"/>
      <c r="D326" s="239"/>
      <c r="E326" s="239"/>
      <c r="F326" s="239"/>
      <c r="G326" s="239"/>
    </row>
    <row r="327" spans="3:7" x14ac:dyDescent="0.25">
      <c r="C327" s="239"/>
      <c r="D327" s="239"/>
      <c r="E327" s="239"/>
      <c r="F327" s="239"/>
      <c r="G327" s="239"/>
    </row>
    <row r="328" spans="3:7" x14ac:dyDescent="0.25">
      <c r="C328" s="239"/>
      <c r="D328" s="239"/>
      <c r="E328" s="239"/>
      <c r="F328" s="239"/>
      <c r="G328" s="239"/>
    </row>
    <row r="329" spans="3:7" x14ac:dyDescent="0.25">
      <c r="C329" s="239"/>
      <c r="D329" s="239"/>
      <c r="E329" s="239"/>
      <c r="F329" s="239"/>
      <c r="G329" s="239"/>
    </row>
    <row r="330" spans="3:7" x14ac:dyDescent="0.25">
      <c r="C330" s="239"/>
      <c r="D330" s="239"/>
      <c r="E330" s="239"/>
      <c r="F330" s="239"/>
      <c r="G330" s="239"/>
    </row>
    <row r="331" spans="3:7" x14ac:dyDescent="0.25">
      <c r="C331" s="239"/>
      <c r="D331" s="239"/>
      <c r="E331" s="239"/>
      <c r="F331" s="239"/>
      <c r="G331" s="239"/>
    </row>
    <row r="332" spans="3:7" x14ac:dyDescent="0.25">
      <c r="C332" s="239"/>
      <c r="D332" s="239"/>
      <c r="E332" s="239"/>
      <c r="F332" s="239"/>
      <c r="G332" s="239"/>
    </row>
    <row r="333" spans="3:7" x14ac:dyDescent="0.25">
      <c r="C333" s="239"/>
      <c r="D333" s="239"/>
      <c r="E333" s="239"/>
      <c r="F333" s="239"/>
      <c r="G333" s="239"/>
    </row>
    <row r="334" spans="3:7" x14ac:dyDescent="0.25">
      <c r="C334" s="239"/>
      <c r="D334" s="239"/>
      <c r="E334" s="239"/>
      <c r="F334" s="239"/>
      <c r="G334" s="239"/>
    </row>
    <row r="335" spans="3:7" x14ac:dyDescent="0.25">
      <c r="C335" s="239"/>
      <c r="D335" s="239"/>
      <c r="E335" s="239"/>
      <c r="F335" s="239"/>
      <c r="G335" s="239"/>
    </row>
    <row r="336" spans="3:7" x14ac:dyDescent="0.25">
      <c r="C336" s="239"/>
      <c r="D336" s="239"/>
      <c r="E336" s="239"/>
      <c r="F336" s="239"/>
      <c r="G336" s="239"/>
    </row>
    <row r="337" spans="3:7" x14ac:dyDescent="0.25">
      <c r="C337" s="239"/>
      <c r="D337" s="239"/>
      <c r="E337" s="239"/>
      <c r="F337" s="239"/>
      <c r="G337" s="239"/>
    </row>
    <row r="338" spans="3:7" x14ac:dyDescent="0.25">
      <c r="C338" s="239"/>
      <c r="D338" s="239"/>
      <c r="E338" s="239"/>
      <c r="F338" s="239"/>
      <c r="G338" s="239"/>
    </row>
    <row r="339" spans="3:7" x14ac:dyDescent="0.25">
      <c r="C339" s="239"/>
      <c r="D339" s="239"/>
      <c r="E339" s="239"/>
      <c r="F339" s="239"/>
      <c r="G339" s="239"/>
    </row>
    <row r="340" spans="3:7" x14ac:dyDescent="0.25">
      <c r="C340" s="239"/>
      <c r="D340" s="239"/>
      <c r="E340" s="239"/>
      <c r="F340" s="239"/>
      <c r="G340" s="239"/>
    </row>
    <row r="341" spans="3:7" x14ac:dyDescent="0.25">
      <c r="C341" s="239"/>
      <c r="D341" s="239"/>
      <c r="E341" s="239"/>
      <c r="F341" s="239"/>
      <c r="G341" s="239"/>
    </row>
    <row r="342" spans="3:7" x14ac:dyDescent="0.25">
      <c r="C342" s="239"/>
      <c r="D342" s="239"/>
      <c r="E342" s="239"/>
      <c r="F342" s="239"/>
      <c r="G342" s="239"/>
    </row>
    <row r="343" spans="3:7" x14ac:dyDescent="0.25">
      <c r="C343" s="239"/>
      <c r="D343" s="239"/>
      <c r="E343" s="239"/>
      <c r="F343" s="239"/>
      <c r="G343" s="239"/>
    </row>
    <row r="344" spans="3:7" x14ac:dyDescent="0.25">
      <c r="C344" s="239"/>
      <c r="D344" s="239"/>
      <c r="E344" s="239"/>
      <c r="F344" s="239"/>
      <c r="G344" s="239"/>
    </row>
    <row r="345" spans="3:7" x14ac:dyDescent="0.25">
      <c r="C345" s="239"/>
      <c r="D345" s="239"/>
      <c r="E345" s="239"/>
      <c r="F345" s="239"/>
      <c r="G345" s="239"/>
    </row>
    <row r="346" spans="3:7" x14ac:dyDescent="0.25">
      <c r="C346" s="239"/>
      <c r="D346" s="239"/>
      <c r="E346" s="239"/>
      <c r="F346" s="239"/>
      <c r="G346" s="239"/>
    </row>
    <row r="347" spans="3:7" x14ac:dyDescent="0.25">
      <c r="C347" s="239"/>
      <c r="D347" s="239"/>
      <c r="E347" s="239"/>
      <c r="F347" s="239"/>
      <c r="G347" s="239"/>
    </row>
    <row r="348" spans="3:7" x14ac:dyDescent="0.25">
      <c r="C348" s="239"/>
      <c r="D348" s="239"/>
      <c r="E348" s="239"/>
      <c r="F348" s="239"/>
      <c r="G348" s="239"/>
    </row>
    <row r="349" spans="3:7" x14ac:dyDescent="0.25">
      <c r="C349" s="239"/>
      <c r="D349" s="239"/>
      <c r="E349" s="239"/>
      <c r="F349" s="239"/>
      <c r="G349" s="239"/>
    </row>
    <row r="350" spans="3:7" x14ac:dyDescent="0.25">
      <c r="C350" s="239"/>
      <c r="D350" s="239"/>
      <c r="E350" s="239"/>
      <c r="F350" s="239"/>
      <c r="G350" s="239"/>
    </row>
    <row r="351" spans="3:7" x14ac:dyDescent="0.25">
      <c r="C351" s="239"/>
      <c r="D351" s="239"/>
      <c r="E351" s="239"/>
      <c r="F351" s="239"/>
      <c r="G351" s="239"/>
    </row>
    <row r="352" spans="3:7" x14ac:dyDescent="0.25">
      <c r="C352" s="239"/>
      <c r="D352" s="239"/>
      <c r="E352" s="239"/>
      <c r="F352" s="239"/>
      <c r="G352" s="239"/>
    </row>
    <row r="353" spans="3:7" x14ac:dyDescent="0.25">
      <c r="C353" s="239"/>
      <c r="D353" s="239"/>
      <c r="E353" s="239"/>
      <c r="F353" s="239"/>
      <c r="G353" s="239"/>
    </row>
    <row r="354" spans="3:7" x14ac:dyDescent="0.25">
      <c r="C354" s="239"/>
      <c r="D354" s="239"/>
      <c r="E354" s="239"/>
      <c r="F354" s="239"/>
      <c r="G354" s="239"/>
    </row>
    <row r="355" spans="3:7" x14ac:dyDescent="0.25">
      <c r="C355" s="239"/>
      <c r="D355" s="239"/>
      <c r="E355" s="239"/>
      <c r="F355" s="239"/>
      <c r="G355" s="239"/>
    </row>
    <row r="356" spans="3:7" x14ac:dyDescent="0.25">
      <c r="C356" s="239"/>
      <c r="D356" s="239"/>
      <c r="E356" s="239"/>
      <c r="F356" s="239"/>
      <c r="G356" s="239"/>
    </row>
    <row r="357" spans="3:7" x14ac:dyDescent="0.25">
      <c r="C357" s="239"/>
      <c r="D357" s="239"/>
      <c r="E357" s="239"/>
      <c r="F357" s="239"/>
      <c r="G357" s="239"/>
    </row>
    <row r="358" spans="3:7" x14ac:dyDescent="0.25">
      <c r="C358" s="239"/>
      <c r="D358" s="239"/>
      <c r="E358" s="239"/>
      <c r="F358" s="239"/>
      <c r="G358" s="239"/>
    </row>
    <row r="359" spans="3:7" x14ac:dyDescent="0.25">
      <c r="C359" s="239"/>
      <c r="D359" s="239"/>
      <c r="E359" s="239"/>
      <c r="F359" s="239"/>
      <c r="G359" s="239"/>
    </row>
    <row r="360" spans="3:7" x14ac:dyDescent="0.25">
      <c r="C360" s="239"/>
      <c r="D360" s="239"/>
      <c r="E360" s="239"/>
      <c r="F360" s="239"/>
      <c r="G360" s="239"/>
    </row>
    <row r="361" spans="3:7" x14ac:dyDescent="0.25">
      <c r="C361" s="239"/>
      <c r="D361" s="239"/>
      <c r="E361" s="239"/>
      <c r="F361" s="239"/>
      <c r="G361" s="239"/>
    </row>
    <row r="362" spans="3:7" x14ac:dyDescent="0.25">
      <c r="C362" s="239"/>
      <c r="D362" s="239"/>
      <c r="E362" s="239"/>
      <c r="F362" s="239"/>
      <c r="G362" s="239"/>
    </row>
    <row r="363" spans="3:7" x14ac:dyDescent="0.25">
      <c r="C363" s="239"/>
      <c r="D363" s="239"/>
      <c r="E363" s="239"/>
      <c r="F363" s="239"/>
      <c r="G363" s="239"/>
    </row>
    <row r="364" spans="3:7" x14ac:dyDescent="0.25">
      <c r="C364" s="239"/>
      <c r="D364" s="239"/>
      <c r="E364" s="239"/>
      <c r="F364" s="239"/>
      <c r="G364" s="239"/>
    </row>
    <row r="365" spans="3:7" x14ac:dyDescent="0.25">
      <c r="C365" s="239"/>
      <c r="D365" s="239"/>
      <c r="E365" s="239"/>
      <c r="F365" s="239"/>
      <c r="G365" s="239"/>
    </row>
    <row r="366" spans="3:7" x14ac:dyDescent="0.25">
      <c r="C366" s="239"/>
      <c r="D366" s="239"/>
      <c r="E366" s="239"/>
      <c r="F366" s="239"/>
      <c r="G366" s="239"/>
    </row>
    <row r="367" spans="3:7" x14ac:dyDescent="0.25">
      <c r="C367" s="239"/>
      <c r="D367" s="239"/>
      <c r="E367" s="239"/>
      <c r="F367" s="239"/>
      <c r="G367" s="239"/>
    </row>
    <row r="368" spans="3:7" x14ac:dyDescent="0.25">
      <c r="C368" s="239"/>
      <c r="D368" s="239"/>
      <c r="E368" s="239"/>
      <c r="F368" s="239"/>
      <c r="G368" s="239"/>
    </row>
    <row r="369" spans="3:7" x14ac:dyDescent="0.25">
      <c r="C369" s="239"/>
      <c r="D369" s="239"/>
      <c r="E369" s="239"/>
      <c r="F369" s="239"/>
      <c r="G369" s="239"/>
    </row>
    <row r="370" spans="3:7" x14ac:dyDescent="0.25">
      <c r="C370" s="239"/>
      <c r="D370" s="239"/>
      <c r="E370" s="239"/>
      <c r="F370" s="239"/>
      <c r="G370" s="239"/>
    </row>
    <row r="371" spans="3:7" x14ac:dyDescent="0.25">
      <c r="C371" s="239"/>
      <c r="D371" s="239"/>
      <c r="E371" s="239"/>
      <c r="F371" s="239"/>
      <c r="G371" s="239"/>
    </row>
    <row r="372" spans="3:7" x14ac:dyDescent="0.25">
      <c r="C372" s="239"/>
      <c r="D372" s="239"/>
      <c r="E372" s="239"/>
      <c r="F372" s="239"/>
      <c r="G372" s="239"/>
    </row>
    <row r="373" spans="3:7" x14ac:dyDescent="0.25">
      <c r="C373" s="239"/>
      <c r="D373" s="239"/>
      <c r="E373" s="239"/>
      <c r="F373" s="239"/>
      <c r="G373" s="239"/>
    </row>
    <row r="374" spans="3:7" x14ac:dyDescent="0.25">
      <c r="C374" s="239"/>
      <c r="D374" s="239"/>
      <c r="E374" s="239"/>
      <c r="F374" s="239"/>
      <c r="G374" s="239"/>
    </row>
    <row r="375" spans="3:7" x14ac:dyDescent="0.25">
      <c r="C375" s="239"/>
      <c r="D375" s="239"/>
      <c r="E375" s="239"/>
      <c r="F375" s="239"/>
      <c r="G375" s="239"/>
    </row>
    <row r="376" spans="3:7" x14ac:dyDescent="0.25">
      <c r="C376" s="239"/>
      <c r="D376" s="239"/>
      <c r="E376" s="239"/>
      <c r="F376" s="239"/>
      <c r="G376" s="239"/>
    </row>
    <row r="377" spans="3:7" x14ac:dyDescent="0.25">
      <c r="C377" s="239"/>
      <c r="D377" s="239"/>
      <c r="E377" s="239"/>
      <c r="F377" s="239"/>
      <c r="G377" s="239"/>
    </row>
    <row r="378" spans="3:7" x14ac:dyDescent="0.25">
      <c r="C378" s="239"/>
      <c r="D378" s="239"/>
      <c r="E378" s="239"/>
      <c r="F378" s="239"/>
      <c r="G378" s="239"/>
    </row>
    <row r="379" spans="3:7" x14ac:dyDescent="0.25">
      <c r="C379" s="239"/>
      <c r="D379" s="239"/>
      <c r="E379" s="239"/>
      <c r="F379" s="239"/>
      <c r="G379" s="239"/>
    </row>
    <row r="380" spans="3:7" x14ac:dyDescent="0.25">
      <c r="C380" s="239"/>
      <c r="D380" s="239"/>
      <c r="E380" s="239"/>
      <c r="F380" s="239"/>
      <c r="G380" s="239"/>
    </row>
    <row r="381" spans="3:7" x14ac:dyDescent="0.25">
      <c r="C381" s="239"/>
      <c r="D381" s="239"/>
      <c r="E381" s="239"/>
      <c r="F381" s="239"/>
      <c r="G381" s="239"/>
    </row>
    <row r="382" spans="3:7" x14ac:dyDescent="0.25">
      <c r="C382" s="239"/>
      <c r="D382" s="239"/>
      <c r="E382" s="239"/>
      <c r="F382" s="239"/>
      <c r="G382" s="239"/>
    </row>
    <row r="383" spans="3:7" x14ac:dyDescent="0.25">
      <c r="C383" s="239"/>
      <c r="D383" s="239"/>
      <c r="E383" s="239"/>
      <c r="F383" s="239"/>
      <c r="G383" s="239"/>
    </row>
    <row r="384" spans="3:7" x14ac:dyDescent="0.25">
      <c r="C384" s="239"/>
      <c r="D384" s="239"/>
      <c r="E384" s="239"/>
      <c r="F384" s="239"/>
      <c r="G384" s="239"/>
    </row>
    <row r="385" spans="3:7" x14ac:dyDescent="0.25">
      <c r="C385" s="239"/>
      <c r="D385" s="239"/>
      <c r="E385" s="239"/>
      <c r="F385" s="239"/>
      <c r="G385" s="239"/>
    </row>
    <row r="386" spans="3:7" x14ac:dyDescent="0.25">
      <c r="C386" s="239"/>
      <c r="D386" s="239"/>
      <c r="E386" s="239"/>
      <c r="F386" s="239"/>
      <c r="G386" s="239"/>
    </row>
    <row r="387" spans="3:7" x14ac:dyDescent="0.25">
      <c r="C387" s="239"/>
      <c r="D387" s="239"/>
      <c r="E387" s="239"/>
      <c r="F387" s="239"/>
      <c r="G387" s="239"/>
    </row>
    <row r="388" spans="3:7" x14ac:dyDescent="0.25">
      <c r="C388" s="239"/>
      <c r="D388" s="239"/>
      <c r="E388" s="239"/>
      <c r="F388" s="239"/>
      <c r="G388" s="239"/>
    </row>
    <row r="389" spans="3:7" x14ac:dyDescent="0.25">
      <c r="C389" s="239"/>
      <c r="D389" s="239"/>
      <c r="E389" s="239"/>
      <c r="F389" s="239"/>
      <c r="G389" s="239"/>
    </row>
    <row r="390" spans="3:7" x14ac:dyDescent="0.25">
      <c r="C390" s="239"/>
      <c r="D390" s="239"/>
      <c r="E390" s="239"/>
      <c r="F390" s="239"/>
      <c r="G390" s="239"/>
    </row>
    <row r="391" spans="3:7" x14ac:dyDescent="0.25">
      <c r="C391" s="239"/>
      <c r="D391" s="239"/>
      <c r="E391" s="239"/>
      <c r="F391" s="239"/>
      <c r="G391" s="239"/>
    </row>
    <row r="392" spans="3:7" x14ac:dyDescent="0.25">
      <c r="C392" s="239"/>
      <c r="D392" s="239"/>
      <c r="E392" s="239"/>
      <c r="F392" s="239"/>
      <c r="G392" s="239"/>
    </row>
    <row r="393" spans="3:7" x14ac:dyDescent="0.25">
      <c r="C393" s="239"/>
      <c r="D393" s="239"/>
      <c r="E393" s="239"/>
      <c r="F393" s="239"/>
      <c r="G393" s="239"/>
    </row>
    <row r="394" spans="3:7" x14ac:dyDescent="0.25">
      <c r="C394" s="239"/>
      <c r="D394" s="239"/>
      <c r="E394" s="239"/>
      <c r="F394" s="239"/>
      <c r="G394" s="239"/>
    </row>
    <row r="395" spans="3:7" x14ac:dyDescent="0.25">
      <c r="C395" s="239"/>
      <c r="D395" s="239"/>
      <c r="E395" s="239"/>
      <c r="F395" s="239"/>
      <c r="G395" s="239"/>
    </row>
    <row r="396" spans="3:7" x14ac:dyDescent="0.25">
      <c r="C396" s="239"/>
      <c r="D396" s="239"/>
      <c r="E396" s="239"/>
      <c r="F396" s="239"/>
      <c r="G396" s="239"/>
    </row>
    <row r="397" spans="3:7" x14ac:dyDescent="0.25">
      <c r="C397" s="239"/>
      <c r="D397" s="239"/>
      <c r="E397" s="239"/>
      <c r="F397" s="239"/>
      <c r="G397" s="239"/>
    </row>
    <row r="398" spans="3:7" x14ac:dyDescent="0.25">
      <c r="C398" s="239"/>
      <c r="D398" s="239"/>
      <c r="E398" s="239"/>
      <c r="F398" s="239"/>
      <c r="G398" s="239"/>
    </row>
    <row r="399" spans="3:7" x14ac:dyDescent="0.25">
      <c r="C399" s="239"/>
      <c r="D399" s="239"/>
      <c r="E399" s="239"/>
      <c r="F399" s="239"/>
      <c r="G399" s="239"/>
    </row>
    <row r="400" spans="3:7" x14ac:dyDescent="0.25">
      <c r="C400" s="239"/>
      <c r="D400" s="239"/>
      <c r="E400" s="239"/>
      <c r="F400" s="239"/>
      <c r="G400" s="239"/>
    </row>
    <row r="401" spans="3:7" x14ac:dyDescent="0.25">
      <c r="C401" s="239"/>
      <c r="D401" s="239"/>
      <c r="E401" s="239"/>
      <c r="F401" s="239"/>
      <c r="G401" s="239"/>
    </row>
    <row r="402" spans="3:7" x14ac:dyDescent="0.25">
      <c r="C402" s="239"/>
      <c r="D402" s="239"/>
      <c r="E402" s="239"/>
      <c r="F402" s="239"/>
      <c r="G402" s="239"/>
    </row>
    <row r="403" spans="3:7" x14ac:dyDescent="0.25">
      <c r="C403" s="239"/>
      <c r="D403" s="239"/>
      <c r="E403" s="239"/>
      <c r="F403" s="239"/>
      <c r="G403" s="239"/>
    </row>
    <row r="404" spans="3:7" x14ac:dyDescent="0.25">
      <c r="C404" s="239"/>
      <c r="D404" s="239"/>
      <c r="E404" s="239"/>
      <c r="F404" s="239"/>
      <c r="G404" s="239"/>
    </row>
    <row r="405" spans="3:7" x14ac:dyDescent="0.25">
      <c r="C405" s="239"/>
      <c r="D405" s="239"/>
      <c r="E405" s="239"/>
      <c r="F405" s="239"/>
      <c r="G405" s="239"/>
    </row>
    <row r="406" spans="3:7" x14ac:dyDescent="0.25">
      <c r="C406" s="239"/>
      <c r="D406" s="239"/>
      <c r="E406" s="239"/>
      <c r="F406" s="239"/>
      <c r="G406" s="239"/>
    </row>
    <row r="407" spans="3:7" x14ac:dyDescent="0.25">
      <c r="C407" s="239"/>
      <c r="D407" s="239"/>
      <c r="E407" s="239"/>
      <c r="F407" s="239"/>
      <c r="G407" s="239"/>
    </row>
    <row r="408" spans="3:7" x14ac:dyDescent="0.25">
      <c r="C408" s="239"/>
      <c r="D408" s="239"/>
      <c r="E408" s="239"/>
      <c r="F408" s="239"/>
      <c r="G408" s="239"/>
    </row>
    <row r="409" spans="3:7" x14ac:dyDescent="0.25">
      <c r="C409" s="239"/>
      <c r="D409" s="239"/>
      <c r="E409" s="239"/>
      <c r="F409" s="239"/>
      <c r="G409" s="239"/>
    </row>
    <row r="410" spans="3:7" x14ac:dyDescent="0.25">
      <c r="C410" s="239"/>
      <c r="D410" s="239"/>
      <c r="E410" s="239"/>
      <c r="F410" s="239"/>
      <c r="G410" s="239"/>
    </row>
    <row r="411" spans="3:7" x14ac:dyDescent="0.25">
      <c r="C411" s="239"/>
      <c r="D411" s="239"/>
      <c r="E411" s="239"/>
      <c r="F411" s="239"/>
      <c r="G411" s="239"/>
    </row>
    <row r="412" spans="3:7" x14ac:dyDescent="0.25">
      <c r="C412" s="239"/>
      <c r="D412" s="239"/>
      <c r="E412" s="239"/>
      <c r="F412" s="239"/>
      <c r="G412" s="239"/>
    </row>
    <row r="413" spans="3:7" x14ac:dyDescent="0.25">
      <c r="C413" s="239"/>
      <c r="D413" s="239"/>
      <c r="E413" s="239"/>
      <c r="F413" s="239"/>
      <c r="G413" s="239"/>
    </row>
    <row r="414" spans="3:7" x14ac:dyDescent="0.25">
      <c r="C414" s="239"/>
      <c r="D414" s="239"/>
      <c r="E414" s="239"/>
      <c r="F414" s="239"/>
      <c r="G414" s="239"/>
    </row>
    <row r="415" spans="3:7" x14ac:dyDescent="0.25">
      <c r="C415" s="239"/>
      <c r="D415" s="239"/>
      <c r="E415" s="239"/>
      <c r="F415" s="239"/>
      <c r="G415" s="239"/>
    </row>
    <row r="416" spans="3:7" x14ac:dyDescent="0.25">
      <c r="C416" s="239"/>
      <c r="D416" s="239"/>
      <c r="E416" s="239"/>
      <c r="F416" s="239"/>
      <c r="G416" s="239"/>
    </row>
    <row r="417" spans="3:7" x14ac:dyDescent="0.25">
      <c r="C417" s="239"/>
      <c r="D417" s="239"/>
      <c r="E417" s="239"/>
      <c r="F417" s="239"/>
      <c r="G417" s="239"/>
    </row>
    <row r="418" spans="3:7" x14ac:dyDescent="0.25">
      <c r="C418" s="239"/>
      <c r="D418" s="239"/>
      <c r="E418" s="239"/>
      <c r="F418" s="239"/>
      <c r="G418" s="239"/>
    </row>
    <row r="419" spans="3:7" x14ac:dyDescent="0.25">
      <c r="C419" s="239"/>
      <c r="D419" s="239"/>
      <c r="E419" s="239"/>
      <c r="F419" s="239"/>
      <c r="G419" s="239"/>
    </row>
    <row r="420" spans="3:7" x14ac:dyDescent="0.25">
      <c r="C420" s="239"/>
      <c r="D420" s="239"/>
      <c r="E420" s="239"/>
      <c r="F420" s="239"/>
      <c r="G420" s="239"/>
    </row>
    <row r="421" spans="3:7" x14ac:dyDescent="0.25">
      <c r="C421" s="239"/>
      <c r="D421" s="239"/>
      <c r="E421" s="239"/>
      <c r="F421" s="239"/>
      <c r="G421" s="239"/>
    </row>
    <row r="422" spans="3:7" x14ac:dyDescent="0.25">
      <c r="C422" s="239"/>
      <c r="D422" s="239"/>
      <c r="E422" s="239"/>
      <c r="F422" s="239"/>
      <c r="G422" s="239"/>
    </row>
    <row r="423" spans="3:7" x14ac:dyDescent="0.25">
      <c r="C423" s="239"/>
      <c r="D423" s="239"/>
      <c r="E423" s="239"/>
      <c r="F423" s="239"/>
      <c r="G423" s="239"/>
    </row>
    <row r="424" spans="3:7" x14ac:dyDescent="0.25">
      <c r="C424" s="239"/>
      <c r="D424" s="239"/>
      <c r="E424" s="239"/>
      <c r="F424" s="239"/>
      <c r="G424" s="239"/>
    </row>
    <row r="425" spans="3:7" x14ac:dyDescent="0.25">
      <c r="C425" s="239"/>
      <c r="D425" s="239"/>
      <c r="E425" s="239"/>
      <c r="F425" s="239"/>
      <c r="G425" s="239"/>
    </row>
    <row r="426" spans="3:7" x14ac:dyDescent="0.25">
      <c r="C426" s="239"/>
      <c r="D426" s="239"/>
      <c r="E426" s="239"/>
      <c r="F426" s="239"/>
      <c r="G426" s="239"/>
    </row>
    <row r="427" spans="3:7" x14ac:dyDescent="0.25">
      <c r="C427" s="239"/>
      <c r="D427" s="239"/>
      <c r="E427" s="239"/>
      <c r="F427" s="239"/>
      <c r="G427" s="239"/>
    </row>
    <row r="428" spans="3:7" x14ac:dyDescent="0.25">
      <c r="C428" s="239"/>
      <c r="D428" s="239"/>
      <c r="E428" s="239"/>
      <c r="F428" s="239"/>
      <c r="G428" s="239"/>
    </row>
    <row r="429" spans="3:7" x14ac:dyDescent="0.25">
      <c r="C429" s="239"/>
      <c r="D429" s="239"/>
      <c r="E429" s="239"/>
      <c r="F429" s="239"/>
      <c r="G429" s="239"/>
    </row>
    <row r="430" spans="3:7" x14ac:dyDescent="0.25">
      <c r="C430" s="239"/>
      <c r="D430" s="239"/>
      <c r="E430" s="239"/>
      <c r="F430" s="239"/>
      <c r="G430" s="239"/>
    </row>
    <row r="431" spans="3:7" x14ac:dyDescent="0.25">
      <c r="C431" s="239"/>
      <c r="D431" s="239"/>
      <c r="E431" s="239"/>
      <c r="F431" s="239"/>
      <c r="G431" s="239"/>
    </row>
    <row r="432" spans="3:7" x14ac:dyDescent="0.25">
      <c r="C432" s="239"/>
      <c r="D432" s="239"/>
      <c r="E432" s="239"/>
      <c r="F432" s="239"/>
      <c r="G432" s="239"/>
    </row>
    <row r="433" spans="3:7" x14ac:dyDescent="0.25">
      <c r="C433" s="239"/>
      <c r="D433" s="239"/>
      <c r="E433" s="239"/>
      <c r="F433" s="239"/>
      <c r="G433" s="239"/>
    </row>
    <row r="434" spans="3:7" x14ac:dyDescent="0.25">
      <c r="C434" s="239"/>
      <c r="D434" s="239"/>
      <c r="E434" s="239"/>
      <c r="F434" s="239"/>
      <c r="G434" s="239"/>
    </row>
    <row r="435" spans="3:7" x14ac:dyDescent="0.25">
      <c r="C435" s="239"/>
      <c r="D435" s="239"/>
      <c r="E435" s="239"/>
      <c r="F435" s="239"/>
      <c r="G435" s="239"/>
    </row>
    <row r="436" spans="3:7" x14ac:dyDescent="0.25">
      <c r="C436" s="239"/>
      <c r="D436" s="239"/>
      <c r="E436" s="239"/>
      <c r="F436" s="239"/>
      <c r="G436" s="239"/>
    </row>
    <row r="437" spans="3:7" x14ac:dyDescent="0.25">
      <c r="C437" s="239"/>
      <c r="D437" s="239"/>
      <c r="E437" s="239"/>
      <c r="F437" s="239"/>
      <c r="G437" s="239"/>
    </row>
    <row r="438" spans="3:7" x14ac:dyDescent="0.25">
      <c r="C438" s="239"/>
      <c r="D438" s="239"/>
      <c r="E438" s="239"/>
      <c r="F438" s="239"/>
      <c r="G438" s="239"/>
    </row>
    <row r="439" spans="3:7" x14ac:dyDescent="0.25">
      <c r="C439" s="239"/>
      <c r="D439" s="239"/>
      <c r="E439" s="239"/>
      <c r="F439" s="239"/>
      <c r="G439" s="239"/>
    </row>
    <row r="440" spans="3:7" x14ac:dyDescent="0.25">
      <c r="C440" s="239"/>
      <c r="D440" s="239"/>
      <c r="E440" s="239"/>
      <c r="F440" s="239"/>
      <c r="G440" s="239"/>
    </row>
    <row r="441" spans="3:7" x14ac:dyDescent="0.25">
      <c r="C441" s="239"/>
      <c r="D441" s="239"/>
      <c r="E441" s="239"/>
      <c r="F441" s="239"/>
      <c r="G441" s="239"/>
    </row>
    <row r="442" spans="3:7" x14ac:dyDescent="0.25">
      <c r="C442" s="239"/>
      <c r="D442" s="239"/>
      <c r="E442" s="239"/>
      <c r="F442" s="239"/>
      <c r="G442" s="239"/>
    </row>
    <row r="443" spans="3:7" x14ac:dyDescent="0.25">
      <c r="C443" s="239"/>
      <c r="D443" s="239"/>
      <c r="E443" s="239"/>
      <c r="F443" s="239"/>
      <c r="G443" s="239"/>
    </row>
    <row r="444" spans="3:7" x14ac:dyDescent="0.25">
      <c r="C444" s="239"/>
      <c r="D444" s="239"/>
      <c r="E444" s="239"/>
      <c r="F444" s="239"/>
      <c r="G444" s="239"/>
    </row>
    <row r="445" spans="3:7" x14ac:dyDescent="0.25">
      <c r="C445" s="239"/>
      <c r="D445" s="239"/>
      <c r="E445" s="239"/>
      <c r="F445" s="239"/>
      <c r="G445" s="239"/>
    </row>
    <row r="446" spans="3:7" x14ac:dyDescent="0.25">
      <c r="C446" s="239"/>
      <c r="D446" s="239"/>
      <c r="E446" s="239"/>
      <c r="F446" s="239"/>
      <c r="G446" s="239"/>
    </row>
    <row r="447" spans="3:7" x14ac:dyDescent="0.25">
      <c r="C447" s="239"/>
      <c r="D447" s="239"/>
      <c r="E447" s="239"/>
      <c r="F447" s="239"/>
      <c r="G447" s="239"/>
    </row>
    <row r="448" spans="3:7" x14ac:dyDescent="0.25">
      <c r="C448" s="239"/>
      <c r="D448" s="239"/>
      <c r="E448" s="239"/>
      <c r="F448" s="239"/>
      <c r="G448" s="239"/>
    </row>
    <row r="449" spans="3:7" x14ac:dyDescent="0.25">
      <c r="C449" s="239"/>
      <c r="D449" s="239"/>
      <c r="E449" s="239"/>
      <c r="F449" s="239"/>
      <c r="G449" s="239"/>
    </row>
    <row r="450" spans="3:7" x14ac:dyDescent="0.25">
      <c r="C450" s="239"/>
      <c r="D450" s="239"/>
      <c r="E450" s="239"/>
      <c r="F450" s="239"/>
      <c r="G450" s="239"/>
    </row>
    <row r="451" spans="3:7" x14ac:dyDescent="0.25">
      <c r="C451" s="239"/>
      <c r="D451" s="239"/>
      <c r="E451" s="239"/>
      <c r="F451" s="239"/>
      <c r="G451" s="239"/>
    </row>
    <row r="452" spans="3:7" x14ac:dyDescent="0.25">
      <c r="C452" s="239"/>
      <c r="D452" s="239"/>
      <c r="E452" s="239"/>
      <c r="F452" s="239"/>
      <c r="G452" s="239"/>
    </row>
    <row r="453" spans="3:7" x14ac:dyDescent="0.25">
      <c r="C453" s="239"/>
      <c r="D453" s="239"/>
      <c r="E453" s="239"/>
      <c r="F453" s="239"/>
      <c r="G453" s="239"/>
    </row>
    <row r="454" spans="3:7" x14ac:dyDescent="0.25">
      <c r="C454" s="239"/>
      <c r="D454" s="239"/>
      <c r="E454" s="239"/>
      <c r="F454" s="239"/>
      <c r="G454" s="239"/>
    </row>
    <row r="455" spans="3:7" x14ac:dyDescent="0.25">
      <c r="C455" s="239"/>
      <c r="D455" s="239"/>
      <c r="E455" s="239"/>
      <c r="F455" s="239"/>
      <c r="G455" s="239"/>
    </row>
    <row r="456" spans="3:7" x14ac:dyDescent="0.25">
      <c r="C456" s="239"/>
      <c r="D456" s="239"/>
      <c r="E456" s="239"/>
      <c r="F456" s="239"/>
      <c r="G456" s="239"/>
    </row>
    <row r="457" spans="3:7" x14ac:dyDescent="0.25">
      <c r="C457" s="239"/>
      <c r="D457" s="239"/>
      <c r="E457" s="239"/>
      <c r="F457" s="239"/>
      <c r="G457" s="239"/>
    </row>
    <row r="458" spans="3:7" x14ac:dyDescent="0.25">
      <c r="C458" s="239"/>
      <c r="D458" s="239"/>
      <c r="E458" s="239"/>
      <c r="F458" s="239"/>
      <c r="G458" s="239"/>
    </row>
    <row r="459" spans="3:7" x14ac:dyDescent="0.25">
      <c r="C459" s="239"/>
      <c r="D459" s="239"/>
      <c r="E459" s="239"/>
      <c r="F459" s="239"/>
      <c r="G459" s="239"/>
    </row>
    <row r="460" spans="3:7" x14ac:dyDescent="0.25">
      <c r="C460" s="239"/>
      <c r="D460" s="239"/>
      <c r="E460" s="239"/>
      <c r="F460" s="239"/>
      <c r="G460" s="239"/>
    </row>
    <row r="461" spans="3:7" x14ac:dyDescent="0.25">
      <c r="C461" s="239"/>
      <c r="D461" s="239"/>
      <c r="E461" s="239"/>
      <c r="F461" s="239"/>
      <c r="G461" s="239"/>
    </row>
    <row r="462" spans="3:7" x14ac:dyDescent="0.25">
      <c r="C462" s="239"/>
      <c r="D462" s="239"/>
      <c r="E462" s="239"/>
      <c r="F462" s="239"/>
      <c r="G462" s="239"/>
    </row>
    <row r="463" spans="3:7" x14ac:dyDescent="0.25">
      <c r="C463" s="239"/>
      <c r="D463" s="239"/>
      <c r="E463" s="239"/>
      <c r="F463" s="239"/>
      <c r="G463" s="239"/>
    </row>
    <row r="464" spans="3:7" x14ac:dyDescent="0.25">
      <c r="C464" s="239"/>
      <c r="D464" s="239"/>
      <c r="E464" s="239"/>
      <c r="F464" s="239"/>
      <c r="G464" s="239"/>
    </row>
    <row r="465" spans="3:7" x14ac:dyDescent="0.25">
      <c r="C465" s="239"/>
      <c r="D465" s="239"/>
      <c r="E465" s="239"/>
      <c r="F465" s="239"/>
      <c r="G465" s="239"/>
    </row>
    <row r="466" spans="3:7" x14ac:dyDescent="0.25">
      <c r="C466" s="239"/>
      <c r="D466" s="239"/>
      <c r="E466" s="239"/>
      <c r="F466" s="239"/>
      <c r="G466" s="239"/>
    </row>
    <row r="467" spans="3:7" x14ac:dyDescent="0.25">
      <c r="C467" s="239"/>
      <c r="D467" s="239"/>
      <c r="E467" s="239"/>
      <c r="F467" s="239"/>
      <c r="G467" s="239"/>
    </row>
    <row r="468" spans="3:7" x14ac:dyDescent="0.25">
      <c r="C468" s="239"/>
      <c r="D468" s="239"/>
      <c r="E468" s="239"/>
      <c r="F468" s="239"/>
      <c r="G468" s="239"/>
    </row>
    <row r="469" spans="3:7" x14ac:dyDescent="0.25">
      <c r="C469" s="239"/>
      <c r="D469" s="239"/>
      <c r="E469" s="239"/>
      <c r="F469" s="239"/>
      <c r="G469" s="239"/>
    </row>
    <row r="470" spans="3:7" x14ac:dyDescent="0.25">
      <c r="C470" s="239"/>
      <c r="D470" s="239"/>
      <c r="E470" s="239"/>
      <c r="F470" s="239"/>
      <c r="G470" s="239"/>
    </row>
    <row r="471" spans="3:7" x14ac:dyDescent="0.25">
      <c r="C471" s="239"/>
      <c r="D471" s="239"/>
      <c r="E471" s="239"/>
      <c r="F471" s="239"/>
      <c r="G471" s="239"/>
    </row>
    <row r="472" spans="3:7" x14ac:dyDescent="0.25">
      <c r="C472" s="239"/>
      <c r="D472" s="239"/>
      <c r="E472" s="239"/>
      <c r="F472" s="239"/>
      <c r="G472" s="239"/>
    </row>
    <row r="473" spans="3:7" x14ac:dyDescent="0.25">
      <c r="C473" s="239"/>
      <c r="D473" s="239"/>
      <c r="E473" s="239"/>
      <c r="F473" s="239"/>
      <c r="G473" s="239"/>
    </row>
    <row r="474" spans="3:7" x14ac:dyDescent="0.25">
      <c r="C474" s="239"/>
      <c r="D474" s="239"/>
      <c r="E474" s="239"/>
      <c r="F474" s="239"/>
      <c r="G474" s="239"/>
    </row>
    <row r="475" spans="3:7" x14ac:dyDescent="0.25">
      <c r="C475" s="239"/>
      <c r="D475" s="239"/>
      <c r="E475" s="239"/>
      <c r="F475" s="239"/>
      <c r="G475" s="239"/>
    </row>
    <row r="476" spans="3:7" x14ac:dyDescent="0.25">
      <c r="C476" s="239"/>
      <c r="D476" s="239"/>
      <c r="E476" s="239"/>
      <c r="F476" s="239"/>
      <c r="G476" s="239"/>
    </row>
    <row r="477" spans="3:7" x14ac:dyDescent="0.25">
      <c r="C477" s="239"/>
      <c r="D477" s="239"/>
      <c r="E477" s="239"/>
      <c r="F477" s="239"/>
      <c r="G477" s="239"/>
    </row>
    <row r="478" spans="3:7" x14ac:dyDescent="0.25">
      <c r="C478" s="239"/>
      <c r="D478" s="239"/>
      <c r="E478" s="239"/>
      <c r="F478" s="239"/>
      <c r="G478" s="239"/>
    </row>
    <row r="479" spans="3:7" x14ac:dyDescent="0.25">
      <c r="C479" s="239"/>
      <c r="D479" s="239"/>
      <c r="E479" s="239"/>
      <c r="F479" s="239"/>
      <c r="G479" s="239"/>
    </row>
    <row r="480" spans="3:7" x14ac:dyDescent="0.25">
      <c r="C480" s="239"/>
      <c r="D480" s="239"/>
      <c r="E480" s="239"/>
      <c r="F480" s="239"/>
      <c r="G480" s="239"/>
    </row>
    <row r="481" spans="3:7" x14ac:dyDescent="0.25">
      <c r="C481" s="239"/>
      <c r="D481" s="239"/>
      <c r="E481" s="239"/>
      <c r="F481" s="239"/>
      <c r="G481" s="239"/>
    </row>
    <row r="482" spans="3:7" x14ac:dyDescent="0.25">
      <c r="C482" s="239"/>
      <c r="D482" s="239"/>
      <c r="E482" s="239"/>
      <c r="F482" s="239"/>
      <c r="G482" s="239"/>
    </row>
    <row r="483" spans="3:7" x14ac:dyDescent="0.25">
      <c r="C483" s="239"/>
      <c r="D483" s="239"/>
      <c r="E483" s="239"/>
      <c r="F483" s="239"/>
      <c r="G483" s="239"/>
    </row>
    <row r="484" spans="3:7" x14ac:dyDescent="0.25">
      <c r="C484" s="239"/>
      <c r="D484" s="239"/>
      <c r="E484" s="239"/>
      <c r="F484" s="239"/>
      <c r="G484" s="239"/>
    </row>
    <row r="485" spans="3:7" x14ac:dyDescent="0.25">
      <c r="C485" s="239"/>
      <c r="D485" s="239"/>
      <c r="E485" s="239"/>
      <c r="F485" s="239"/>
      <c r="G485" s="239"/>
    </row>
    <row r="486" spans="3:7" x14ac:dyDescent="0.25">
      <c r="C486" s="239"/>
      <c r="D486" s="239"/>
      <c r="E486" s="239"/>
      <c r="F486" s="239"/>
      <c r="G486" s="239"/>
    </row>
    <row r="487" spans="3:7" x14ac:dyDescent="0.25">
      <c r="C487" s="239"/>
      <c r="D487" s="239"/>
      <c r="E487" s="239"/>
      <c r="F487" s="239"/>
      <c r="G487" s="239"/>
    </row>
    <row r="488" spans="3:7" x14ac:dyDescent="0.25">
      <c r="C488" s="239"/>
      <c r="D488" s="239"/>
      <c r="E488" s="239"/>
      <c r="F488" s="239"/>
      <c r="G488" s="239"/>
    </row>
    <row r="489" spans="3:7" x14ac:dyDescent="0.25">
      <c r="C489" s="239"/>
      <c r="D489" s="239"/>
      <c r="E489" s="239"/>
      <c r="F489" s="239"/>
      <c r="G489" s="239"/>
    </row>
    <row r="490" spans="3:7" x14ac:dyDescent="0.25">
      <c r="C490" s="239"/>
      <c r="D490" s="239"/>
      <c r="E490" s="239"/>
      <c r="F490" s="239"/>
      <c r="G490" s="239"/>
    </row>
    <row r="491" spans="3:7" x14ac:dyDescent="0.25">
      <c r="C491" s="239"/>
      <c r="D491" s="239"/>
      <c r="E491" s="239"/>
      <c r="F491" s="239"/>
      <c r="G491" s="239"/>
    </row>
    <row r="492" spans="3:7" x14ac:dyDescent="0.25">
      <c r="C492" s="239"/>
      <c r="D492" s="239"/>
      <c r="E492" s="239"/>
      <c r="F492" s="239"/>
      <c r="G492" s="239"/>
    </row>
    <row r="493" spans="3:7" x14ac:dyDescent="0.25">
      <c r="C493" s="239"/>
      <c r="D493" s="239"/>
      <c r="E493" s="239"/>
      <c r="F493" s="239"/>
      <c r="G493" s="239"/>
    </row>
    <row r="494" spans="3:7" x14ac:dyDescent="0.25">
      <c r="C494" s="239"/>
      <c r="D494" s="239"/>
      <c r="E494" s="239"/>
      <c r="F494" s="239"/>
      <c r="G494" s="239"/>
    </row>
    <row r="495" spans="3:7" x14ac:dyDescent="0.25">
      <c r="C495" s="239"/>
      <c r="D495" s="239"/>
      <c r="E495" s="239"/>
      <c r="F495" s="239"/>
      <c r="G495" s="239"/>
    </row>
    <row r="496" spans="3:7" x14ac:dyDescent="0.25">
      <c r="C496" s="239"/>
      <c r="D496" s="239"/>
      <c r="E496" s="239"/>
      <c r="F496" s="239"/>
      <c r="G496" s="239"/>
    </row>
    <row r="497" spans="3:7" x14ac:dyDescent="0.25">
      <c r="C497" s="239"/>
      <c r="D497" s="239"/>
      <c r="E497" s="239"/>
      <c r="F497" s="239"/>
      <c r="G497" s="239"/>
    </row>
    <row r="498" spans="3:7" x14ac:dyDescent="0.25">
      <c r="C498" s="239"/>
      <c r="D498" s="239"/>
      <c r="E498" s="239"/>
      <c r="F498" s="239"/>
      <c r="G498" s="239"/>
    </row>
    <row r="499" spans="3:7" x14ac:dyDescent="0.25">
      <c r="C499" s="239"/>
      <c r="D499" s="239"/>
      <c r="E499" s="239"/>
      <c r="F499" s="239"/>
      <c r="G499" s="239"/>
    </row>
    <row r="500" spans="3:7" x14ac:dyDescent="0.25">
      <c r="C500" s="239"/>
      <c r="D500" s="239"/>
      <c r="E500" s="239"/>
      <c r="F500" s="239"/>
      <c r="G500" s="239"/>
    </row>
    <row r="501" spans="3:7" x14ac:dyDescent="0.25">
      <c r="C501" s="239"/>
      <c r="D501" s="239"/>
      <c r="E501" s="239"/>
      <c r="F501" s="239"/>
      <c r="G501" s="239"/>
    </row>
    <row r="502" spans="3:7" x14ac:dyDescent="0.25">
      <c r="C502" s="239"/>
      <c r="D502" s="239"/>
      <c r="E502" s="239"/>
      <c r="F502" s="239"/>
      <c r="G502" s="239"/>
    </row>
    <row r="503" spans="3:7" x14ac:dyDescent="0.25">
      <c r="C503" s="239"/>
      <c r="D503" s="239"/>
      <c r="E503" s="239"/>
      <c r="F503" s="239"/>
      <c r="G503" s="239"/>
    </row>
    <row r="504" spans="3:7" x14ac:dyDescent="0.25">
      <c r="C504" s="239"/>
      <c r="D504" s="239"/>
      <c r="E504" s="239"/>
      <c r="F504" s="239"/>
      <c r="G504" s="239"/>
    </row>
    <row r="505" spans="3:7" x14ac:dyDescent="0.25">
      <c r="C505" s="239"/>
      <c r="D505" s="239"/>
      <c r="E505" s="239"/>
      <c r="F505" s="239"/>
      <c r="G505" s="239"/>
    </row>
    <row r="506" spans="3:7" x14ac:dyDescent="0.25">
      <c r="C506" s="239"/>
      <c r="D506" s="239"/>
      <c r="E506" s="239"/>
      <c r="F506" s="239"/>
      <c r="G506" s="239"/>
    </row>
    <row r="507" spans="3:7" x14ac:dyDescent="0.25">
      <c r="C507" s="239"/>
      <c r="D507" s="239"/>
      <c r="E507" s="239"/>
      <c r="F507" s="239"/>
      <c r="G507" s="239"/>
    </row>
    <row r="508" spans="3:7" x14ac:dyDescent="0.25">
      <c r="C508" s="239"/>
      <c r="D508" s="239"/>
      <c r="E508" s="239"/>
      <c r="F508" s="239"/>
      <c r="G508" s="239"/>
    </row>
    <row r="509" spans="3:7" x14ac:dyDescent="0.25">
      <c r="C509" s="239"/>
      <c r="D509" s="239"/>
      <c r="E509" s="239"/>
      <c r="F509" s="239"/>
      <c r="G509" s="239"/>
    </row>
    <row r="510" spans="3:7" x14ac:dyDescent="0.25">
      <c r="C510" s="239"/>
      <c r="D510" s="239"/>
      <c r="E510" s="239"/>
      <c r="F510" s="239"/>
      <c r="G510" s="239"/>
    </row>
    <row r="511" spans="3:7" x14ac:dyDescent="0.25">
      <c r="C511" s="239"/>
      <c r="D511" s="239"/>
      <c r="E511" s="239"/>
      <c r="F511" s="239"/>
      <c r="G511" s="239"/>
    </row>
    <row r="512" spans="3:7" x14ac:dyDescent="0.25">
      <c r="C512" s="239"/>
      <c r="D512" s="239"/>
      <c r="E512" s="239"/>
      <c r="F512" s="239"/>
      <c r="G512" s="239"/>
    </row>
    <row r="513" spans="3:7" x14ac:dyDescent="0.25">
      <c r="C513" s="239"/>
      <c r="D513" s="239"/>
      <c r="E513" s="239"/>
      <c r="F513" s="239"/>
      <c r="G513" s="239"/>
    </row>
    <row r="514" spans="3:7" x14ac:dyDescent="0.25">
      <c r="C514" s="239"/>
      <c r="D514" s="239"/>
      <c r="E514" s="239"/>
      <c r="F514" s="239"/>
      <c r="G514" s="239"/>
    </row>
    <row r="515" spans="3:7" x14ac:dyDescent="0.25">
      <c r="C515" s="239"/>
      <c r="D515" s="239"/>
      <c r="E515" s="239"/>
      <c r="F515" s="239"/>
      <c r="G515" s="239"/>
    </row>
    <row r="516" spans="3:7" x14ac:dyDescent="0.25">
      <c r="C516" s="239"/>
      <c r="D516" s="239"/>
      <c r="E516" s="239"/>
      <c r="F516" s="239"/>
      <c r="G516" s="239"/>
    </row>
    <row r="517" spans="3:7" x14ac:dyDescent="0.25">
      <c r="C517" s="239"/>
      <c r="D517" s="239"/>
      <c r="E517" s="239"/>
      <c r="F517" s="239"/>
      <c r="G517" s="239"/>
    </row>
    <row r="518" spans="3:7" x14ac:dyDescent="0.25">
      <c r="C518" s="239"/>
      <c r="D518" s="239"/>
      <c r="E518" s="239"/>
      <c r="F518" s="239"/>
      <c r="G518" s="239"/>
    </row>
    <row r="519" spans="3:7" x14ac:dyDescent="0.25">
      <c r="C519" s="239"/>
      <c r="D519" s="239"/>
      <c r="E519" s="239"/>
      <c r="F519" s="239"/>
      <c r="G519" s="239"/>
    </row>
    <row r="520" spans="3:7" x14ac:dyDescent="0.25">
      <c r="C520" s="239"/>
      <c r="D520" s="239"/>
      <c r="E520" s="239"/>
      <c r="F520" s="239"/>
      <c r="G520" s="239"/>
    </row>
    <row r="521" spans="3:7" x14ac:dyDescent="0.25">
      <c r="C521" s="239"/>
      <c r="D521" s="239"/>
      <c r="E521" s="239"/>
      <c r="F521" s="239"/>
      <c r="G521" s="239"/>
    </row>
    <row r="522" spans="3:7" x14ac:dyDescent="0.25">
      <c r="C522" s="239"/>
      <c r="D522" s="239"/>
      <c r="E522" s="239"/>
      <c r="F522" s="239"/>
      <c r="G522" s="239"/>
    </row>
    <row r="523" spans="3:7" x14ac:dyDescent="0.25">
      <c r="C523" s="239"/>
      <c r="D523" s="239"/>
      <c r="E523" s="239"/>
      <c r="F523" s="239"/>
      <c r="G523" s="239"/>
    </row>
    <row r="524" spans="3:7" x14ac:dyDescent="0.25">
      <c r="C524" s="239"/>
      <c r="D524" s="239"/>
      <c r="E524" s="239"/>
      <c r="F524" s="239"/>
      <c r="G524" s="239"/>
    </row>
    <row r="525" spans="3:7" x14ac:dyDescent="0.25">
      <c r="C525" s="239"/>
      <c r="D525" s="239"/>
      <c r="E525" s="239"/>
      <c r="F525" s="239"/>
      <c r="G525" s="239"/>
    </row>
    <row r="526" spans="3:7" x14ac:dyDescent="0.25">
      <c r="C526" s="239"/>
      <c r="D526" s="239"/>
      <c r="E526" s="239"/>
      <c r="F526" s="239"/>
      <c r="G526" s="239"/>
    </row>
    <row r="527" spans="3:7" x14ac:dyDescent="0.25">
      <c r="C527" s="239"/>
      <c r="D527" s="239"/>
      <c r="E527" s="239"/>
      <c r="F527" s="239"/>
      <c r="G527" s="239"/>
    </row>
    <row r="528" spans="3:7" x14ac:dyDescent="0.25">
      <c r="C528" s="239"/>
      <c r="D528" s="239"/>
      <c r="E528" s="239"/>
      <c r="F528" s="239"/>
      <c r="G528" s="239"/>
    </row>
    <row r="529" spans="3:7" x14ac:dyDescent="0.25">
      <c r="C529" s="239"/>
      <c r="D529" s="239"/>
      <c r="E529" s="239"/>
      <c r="F529" s="239"/>
      <c r="G529" s="239"/>
    </row>
    <row r="530" spans="3:7" x14ac:dyDescent="0.25">
      <c r="C530" s="239"/>
      <c r="D530" s="239"/>
      <c r="E530" s="239"/>
      <c r="F530" s="239"/>
      <c r="G530" s="239"/>
    </row>
    <row r="531" spans="3:7" x14ac:dyDescent="0.25">
      <c r="C531" s="239"/>
      <c r="D531" s="239"/>
      <c r="E531" s="239"/>
      <c r="F531" s="239"/>
      <c r="G531" s="239"/>
    </row>
    <row r="532" spans="3:7" x14ac:dyDescent="0.25">
      <c r="C532" s="239"/>
      <c r="D532" s="239"/>
      <c r="E532" s="239"/>
      <c r="F532" s="239"/>
      <c r="G532" s="239"/>
    </row>
    <row r="533" spans="3:7" x14ac:dyDescent="0.25">
      <c r="C533" s="239"/>
      <c r="D533" s="239"/>
      <c r="E533" s="239"/>
      <c r="F533" s="239"/>
      <c r="G533" s="239"/>
    </row>
    <row r="534" spans="3:7" x14ac:dyDescent="0.25">
      <c r="C534" s="239"/>
      <c r="D534" s="239"/>
      <c r="E534" s="239"/>
      <c r="F534" s="239"/>
      <c r="G534" s="239"/>
    </row>
    <row r="535" spans="3:7" x14ac:dyDescent="0.25">
      <c r="C535" s="239"/>
      <c r="D535" s="239"/>
      <c r="E535" s="239"/>
      <c r="F535" s="239"/>
      <c r="G535" s="239"/>
    </row>
    <row r="536" spans="3:7" x14ac:dyDescent="0.25">
      <c r="C536" s="239"/>
      <c r="D536" s="239"/>
      <c r="E536" s="239"/>
      <c r="F536" s="239"/>
      <c r="G536" s="239"/>
    </row>
    <row r="537" spans="3:7" x14ac:dyDescent="0.25">
      <c r="C537" s="239"/>
      <c r="D537" s="239"/>
      <c r="E537" s="239"/>
      <c r="F537" s="239"/>
      <c r="G537" s="239"/>
    </row>
    <row r="538" spans="3:7" x14ac:dyDescent="0.25">
      <c r="C538" s="239"/>
      <c r="D538" s="239"/>
      <c r="E538" s="239"/>
      <c r="F538" s="239"/>
      <c r="G538" s="239"/>
    </row>
    <row r="539" spans="3:7" x14ac:dyDescent="0.25">
      <c r="C539" s="239"/>
      <c r="D539" s="239"/>
      <c r="E539" s="239"/>
      <c r="F539" s="239"/>
      <c r="G539" s="239"/>
    </row>
    <row r="540" spans="3:7" x14ac:dyDescent="0.25">
      <c r="C540" s="239"/>
      <c r="D540" s="239"/>
      <c r="E540" s="239"/>
      <c r="F540" s="239"/>
      <c r="G540" s="239"/>
    </row>
    <row r="541" spans="3:7" x14ac:dyDescent="0.25">
      <c r="C541" s="239"/>
      <c r="D541" s="239"/>
      <c r="E541" s="239"/>
      <c r="F541" s="239"/>
      <c r="G541" s="239"/>
    </row>
    <row r="542" spans="3:7" x14ac:dyDescent="0.25">
      <c r="C542" s="239"/>
      <c r="D542" s="239"/>
      <c r="E542" s="239"/>
      <c r="F542" s="239"/>
      <c r="G542" s="239"/>
    </row>
    <row r="543" spans="3:7" x14ac:dyDescent="0.25">
      <c r="C543" s="239"/>
      <c r="D543" s="239"/>
      <c r="E543" s="239"/>
      <c r="F543" s="239"/>
      <c r="G543" s="239"/>
    </row>
    <row r="544" spans="3:7" x14ac:dyDescent="0.25">
      <c r="C544" s="239"/>
      <c r="D544" s="239"/>
      <c r="E544" s="239"/>
      <c r="F544" s="239"/>
      <c r="G544" s="239"/>
    </row>
    <row r="545" spans="3:7" x14ac:dyDescent="0.25">
      <c r="C545" s="239"/>
      <c r="D545" s="239"/>
      <c r="E545" s="239"/>
      <c r="F545" s="239"/>
      <c r="G545" s="239"/>
    </row>
    <row r="546" spans="3:7" x14ac:dyDescent="0.25">
      <c r="C546" s="239"/>
      <c r="D546" s="239"/>
      <c r="E546" s="239"/>
      <c r="F546" s="239"/>
      <c r="G546" s="239"/>
    </row>
    <row r="547" spans="3:7" x14ac:dyDescent="0.25">
      <c r="C547" s="239"/>
      <c r="D547" s="239"/>
      <c r="E547" s="239"/>
      <c r="F547" s="239"/>
      <c r="G547" s="239"/>
    </row>
    <row r="548" spans="3:7" x14ac:dyDescent="0.25">
      <c r="C548" s="239"/>
      <c r="D548" s="239"/>
      <c r="E548" s="239"/>
      <c r="F548" s="239"/>
      <c r="G548" s="239"/>
    </row>
    <row r="549" spans="3:7" x14ac:dyDescent="0.25">
      <c r="C549" s="239"/>
      <c r="D549" s="239"/>
      <c r="E549" s="239"/>
      <c r="F549" s="239"/>
      <c r="G549" s="239"/>
    </row>
    <row r="550" spans="3:7" x14ac:dyDescent="0.25">
      <c r="C550" s="239"/>
      <c r="D550" s="239"/>
      <c r="E550" s="239"/>
      <c r="F550" s="239"/>
      <c r="G550" s="239"/>
    </row>
    <row r="551" spans="3:7" x14ac:dyDescent="0.25">
      <c r="C551" s="239"/>
      <c r="D551" s="239"/>
      <c r="E551" s="239"/>
      <c r="F551" s="239"/>
      <c r="G551" s="239"/>
    </row>
    <row r="552" spans="3:7" x14ac:dyDescent="0.25">
      <c r="C552" s="239"/>
      <c r="D552" s="239"/>
      <c r="E552" s="239"/>
      <c r="F552" s="239"/>
      <c r="G552" s="239"/>
    </row>
    <row r="553" spans="3:7" x14ac:dyDescent="0.25">
      <c r="C553" s="239"/>
      <c r="D553" s="239"/>
      <c r="E553" s="239"/>
      <c r="F553" s="239"/>
      <c r="G553" s="239"/>
    </row>
    <row r="554" spans="3:7" x14ac:dyDescent="0.25">
      <c r="C554" s="239"/>
      <c r="D554" s="239"/>
      <c r="E554" s="239"/>
      <c r="F554" s="239"/>
      <c r="G554" s="239"/>
    </row>
    <row r="555" spans="3:7" x14ac:dyDescent="0.25">
      <c r="C555" s="239"/>
      <c r="D555" s="239"/>
      <c r="E555" s="239"/>
      <c r="F555" s="239"/>
      <c r="G555" s="239"/>
    </row>
    <row r="556" spans="3:7" x14ac:dyDescent="0.25">
      <c r="C556" s="239"/>
      <c r="D556" s="239"/>
      <c r="E556" s="239"/>
      <c r="F556" s="239"/>
      <c r="G556" s="239"/>
    </row>
    <row r="557" spans="3:7" x14ac:dyDescent="0.25">
      <c r="C557" s="239"/>
      <c r="D557" s="239"/>
      <c r="E557" s="239"/>
      <c r="F557" s="239"/>
      <c r="G557" s="239"/>
    </row>
    <row r="558" spans="3:7" x14ac:dyDescent="0.25">
      <c r="C558" s="239"/>
      <c r="D558" s="239"/>
      <c r="E558" s="239"/>
      <c r="F558" s="239"/>
      <c r="G558" s="239"/>
    </row>
    <row r="559" spans="3:7" x14ac:dyDescent="0.25">
      <c r="C559" s="239"/>
      <c r="D559" s="239"/>
      <c r="E559" s="239"/>
      <c r="F559" s="239"/>
      <c r="G559" s="239"/>
    </row>
    <row r="560" spans="3:7" x14ac:dyDescent="0.25">
      <c r="C560" s="239"/>
      <c r="D560" s="239"/>
      <c r="E560" s="239"/>
      <c r="F560" s="239"/>
      <c r="G560" s="239"/>
    </row>
    <row r="561" spans="3:7" x14ac:dyDescent="0.25">
      <c r="C561" s="239"/>
      <c r="D561" s="239"/>
      <c r="E561" s="239"/>
      <c r="F561" s="239"/>
      <c r="G561" s="239"/>
    </row>
    <row r="562" spans="3:7" x14ac:dyDescent="0.25">
      <c r="C562" s="239"/>
      <c r="D562" s="239"/>
      <c r="E562" s="239"/>
      <c r="F562" s="239"/>
      <c r="G562" s="239"/>
    </row>
    <row r="563" spans="3:7" x14ac:dyDescent="0.25">
      <c r="C563" s="239"/>
      <c r="D563" s="239"/>
      <c r="E563" s="239"/>
      <c r="F563" s="239"/>
      <c r="G563" s="239"/>
    </row>
    <row r="564" spans="3:7" x14ac:dyDescent="0.25">
      <c r="C564" s="239"/>
      <c r="D564" s="239"/>
      <c r="E564" s="239"/>
      <c r="F564" s="239"/>
      <c r="G564" s="239"/>
    </row>
    <row r="565" spans="3:7" x14ac:dyDescent="0.25">
      <c r="C565" s="239"/>
      <c r="D565" s="239"/>
      <c r="E565" s="239"/>
      <c r="F565" s="239"/>
      <c r="G565" s="239"/>
    </row>
    <row r="566" spans="3:7" x14ac:dyDescent="0.25">
      <c r="C566" s="239"/>
      <c r="D566" s="239"/>
      <c r="E566" s="239"/>
      <c r="F566" s="239"/>
      <c r="G566" s="239"/>
    </row>
    <row r="567" spans="3:7" x14ac:dyDescent="0.25">
      <c r="C567" s="239"/>
      <c r="D567" s="239"/>
      <c r="E567" s="239"/>
      <c r="F567" s="239"/>
      <c r="G567" s="239"/>
    </row>
    <row r="568" spans="3:7" x14ac:dyDescent="0.25">
      <c r="C568" s="239"/>
      <c r="D568" s="239"/>
      <c r="E568" s="239"/>
      <c r="F568" s="239"/>
      <c r="G568" s="239"/>
    </row>
    <row r="569" spans="3:7" x14ac:dyDescent="0.25">
      <c r="C569" s="239"/>
      <c r="D569" s="239"/>
      <c r="E569" s="239"/>
      <c r="F569" s="239"/>
      <c r="G569" s="239"/>
    </row>
    <row r="570" spans="3:7" x14ac:dyDescent="0.25">
      <c r="C570" s="239"/>
      <c r="D570" s="239"/>
      <c r="E570" s="239"/>
      <c r="F570" s="239"/>
      <c r="G570" s="239"/>
    </row>
    <row r="571" spans="3:7" x14ac:dyDescent="0.25">
      <c r="C571" s="239"/>
      <c r="D571" s="239"/>
      <c r="E571" s="239"/>
      <c r="F571" s="239"/>
      <c r="G571" s="239"/>
    </row>
    <row r="572" spans="3:7" x14ac:dyDescent="0.25">
      <c r="C572" s="239"/>
      <c r="D572" s="239"/>
      <c r="E572" s="239"/>
      <c r="F572" s="239"/>
      <c r="G572" s="239"/>
    </row>
    <row r="573" spans="3:7" x14ac:dyDescent="0.25">
      <c r="C573" s="239"/>
      <c r="D573" s="239"/>
      <c r="E573" s="239"/>
      <c r="F573" s="239"/>
      <c r="G573" s="239"/>
    </row>
    <row r="574" spans="3:7" x14ac:dyDescent="0.25">
      <c r="C574" s="239"/>
      <c r="D574" s="239"/>
      <c r="E574" s="239"/>
      <c r="F574" s="239"/>
      <c r="G574" s="239"/>
    </row>
    <row r="575" spans="3:7" x14ac:dyDescent="0.25">
      <c r="C575" s="239"/>
      <c r="D575" s="239"/>
      <c r="E575" s="239"/>
      <c r="F575" s="239"/>
      <c r="G575" s="239"/>
    </row>
    <row r="576" spans="3:7" x14ac:dyDescent="0.25">
      <c r="C576" s="239"/>
      <c r="D576" s="239"/>
      <c r="E576" s="239"/>
      <c r="F576" s="239"/>
      <c r="G576" s="239"/>
    </row>
    <row r="577" spans="3:7" x14ac:dyDescent="0.25">
      <c r="C577" s="239"/>
      <c r="D577" s="239"/>
      <c r="E577" s="239"/>
      <c r="F577" s="239"/>
      <c r="G577" s="239"/>
    </row>
    <row r="578" spans="3:7" x14ac:dyDescent="0.25">
      <c r="C578" s="239"/>
      <c r="D578" s="239"/>
      <c r="E578" s="239"/>
      <c r="F578" s="239"/>
      <c r="G578" s="239"/>
    </row>
    <row r="579" spans="3:7" x14ac:dyDescent="0.25">
      <c r="C579" s="239"/>
      <c r="D579" s="239"/>
      <c r="E579" s="239"/>
      <c r="F579" s="239"/>
      <c r="G579" s="239"/>
    </row>
    <row r="580" spans="3:7" x14ac:dyDescent="0.25">
      <c r="C580" s="239"/>
      <c r="D580" s="239"/>
      <c r="E580" s="239"/>
      <c r="F580" s="239"/>
      <c r="G580" s="239"/>
    </row>
    <row r="581" spans="3:7" x14ac:dyDescent="0.25">
      <c r="C581" s="239"/>
      <c r="D581" s="239"/>
      <c r="E581" s="239"/>
      <c r="F581" s="239"/>
      <c r="G581" s="239"/>
    </row>
    <row r="582" spans="3:7" x14ac:dyDescent="0.25">
      <c r="C582" s="239"/>
      <c r="D582" s="239"/>
      <c r="E582" s="239"/>
      <c r="F582" s="239"/>
      <c r="G582" s="239"/>
    </row>
    <row r="583" spans="3:7" x14ac:dyDescent="0.25">
      <c r="C583" s="239"/>
      <c r="D583" s="239"/>
      <c r="E583" s="239"/>
      <c r="F583" s="239"/>
      <c r="G583" s="239"/>
    </row>
    <row r="584" spans="3:7" x14ac:dyDescent="0.25">
      <c r="C584" s="239"/>
      <c r="D584" s="239"/>
      <c r="E584" s="239"/>
      <c r="F584" s="239"/>
      <c r="G584" s="239"/>
    </row>
    <row r="585" spans="3:7" x14ac:dyDescent="0.25">
      <c r="C585" s="239"/>
      <c r="D585" s="239"/>
      <c r="E585" s="239"/>
      <c r="F585" s="239"/>
      <c r="G585" s="239"/>
    </row>
    <row r="586" spans="3:7" x14ac:dyDescent="0.25">
      <c r="C586" s="239"/>
      <c r="D586" s="239"/>
      <c r="E586" s="239"/>
      <c r="F586" s="239"/>
      <c r="G586" s="239"/>
    </row>
    <row r="587" spans="3:7" x14ac:dyDescent="0.25">
      <c r="C587" s="239"/>
      <c r="D587" s="239"/>
      <c r="E587" s="239"/>
      <c r="F587" s="239"/>
      <c r="G587" s="239"/>
    </row>
    <row r="588" spans="3:7" x14ac:dyDescent="0.25">
      <c r="C588" s="239"/>
      <c r="D588" s="239"/>
      <c r="E588" s="239"/>
      <c r="F588" s="239"/>
      <c r="G588" s="239"/>
    </row>
    <row r="589" spans="3:7" x14ac:dyDescent="0.25">
      <c r="C589" s="239"/>
      <c r="D589" s="239"/>
      <c r="E589" s="239"/>
      <c r="F589" s="239"/>
      <c r="G589" s="239"/>
    </row>
    <row r="590" spans="3:7" x14ac:dyDescent="0.25">
      <c r="C590" s="239"/>
      <c r="D590" s="239"/>
      <c r="E590" s="239"/>
      <c r="F590" s="239"/>
      <c r="G590" s="239"/>
    </row>
    <row r="591" spans="3:7" x14ac:dyDescent="0.25">
      <c r="C591" s="239"/>
      <c r="D591" s="239"/>
      <c r="E591" s="239"/>
      <c r="F591" s="239"/>
      <c r="G591" s="239"/>
    </row>
    <row r="592" spans="3:7" x14ac:dyDescent="0.25">
      <c r="C592" s="239"/>
      <c r="D592" s="239"/>
      <c r="E592" s="239"/>
      <c r="F592" s="239"/>
      <c r="G592" s="239"/>
    </row>
    <row r="593" spans="3:7" x14ac:dyDescent="0.25">
      <c r="C593" s="239"/>
      <c r="D593" s="239"/>
      <c r="E593" s="239"/>
      <c r="F593" s="239"/>
      <c r="G593" s="239"/>
    </row>
    <row r="594" spans="3:7" x14ac:dyDescent="0.25">
      <c r="C594" s="239"/>
      <c r="D594" s="239"/>
      <c r="E594" s="239"/>
      <c r="F594" s="239"/>
      <c r="G594" s="239"/>
    </row>
    <row r="595" spans="3:7" x14ac:dyDescent="0.25">
      <c r="C595" s="239"/>
      <c r="D595" s="239"/>
      <c r="E595" s="239"/>
      <c r="F595" s="239"/>
      <c r="G595" s="239"/>
    </row>
    <row r="596" spans="3:7" x14ac:dyDescent="0.25">
      <c r="C596" s="239"/>
      <c r="D596" s="239"/>
      <c r="E596" s="239"/>
      <c r="F596" s="239"/>
      <c r="G596" s="239"/>
    </row>
    <row r="597" spans="3:7" x14ac:dyDescent="0.25">
      <c r="C597" s="239"/>
      <c r="D597" s="239"/>
      <c r="E597" s="239"/>
      <c r="F597" s="239"/>
      <c r="G597" s="239"/>
    </row>
    <row r="598" spans="3:7" x14ac:dyDescent="0.25">
      <c r="C598" s="239"/>
      <c r="D598" s="239"/>
      <c r="E598" s="239"/>
      <c r="F598" s="239"/>
      <c r="G598" s="239"/>
    </row>
    <row r="599" spans="3:7" x14ac:dyDescent="0.25">
      <c r="C599" s="239"/>
      <c r="D599" s="239"/>
      <c r="E599" s="239"/>
      <c r="F599" s="239"/>
      <c r="G599" s="239"/>
    </row>
    <row r="600" spans="3:7" x14ac:dyDescent="0.25">
      <c r="C600" s="239"/>
      <c r="D600" s="239"/>
      <c r="E600" s="239"/>
      <c r="F600" s="239"/>
      <c r="G600" s="239"/>
    </row>
    <row r="601" spans="3:7" x14ac:dyDescent="0.25">
      <c r="C601" s="239"/>
      <c r="D601" s="239"/>
      <c r="E601" s="239"/>
      <c r="F601" s="239"/>
      <c r="G601" s="239"/>
    </row>
    <row r="602" spans="3:7" x14ac:dyDescent="0.25">
      <c r="C602" s="239"/>
      <c r="D602" s="239"/>
      <c r="E602" s="239"/>
      <c r="F602" s="239"/>
      <c r="G602" s="239"/>
    </row>
    <row r="603" spans="3:7" x14ac:dyDescent="0.25">
      <c r="C603" s="239"/>
      <c r="D603" s="239"/>
      <c r="E603" s="239"/>
      <c r="F603" s="239"/>
      <c r="G603" s="239"/>
    </row>
    <row r="604" spans="3:7" x14ac:dyDescent="0.25">
      <c r="C604" s="239"/>
      <c r="D604" s="239"/>
      <c r="E604" s="239"/>
      <c r="F604" s="239"/>
      <c r="G604" s="239"/>
    </row>
    <row r="605" spans="3:7" x14ac:dyDescent="0.25">
      <c r="C605" s="239"/>
      <c r="D605" s="239"/>
      <c r="E605" s="239"/>
      <c r="F605" s="239"/>
      <c r="G605" s="239"/>
    </row>
    <row r="606" spans="3:7" x14ac:dyDescent="0.25">
      <c r="C606" s="239"/>
      <c r="D606" s="239"/>
      <c r="E606" s="239"/>
      <c r="F606" s="239"/>
      <c r="G606" s="239"/>
    </row>
    <row r="607" spans="3:7" x14ac:dyDescent="0.25">
      <c r="C607" s="239"/>
      <c r="D607" s="239"/>
      <c r="E607" s="239"/>
      <c r="F607" s="239"/>
      <c r="G607" s="239"/>
    </row>
    <row r="608" spans="3:7" x14ac:dyDescent="0.25">
      <c r="C608" s="239"/>
      <c r="D608" s="239"/>
      <c r="E608" s="239"/>
      <c r="F608" s="239"/>
      <c r="G608" s="239"/>
    </row>
    <row r="609" spans="3:7" x14ac:dyDescent="0.25">
      <c r="C609" s="239"/>
      <c r="D609" s="239"/>
      <c r="E609" s="239"/>
      <c r="F609" s="239"/>
      <c r="G609" s="239"/>
    </row>
    <row r="610" spans="3:7" x14ac:dyDescent="0.25">
      <c r="C610" s="239"/>
      <c r="D610" s="239"/>
      <c r="E610" s="239"/>
      <c r="F610" s="239"/>
      <c r="G610" s="239"/>
    </row>
    <row r="611" spans="3:7" x14ac:dyDescent="0.25">
      <c r="C611" s="239"/>
      <c r="D611" s="239"/>
      <c r="E611" s="239"/>
      <c r="F611" s="239"/>
      <c r="G611" s="239"/>
    </row>
    <row r="612" spans="3:7" x14ac:dyDescent="0.25">
      <c r="C612" s="239"/>
      <c r="D612" s="239"/>
      <c r="E612" s="239"/>
      <c r="F612" s="239"/>
      <c r="G612" s="239"/>
    </row>
    <row r="613" spans="3:7" x14ac:dyDescent="0.25">
      <c r="C613" s="239"/>
      <c r="D613" s="239"/>
      <c r="E613" s="239"/>
      <c r="F613" s="239"/>
      <c r="G613" s="239"/>
    </row>
    <row r="614" spans="3:7" x14ac:dyDescent="0.25">
      <c r="C614" s="239"/>
      <c r="D614" s="239"/>
      <c r="E614" s="239"/>
      <c r="F614" s="239"/>
      <c r="G614" s="239"/>
    </row>
    <row r="615" spans="3:7" x14ac:dyDescent="0.25">
      <c r="C615" s="239"/>
      <c r="D615" s="239"/>
      <c r="E615" s="239"/>
      <c r="F615" s="239"/>
      <c r="G615" s="239"/>
    </row>
    <row r="616" spans="3:7" x14ac:dyDescent="0.25">
      <c r="C616" s="239"/>
      <c r="D616" s="239"/>
      <c r="E616" s="239"/>
      <c r="F616" s="239"/>
      <c r="G616" s="239"/>
    </row>
    <row r="617" spans="3:7" x14ac:dyDescent="0.25">
      <c r="C617" s="239"/>
      <c r="D617" s="239"/>
      <c r="E617" s="239"/>
      <c r="F617" s="239"/>
      <c r="G617" s="239"/>
    </row>
    <row r="618" spans="3:7" x14ac:dyDescent="0.25">
      <c r="C618" s="239"/>
      <c r="D618" s="239"/>
      <c r="E618" s="239"/>
      <c r="F618" s="239"/>
      <c r="G618" s="239"/>
    </row>
    <row r="619" spans="3:7" x14ac:dyDescent="0.25">
      <c r="C619" s="239"/>
      <c r="D619" s="239"/>
      <c r="E619" s="239"/>
      <c r="F619" s="239"/>
      <c r="G619" s="239"/>
    </row>
    <row r="620" spans="3:7" x14ac:dyDescent="0.25">
      <c r="C620" s="239"/>
      <c r="D620" s="239"/>
      <c r="E620" s="239"/>
      <c r="F620" s="239"/>
      <c r="G620" s="239"/>
    </row>
    <row r="621" spans="3:7" x14ac:dyDescent="0.25">
      <c r="C621" s="239"/>
      <c r="D621" s="239"/>
      <c r="E621" s="239"/>
      <c r="F621" s="239"/>
      <c r="G621" s="239"/>
    </row>
    <row r="622" spans="3:7" x14ac:dyDescent="0.25">
      <c r="C622" s="239"/>
      <c r="D622" s="239"/>
      <c r="E622" s="239"/>
      <c r="F622" s="239"/>
      <c r="G622" s="239"/>
    </row>
    <row r="623" spans="3:7" x14ac:dyDescent="0.25">
      <c r="C623" s="239"/>
      <c r="D623" s="239"/>
      <c r="E623" s="239"/>
      <c r="F623" s="239"/>
      <c r="G623" s="239"/>
    </row>
    <row r="624" spans="3:7" x14ac:dyDescent="0.25">
      <c r="C624" s="239"/>
      <c r="D624" s="239"/>
      <c r="E624" s="239"/>
      <c r="F624" s="239"/>
      <c r="G624" s="239"/>
    </row>
    <row r="625" spans="3:7" x14ac:dyDescent="0.25">
      <c r="C625" s="239"/>
      <c r="D625" s="239"/>
      <c r="E625" s="239"/>
      <c r="F625" s="239"/>
      <c r="G625" s="239"/>
    </row>
    <row r="626" spans="3:7" x14ac:dyDescent="0.25">
      <c r="C626" s="239"/>
      <c r="D626" s="239"/>
      <c r="E626" s="239"/>
      <c r="F626" s="239"/>
      <c r="G626" s="239"/>
    </row>
    <row r="627" spans="3:7" x14ac:dyDescent="0.25">
      <c r="C627" s="239"/>
      <c r="D627" s="239"/>
      <c r="E627" s="239"/>
      <c r="F627" s="239"/>
      <c r="G627" s="239"/>
    </row>
    <row r="628" spans="3:7" x14ac:dyDescent="0.25">
      <c r="C628" s="239"/>
      <c r="D628" s="239"/>
      <c r="E628" s="239"/>
      <c r="F628" s="239"/>
      <c r="G628" s="239"/>
    </row>
    <row r="629" spans="3:7" x14ac:dyDescent="0.25">
      <c r="C629" s="239"/>
      <c r="D629" s="239"/>
      <c r="E629" s="239"/>
      <c r="F629" s="239"/>
      <c r="G629" s="239"/>
    </row>
    <row r="630" spans="3:7" x14ac:dyDescent="0.25">
      <c r="C630" s="239"/>
      <c r="D630" s="239"/>
      <c r="E630" s="239"/>
      <c r="F630" s="239"/>
      <c r="G630" s="239"/>
    </row>
    <row r="631" spans="3:7" x14ac:dyDescent="0.25">
      <c r="C631" s="239"/>
      <c r="D631" s="239"/>
      <c r="E631" s="239"/>
      <c r="F631" s="239"/>
      <c r="G631" s="239"/>
    </row>
    <row r="632" spans="3:7" x14ac:dyDescent="0.25">
      <c r="C632" s="239"/>
      <c r="D632" s="239"/>
      <c r="E632" s="239"/>
      <c r="F632" s="239"/>
      <c r="G632" s="239"/>
    </row>
    <row r="633" spans="3:7" x14ac:dyDescent="0.25">
      <c r="C633" s="239"/>
      <c r="D633" s="239"/>
      <c r="E633" s="239"/>
      <c r="F633" s="239"/>
      <c r="G633" s="239"/>
    </row>
    <row r="634" spans="3:7" x14ac:dyDescent="0.25">
      <c r="C634" s="239"/>
      <c r="D634" s="239"/>
      <c r="E634" s="239"/>
      <c r="F634" s="239"/>
      <c r="G634" s="239"/>
    </row>
    <row r="635" spans="3:7" x14ac:dyDescent="0.25">
      <c r="C635" s="239"/>
      <c r="D635" s="239"/>
      <c r="E635" s="239"/>
      <c r="F635" s="239"/>
      <c r="G635" s="239"/>
    </row>
    <row r="636" spans="3:7" x14ac:dyDescent="0.25">
      <c r="C636" s="239"/>
      <c r="D636" s="239"/>
      <c r="E636" s="239"/>
      <c r="F636" s="239"/>
      <c r="G636" s="239"/>
    </row>
    <row r="637" spans="3:7" x14ac:dyDescent="0.25">
      <c r="C637" s="239"/>
      <c r="D637" s="239"/>
      <c r="E637" s="239"/>
      <c r="F637" s="239"/>
      <c r="G637" s="239"/>
    </row>
    <row r="638" spans="3:7" x14ac:dyDescent="0.25">
      <c r="C638" s="239"/>
      <c r="D638" s="239"/>
      <c r="E638" s="239"/>
      <c r="F638" s="239"/>
      <c r="G638" s="239"/>
    </row>
    <row r="639" spans="3:7" x14ac:dyDescent="0.25">
      <c r="C639" s="239"/>
      <c r="D639" s="239"/>
      <c r="E639" s="239"/>
      <c r="F639" s="239"/>
      <c r="G639" s="239"/>
    </row>
    <row r="640" spans="3:7" x14ac:dyDescent="0.25">
      <c r="C640" s="239"/>
      <c r="D640" s="239"/>
      <c r="E640" s="239"/>
      <c r="F640" s="239"/>
      <c r="G640" s="239"/>
    </row>
    <row r="641" spans="3:7" x14ac:dyDescent="0.25">
      <c r="C641" s="239"/>
      <c r="D641" s="239"/>
      <c r="E641" s="239"/>
      <c r="F641" s="239"/>
      <c r="G641" s="239"/>
    </row>
    <row r="642" spans="3:7" x14ac:dyDescent="0.25">
      <c r="C642" s="239"/>
      <c r="D642" s="239"/>
      <c r="E642" s="239"/>
      <c r="F642" s="239"/>
      <c r="G642" s="239"/>
    </row>
    <row r="643" spans="3:7" x14ac:dyDescent="0.25">
      <c r="C643" s="239"/>
      <c r="D643" s="239"/>
      <c r="E643" s="239"/>
      <c r="F643" s="239"/>
      <c r="G643" s="239"/>
    </row>
    <row r="644" spans="3:7" x14ac:dyDescent="0.25">
      <c r="C644" s="239"/>
      <c r="D644" s="239"/>
      <c r="E644" s="239"/>
      <c r="F644" s="239"/>
      <c r="G644" s="239"/>
    </row>
    <row r="645" spans="3:7" x14ac:dyDescent="0.25">
      <c r="C645" s="239"/>
      <c r="D645" s="239"/>
      <c r="E645" s="239"/>
      <c r="F645" s="239"/>
      <c r="G645" s="239"/>
    </row>
    <row r="646" spans="3:7" x14ac:dyDescent="0.25">
      <c r="C646" s="239"/>
      <c r="D646" s="239"/>
      <c r="E646" s="239"/>
      <c r="F646" s="239"/>
      <c r="G646" s="239"/>
    </row>
    <row r="647" spans="3:7" x14ac:dyDescent="0.25">
      <c r="C647" s="239"/>
      <c r="D647" s="239"/>
      <c r="E647" s="239"/>
      <c r="F647" s="239"/>
      <c r="G647" s="239"/>
    </row>
    <row r="648" spans="3:7" x14ac:dyDescent="0.25">
      <c r="C648" s="239"/>
      <c r="D648" s="239"/>
      <c r="E648" s="239"/>
      <c r="F648" s="239"/>
      <c r="G648" s="239"/>
    </row>
    <row r="649" spans="3:7" x14ac:dyDescent="0.25">
      <c r="C649" s="239"/>
      <c r="D649" s="239"/>
      <c r="E649" s="239"/>
      <c r="F649" s="239"/>
      <c r="G649" s="239"/>
    </row>
    <row r="650" spans="3:7" x14ac:dyDescent="0.25">
      <c r="C650" s="239"/>
      <c r="D650" s="239"/>
      <c r="E650" s="239"/>
      <c r="F650" s="239"/>
      <c r="G650" s="239"/>
    </row>
    <row r="651" spans="3:7" x14ac:dyDescent="0.25">
      <c r="C651" s="239"/>
      <c r="D651" s="239"/>
      <c r="E651" s="239"/>
      <c r="F651" s="239"/>
      <c r="G651" s="239"/>
    </row>
    <row r="652" spans="3:7" x14ac:dyDescent="0.25">
      <c r="C652" s="239"/>
      <c r="D652" s="239"/>
      <c r="E652" s="239"/>
      <c r="F652" s="239"/>
      <c r="G652" s="239"/>
    </row>
    <row r="653" spans="3:7" x14ac:dyDescent="0.25">
      <c r="C653" s="239"/>
      <c r="D653" s="239"/>
      <c r="E653" s="239"/>
      <c r="F653" s="239"/>
      <c r="G653" s="239"/>
    </row>
    <row r="654" spans="3:7" x14ac:dyDescent="0.25">
      <c r="C654" s="239"/>
      <c r="D654" s="239"/>
      <c r="E654" s="239"/>
      <c r="F654" s="239"/>
      <c r="G654" s="239"/>
    </row>
    <row r="655" spans="3:7" x14ac:dyDescent="0.25">
      <c r="C655" s="239"/>
      <c r="D655" s="239"/>
      <c r="E655" s="239"/>
      <c r="F655" s="239"/>
      <c r="G655" s="239"/>
    </row>
    <row r="656" spans="3:7" x14ac:dyDescent="0.25">
      <c r="C656" s="239"/>
      <c r="D656" s="239"/>
      <c r="E656" s="239"/>
      <c r="F656" s="239"/>
      <c r="G656" s="239"/>
    </row>
    <row r="657" spans="3:7" x14ac:dyDescent="0.25">
      <c r="C657" s="239"/>
      <c r="D657" s="239"/>
      <c r="E657" s="239"/>
      <c r="F657" s="239"/>
      <c r="G657" s="239"/>
    </row>
    <row r="658" spans="3:7" x14ac:dyDescent="0.25">
      <c r="C658" s="239"/>
      <c r="D658" s="239"/>
      <c r="E658" s="239"/>
      <c r="F658" s="239"/>
      <c r="G658" s="239"/>
    </row>
    <row r="659" spans="3:7" x14ac:dyDescent="0.25">
      <c r="C659" s="239"/>
      <c r="D659" s="239"/>
      <c r="E659" s="239"/>
      <c r="F659" s="239"/>
      <c r="G659" s="239"/>
    </row>
    <row r="660" spans="3:7" x14ac:dyDescent="0.25">
      <c r="C660" s="239"/>
      <c r="D660" s="239"/>
      <c r="E660" s="239"/>
      <c r="F660" s="239"/>
      <c r="G660" s="239"/>
    </row>
    <row r="661" spans="3:7" x14ac:dyDescent="0.25">
      <c r="C661" s="239"/>
      <c r="D661" s="239"/>
      <c r="E661" s="239"/>
      <c r="F661" s="239"/>
      <c r="G661" s="239"/>
    </row>
    <row r="662" spans="3:7" x14ac:dyDescent="0.25">
      <c r="C662" s="239"/>
      <c r="D662" s="239"/>
      <c r="E662" s="239"/>
      <c r="F662" s="239"/>
      <c r="G662" s="239"/>
    </row>
    <row r="663" spans="3:7" x14ac:dyDescent="0.25">
      <c r="C663" s="239"/>
      <c r="D663" s="239"/>
      <c r="E663" s="239"/>
      <c r="F663" s="239"/>
      <c r="G663" s="239"/>
    </row>
    <row r="664" spans="3:7" x14ac:dyDescent="0.25">
      <c r="C664" s="239"/>
      <c r="D664" s="239"/>
      <c r="E664" s="239"/>
      <c r="F664" s="239"/>
      <c r="G664" s="239"/>
    </row>
    <row r="665" spans="3:7" x14ac:dyDescent="0.25">
      <c r="C665" s="239"/>
      <c r="D665" s="239"/>
      <c r="E665" s="239"/>
      <c r="F665" s="239"/>
      <c r="G665" s="239"/>
    </row>
    <row r="666" spans="3:7" x14ac:dyDescent="0.25">
      <c r="C666" s="239"/>
      <c r="D666" s="239"/>
      <c r="E666" s="239"/>
      <c r="F666" s="239"/>
      <c r="G666" s="239"/>
    </row>
    <row r="667" spans="3:7" x14ac:dyDescent="0.25">
      <c r="C667" s="239"/>
      <c r="D667" s="239"/>
      <c r="E667" s="239"/>
      <c r="F667" s="239"/>
      <c r="G667" s="239"/>
    </row>
    <row r="668" spans="3:7" x14ac:dyDescent="0.25">
      <c r="C668" s="239"/>
      <c r="D668" s="239"/>
      <c r="E668" s="239"/>
      <c r="F668" s="239"/>
      <c r="G668" s="239"/>
    </row>
    <row r="669" spans="3:7" x14ac:dyDescent="0.25">
      <c r="C669" s="239"/>
      <c r="D669" s="239"/>
      <c r="E669" s="239"/>
      <c r="F669" s="239"/>
      <c r="G669" s="239"/>
    </row>
    <row r="670" spans="3:7" x14ac:dyDescent="0.25">
      <c r="C670" s="239"/>
      <c r="D670" s="239"/>
      <c r="E670" s="239"/>
      <c r="F670" s="239"/>
      <c r="G670" s="239"/>
    </row>
    <row r="671" spans="3:7" x14ac:dyDescent="0.25">
      <c r="C671" s="239"/>
      <c r="D671" s="239"/>
      <c r="E671" s="239"/>
      <c r="F671" s="239"/>
      <c r="G671" s="239"/>
    </row>
    <row r="672" spans="3:7" x14ac:dyDescent="0.25">
      <c r="C672" s="239"/>
      <c r="D672" s="239"/>
      <c r="E672" s="239"/>
      <c r="F672" s="239"/>
      <c r="G672" s="239"/>
    </row>
    <row r="673" spans="3:7" x14ac:dyDescent="0.25">
      <c r="C673" s="239"/>
      <c r="D673" s="239"/>
      <c r="E673" s="239"/>
      <c r="F673" s="239"/>
      <c r="G673" s="239"/>
    </row>
    <row r="674" spans="3:7" x14ac:dyDescent="0.25">
      <c r="C674" s="239"/>
      <c r="D674" s="239"/>
      <c r="E674" s="239"/>
      <c r="F674" s="239"/>
      <c r="G674" s="239"/>
    </row>
    <row r="675" spans="3:7" x14ac:dyDescent="0.25">
      <c r="C675" s="239"/>
      <c r="D675" s="239"/>
      <c r="E675" s="239"/>
      <c r="F675" s="239"/>
      <c r="G675" s="239"/>
    </row>
    <row r="676" spans="3:7" x14ac:dyDescent="0.25">
      <c r="C676" s="239"/>
      <c r="D676" s="239"/>
      <c r="E676" s="239"/>
      <c r="F676" s="239"/>
      <c r="G676" s="239"/>
    </row>
    <row r="677" spans="3:7" x14ac:dyDescent="0.25">
      <c r="C677" s="239"/>
      <c r="D677" s="239"/>
      <c r="E677" s="239"/>
      <c r="F677" s="239"/>
      <c r="G677" s="239"/>
    </row>
    <row r="678" spans="3:7" x14ac:dyDescent="0.25">
      <c r="C678" s="239"/>
      <c r="D678" s="239"/>
      <c r="E678" s="239"/>
      <c r="F678" s="239"/>
      <c r="G678" s="239"/>
    </row>
    <row r="679" spans="3:7" x14ac:dyDescent="0.25">
      <c r="C679" s="239"/>
      <c r="D679" s="239"/>
      <c r="E679" s="239"/>
      <c r="F679" s="239"/>
      <c r="G679" s="239"/>
    </row>
    <row r="680" spans="3:7" x14ac:dyDescent="0.25">
      <c r="C680" s="239"/>
      <c r="D680" s="239"/>
      <c r="E680" s="239"/>
      <c r="F680" s="239"/>
      <c r="G680" s="239"/>
    </row>
    <row r="681" spans="3:7" x14ac:dyDescent="0.25">
      <c r="C681" s="239"/>
      <c r="D681" s="239"/>
      <c r="E681" s="239"/>
      <c r="F681" s="239"/>
      <c r="G681" s="239"/>
    </row>
    <row r="682" spans="3:7" x14ac:dyDescent="0.25">
      <c r="C682" s="239"/>
      <c r="D682" s="239"/>
      <c r="E682" s="239"/>
      <c r="F682" s="239"/>
      <c r="G682" s="239"/>
    </row>
    <row r="683" spans="3:7" x14ac:dyDescent="0.25">
      <c r="C683" s="239"/>
      <c r="D683" s="239"/>
      <c r="E683" s="239"/>
      <c r="F683" s="239"/>
      <c r="G683" s="239"/>
    </row>
    <row r="684" spans="3:7" x14ac:dyDescent="0.25">
      <c r="C684" s="239"/>
      <c r="D684" s="239"/>
      <c r="E684" s="239"/>
      <c r="F684" s="239"/>
      <c r="G684" s="239"/>
    </row>
    <row r="685" spans="3:7" x14ac:dyDescent="0.25">
      <c r="C685" s="239"/>
      <c r="D685" s="239"/>
      <c r="E685" s="239"/>
      <c r="F685" s="239"/>
      <c r="G685" s="239"/>
    </row>
    <row r="686" spans="3:7" x14ac:dyDescent="0.25">
      <c r="C686" s="239"/>
      <c r="D686" s="239"/>
      <c r="E686" s="239"/>
      <c r="F686" s="239"/>
      <c r="G686" s="239"/>
    </row>
    <row r="687" spans="3:7" x14ac:dyDescent="0.25">
      <c r="C687" s="239"/>
      <c r="D687" s="239"/>
      <c r="E687" s="239"/>
      <c r="F687" s="239"/>
      <c r="G687" s="239"/>
    </row>
    <row r="688" spans="3:7" x14ac:dyDescent="0.25">
      <c r="C688" s="239"/>
      <c r="D688" s="239"/>
      <c r="E688" s="239"/>
      <c r="F688" s="239"/>
      <c r="G688" s="239"/>
    </row>
    <row r="689" spans="3:7" x14ac:dyDescent="0.25">
      <c r="C689" s="239"/>
      <c r="D689" s="239"/>
      <c r="E689" s="239"/>
      <c r="F689" s="239"/>
      <c r="G689" s="239"/>
    </row>
    <row r="690" spans="3:7" x14ac:dyDescent="0.25">
      <c r="C690" s="239"/>
      <c r="D690" s="239"/>
      <c r="E690" s="239"/>
      <c r="F690" s="239"/>
      <c r="G690" s="239"/>
    </row>
    <row r="691" spans="3:7" x14ac:dyDescent="0.25">
      <c r="C691" s="239"/>
      <c r="D691" s="239"/>
      <c r="E691" s="239"/>
      <c r="F691" s="239"/>
      <c r="G691" s="239"/>
    </row>
    <row r="692" spans="3:7" x14ac:dyDescent="0.25">
      <c r="C692" s="239"/>
      <c r="D692" s="239"/>
      <c r="E692" s="239"/>
      <c r="F692" s="239"/>
      <c r="G692" s="239"/>
    </row>
    <row r="693" spans="3:7" x14ac:dyDescent="0.25">
      <c r="C693" s="239"/>
      <c r="D693" s="239"/>
      <c r="E693" s="239"/>
      <c r="F693" s="239"/>
      <c r="G693" s="239"/>
    </row>
    <row r="694" spans="3:7" x14ac:dyDescent="0.25">
      <c r="C694" s="239"/>
      <c r="D694" s="239"/>
      <c r="E694" s="239"/>
      <c r="F694" s="239"/>
      <c r="G694" s="239"/>
    </row>
    <row r="695" spans="3:7" x14ac:dyDescent="0.25">
      <c r="C695" s="239"/>
      <c r="D695" s="239"/>
      <c r="E695" s="239"/>
      <c r="F695" s="239"/>
      <c r="G695" s="239"/>
    </row>
    <row r="696" spans="3:7" x14ac:dyDescent="0.25">
      <c r="C696" s="239"/>
      <c r="D696" s="239"/>
      <c r="E696" s="239"/>
      <c r="F696" s="239"/>
      <c r="G696" s="239"/>
    </row>
    <row r="697" spans="3:7" x14ac:dyDescent="0.25">
      <c r="C697" s="239"/>
      <c r="D697" s="239"/>
      <c r="E697" s="239"/>
      <c r="F697" s="239"/>
      <c r="G697" s="239"/>
    </row>
    <row r="698" spans="3:7" x14ac:dyDescent="0.25">
      <c r="C698" s="239"/>
      <c r="D698" s="239"/>
      <c r="E698" s="239"/>
      <c r="F698" s="239"/>
      <c r="G698" s="239"/>
    </row>
    <row r="699" spans="3:7" x14ac:dyDescent="0.25">
      <c r="C699" s="239"/>
      <c r="D699" s="239"/>
      <c r="E699" s="239"/>
      <c r="F699" s="239"/>
      <c r="G699" s="239"/>
    </row>
    <row r="700" spans="3:7" x14ac:dyDescent="0.25">
      <c r="C700" s="239"/>
      <c r="D700" s="239"/>
      <c r="E700" s="239"/>
      <c r="F700" s="239"/>
      <c r="G700" s="239"/>
    </row>
    <row r="701" spans="3:7" x14ac:dyDescent="0.25">
      <c r="C701" s="239"/>
      <c r="D701" s="239"/>
      <c r="E701" s="239"/>
      <c r="F701" s="239"/>
      <c r="G701" s="239"/>
    </row>
    <row r="702" spans="3:7" x14ac:dyDescent="0.25">
      <c r="C702" s="239"/>
      <c r="D702" s="239"/>
      <c r="E702" s="239"/>
      <c r="F702" s="239"/>
      <c r="G702" s="239"/>
    </row>
    <row r="703" spans="3:7" x14ac:dyDescent="0.25">
      <c r="C703" s="239"/>
      <c r="D703" s="239"/>
      <c r="E703" s="239"/>
      <c r="F703" s="239"/>
      <c r="G703" s="239"/>
    </row>
    <row r="704" spans="3:7" x14ac:dyDescent="0.25">
      <c r="C704" s="239"/>
      <c r="D704" s="239"/>
      <c r="E704" s="239"/>
      <c r="F704" s="239"/>
      <c r="G704" s="239"/>
    </row>
    <row r="705" spans="3:7" x14ac:dyDescent="0.25">
      <c r="C705" s="239"/>
      <c r="D705" s="239"/>
      <c r="E705" s="239"/>
      <c r="F705" s="239"/>
      <c r="G705" s="239"/>
    </row>
    <row r="706" spans="3:7" x14ac:dyDescent="0.25">
      <c r="C706" s="239"/>
      <c r="D706" s="239"/>
      <c r="E706" s="239"/>
      <c r="F706" s="239"/>
      <c r="G706" s="239"/>
    </row>
    <row r="707" spans="3:7" x14ac:dyDescent="0.25">
      <c r="C707" s="239"/>
      <c r="D707" s="239"/>
      <c r="E707" s="239"/>
      <c r="F707" s="239"/>
      <c r="G707" s="239"/>
    </row>
    <row r="708" spans="3:7" x14ac:dyDescent="0.25">
      <c r="C708" s="239"/>
      <c r="D708" s="239"/>
      <c r="E708" s="239"/>
      <c r="F708" s="239"/>
      <c r="G708" s="239"/>
    </row>
    <row r="709" spans="3:7" x14ac:dyDescent="0.25">
      <c r="C709" s="239"/>
      <c r="D709" s="239"/>
      <c r="E709" s="239"/>
      <c r="F709" s="239"/>
      <c r="G709" s="239"/>
    </row>
    <row r="710" spans="3:7" x14ac:dyDescent="0.25">
      <c r="C710" s="239"/>
      <c r="D710" s="239"/>
      <c r="E710" s="239"/>
      <c r="F710" s="239"/>
      <c r="G710" s="239"/>
    </row>
    <row r="711" spans="3:7" x14ac:dyDescent="0.25">
      <c r="C711" s="239"/>
      <c r="D711" s="239"/>
      <c r="E711" s="239"/>
      <c r="F711" s="239"/>
      <c r="G711" s="239"/>
    </row>
    <row r="712" spans="3:7" x14ac:dyDescent="0.25">
      <c r="C712" s="239"/>
      <c r="D712" s="239"/>
      <c r="E712" s="239"/>
      <c r="F712" s="239"/>
      <c r="G712" s="239"/>
    </row>
    <row r="713" spans="3:7" x14ac:dyDescent="0.25">
      <c r="C713" s="239"/>
      <c r="D713" s="239"/>
      <c r="E713" s="239"/>
      <c r="F713" s="239"/>
      <c r="G713" s="239"/>
    </row>
    <row r="714" spans="3:7" x14ac:dyDescent="0.25">
      <c r="C714" s="239"/>
      <c r="D714" s="239"/>
      <c r="E714" s="239"/>
      <c r="F714" s="239"/>
      <c r="G714" s="239"/>
    </row>
    <row r="715" spans="3:7" x14ac:dyDescent="0.25">
      <c r="C715" s="239"/>
      <c r="D715" s="239"/>
      <c r="E715" s="239"/>
      <c r="F715" s="239"/>
      <c r="G715" s="239"/>
    </row>
    <row r="716" spans="3:7" x14ac:dyDescent="0.25">
      <c r="C716" s="239"/>
      <c r="D716" s="239"/>
      <c r="E716" s="239"/>
      <c r="F716" s="239"/>
      <c r="G716" s="239"/>
    </row>
    <row r="717" spans="3:7" x14ac:dyDescent="0.25">
      <c r="C717" s="239"/>
      <c r="D717" s="239"/>
      <c r="E717" s="239"/>
      <c r="F717" s="239"/>
      <c r="G717" s="239"/>
    </row>
    <row r="718" spans="3:7" x14ac:dyDescent="0.25">
      <c r="C718" s="239"/>
      <c r="D718" s="239"/>
      <c r="E718" s="239"/>
      <c r="F718" s="239"/>
      <c r="G718" s="239"/>
    </row>
    <row r="719" spans="3:7" x14ac:dyDescent="0.25">
      <c r="C719" s="239"/>
      <c r="D719" s="239"/>
      <c r="E719" s="239"/>
      <c r="F719" s="239"/>
      <c r="G719" s="239"/>
    </row>
    <row r="720" spans="3:7" x14ac:dyDescent="0.25">
      <c r="C720" s="239"/>
      <c r="D720" s="239"/>
      <c r="E720" s="239"/>
      <c r="F720" s="239"/>
      <c r="G720" s="239"/>
    </row>
    <row r="721" spans="3:7" x14ac:dyDescent="0.25">
      <c r="C721" s="239"/>
      <c r="D721" s="239"/>
      <c r="E721" s="239"/>
      <c r="F721" s="239"/>
      <c r="G721" s="239"/>
    </row>
    <row r="722" spans="3:7" x14ac:dyDescent="0.25">
      <c r="C722" s="239"/>
      <c r="D722" s="239"/>
      <c r="E722" s="239"/>
      <c r="F722" s="239"/>
      <c r="G722" s="239"/>
    </row>
    <row r="723" spans="3:7" x14ac:dyDescent="0.25">
      <c r="C723" s="239"/>
      <c r="D723" s="239"/>
      <c r="E723" s="239"/>
      <c r="F723" s="239"/>
      <c r="G723" s="239"/>
    </row>
    <row r="724" spans="3:7" x14ac:dyDescent="0.25">
      <c r="C724" s="239"/>
      <c r="D724" s="239"/>
      <c r="E724" s="239"/>
      <c r="F724" s="239"/>
      <c r="G724" s="239"/>
    </row>
    <row r="725" spans="3:7" x14ac:dyDescent="0.25">
      <c r="C725" s="239"/>
      <c r="D725" s="239"/>
      <c r="E725" s="239"/>
      <c r="F725" s="239"/>
      <c r="G725" s="239"/>
    </row>
    <row r="726" spans="3:7" x14ac:dyDescent="0.25">
      <c r="C726" s="239"/>
      <c r="D726" s="239"/>
      <c r="E726" s="239"/>
      <c r="F726" s="239"/>
      <c r="G726" s="239"/>
    </row>
    <row r="727" spans="3:7" x14ac:dyDescent="0.25">
      <c r="C727" s="239"/>
      <c r="D727" s="239"/>
      <c r="E727" s="239"/>
      <c r="F727" s="239"/>
      <c r="G727" s="239"/>
    </row>
    <row r="728" spans="3:7" x14ac:dyDescent="0.25">
      <c r="C728" s="239"/>
      <c r="D728" s="239"/>
      <c r="E728" s="239"/>
      <c r="F728" s="239"/>
      <c r="G728" s="239"/>
    </row>
    <row r="729" spans="3:7" x14ac:dyDescent="0.25">
      <c r="C729" s="239"/>
      <c r="D729" s="239"/>
      <c r="E729" s="239"/>
      <c r="F729" s="239"/>
      <c r="G729" s="239"/>
    </row>
    <row r="730" spans="3:7" x14ac:dyDescent="0.25">
      <c r="C730" s="239"/>
      <c r="D730" s="239"/>
      <c r="E730" s="239"/>
      <c r="F730" s="239"/>
      <c r="G730" s="239"/>
    </row>
    <row r="731" spans="3:7" x14ac:dyDescent="0.25">
      <c r="C731" s="239"/>
      <c r="D731" s="239"/>
      <c r="E731" s="239"/>
      <c r="F731" s="239"/>
      <c r="G731" s="239"/>
    </row>
    <row r="732" spans="3:7" x14ac:dyDescent="0.25">
      <c r="C732" s="239"/>
      <c r="D732" s="239"/>
      <c r="E732" s="239"/>
      <c r="F732" s="239"/>
      <c r="G732" s="239"/>
    </row>
    <row r="733" spans="3:7" x14ac:dyDescent="0.25">
      <c r="C733" s="239"/>
      <c r="D733" s="239"/>
      <c r="E733" s="239"/>
      <c r="F733" s="239"/>
      <c r="G733" s="239"/>
    </row>
    <row r="734" spans="3:7" x14ac:dyDescent="0.25">
      <c r="C734" s="239"/>
      <c r="D734" s="239"/>
      <c r="E734" s="239"/>
      <c r="F734" s="239"/>
      <c r="G734" s="239"/>
    </row>
    <row r="735" spans="3:7" x14ac:dyDescent="0.25">
      <c r="C735" s="239"/>
      <c r="D735" s="239"/>
      <c r="E735" s="239"/>
      <c r="F735" s="239"/>
      <c r="G735" s="239"/>
    </row>
    <row r="736" spans="3:7" x14ac:dyDescent="0.25">
      <c r="C736" s="239"/>
      <c r="D736" s="239"/>
      <c r="E736" s="239"/>
      <c r="F736" s="239"/>
      <c r="G736" s="239"/>
    </row>
    <row r="737" spans="3:7" x14ac:dyDescent="0.25">
      <c r="C737" s="239"/>
      <c r="D737" s="239"/>
      <c r="E737" s="239"/>
      <c r="F737" s="239"/>
      <c r="G737" s="239"/>
    </row>
    <row r="738" spans="3:7" x14ac:dyDescent="0.25">
      <c r="C738" s="239"/>
      <c r="D738" s="239"/>
      <c r="E738" s="239"/>
      <c r="F738" s="239"/>
      <c r="G738" s="239"/>
    </row>
    <row r="739" spans="3:7" x14ac:dyDescent="0.25">
      <c r="C739" s="239"/>
      <c r="D739" s="239"/>
      <c r="E739" s="239"/>
      <c r="F739" s="239"/>
      <c r="G739" s="239"/>
    </row>
    <row r="740" spans="3:7" x14ac:dyDescent="0.25">
      <c r="C740" s="239"/>
      <c r="D740" s="239"/>
      <c r="E740" s="239"/>
      <c r="F740" s="239"/>
      <c r="G740" s="239"/>
    </row>
    <row r="741" spans="3:7" x14ac:dyDescent="0.25">
      <c r="C741" s="239"/>
      <c r="D741" s="239"/>
      <c r="E741" s="239"/>
      <c r="F741" s="239"/>
      <c r="G741" s="239"/>
    </row>
    <row r="742" spans="3:7" x14ac:dyDescent="0.25">
      <c r="C742" s="239"/>
      <c r="D742" s="239"/>
      <c r="E742" s="239"/>
      <c r="F742" s="239"/>
      <c r="G742" s="239"/>
    </row>
    <row r="743" spans="3:7" x14ac:dyDescent="0.25">
      <c r="C743" s="239"/>
      <c r="D743" s="239"/>
      <c r="E743" s="239"/>
      <c r="F743" s="239"/>
      <c r="G743" s="239"/>
    </row>
    <row r="744" spans="3:7" x14ac:dyDescent="0.25">
      <c r="C744" s="239"/>
      <c r="D744" s="239"/>
      <c r="E744" s="239"/>
      <c r="F744" s="239"/>
      <c r="G744" s="239"/>
    </row>
    <row r="745" spans="3:7" x14ac:dyDescent="0.25">
      <c r="C745" s="239"/>
      <c r="D745" s="239"/>
      <c r="E745" s="239"/>
      <c r="F745" s="239"/>
      <c r="G745" s="239"/>
    </row>
    <row r="746" spans="3:7" x14ac:dyDescent="0.25">
      <c r="C746" s="239"/>
      <c r="D746" s="239"/>
      <c r="E746" s="239"/>
      <c r="F746" s="239"/>
      <c r="G746" s="239"/>
    </row>
    <row r="747" spans="3:7" x14ac:dyDescent="0.25">
      <c r="C747" s="239"/>
      <c r="D747" s="239"/>
      <c r="E747" s="239"/>
      <c r="F747" s="239"/>
      <c r="G747" s="239"/>
    </row>
    <row r="748" spans="3:7" x14ac:dyDescent="0.25">
      <c r="C748" s="239"/>
      <c r="D748" s="239"/>
      <c r="E748" s="239"/>
      <c r="F748" s="239"/>
      <c r="G748" s="239"/>
    </row>
    <row r="749" spans="3:7" x14ac:dyDescent="0.25">
      <c r="C749" s="239"/>
      <c r="D749" s="239"/>
      <c r="E749" s="239"/>
      <c r="F749" s="239"/>
      <c r="G749" s="239"/>
    </row>
    <row r="750" spans="3:7" x14ac:dyDescent="0.25">
      <c r="C750" s="239"/>
      <c r="D750" s="239"/>
      <c r="E750" s="239"/>
      <c r="F750" s="239"/>
      <c r="G750" s="239"/>
    </row>
    <row r="751" spans="3:7" x14ac:dyDescent="0.25">
      <c r="C751" s="239"/>
      <c r="D751" s="239"/>
      <c r="E751" s="239"/>
      <c r="F751" s="239"/>
      <c r="G751" s="239"/>
    </row>
    <row r="752" spans="3:7" x14ac:dyDescent="0.25">
      <c r="C752" s="239"/>
      <c r="D752" s="239"/>
      <c r="E752" s="239"/>
      <c r="F752" s="239"/>
      <c r="G752" s="239"/>
    </row>
    <row r="753" spans="3:7" x14ac:dyDescent="0.25">
      <c r="C753" s="239"/>
      <c r="D753" s="239"/>
      <c r="E753" s="239"/>
      <c r="F753" s="239"/>
      <c r="G753" s="239"/>
    </row>
    <row r="754" spans="3:7" x14ac:dyDescent="0.25">
      <c r="C754" s="239"/>
      <c r="D754" s="239"/>
      <c r="E754" s="239"/>
      <c r="F754" s="239"/>
      <c r="G754" s="239"/>
    </row>
    <row r="755" spans="3:7" x14ac:dyDescent="0.25">
      <c r="C755" s="239"/>
      <c r="D755" s="239"/>
      <c r="E755" s="239"/>
      <c r="F755" s="239"/>
      <c r="G755" s="239"/>
    </row>
    <row r="756" spans="3:7" x14ac:dyDescent="0.25">
      <c r="C756" s="239"/>
      <c r="D756" s="239"/>
      <c r="E756" s="239"/>
      <c r="F756" s="239"/>
      <c r="G756" s="239"/>
    </row>
    <row r="757" spans="3:7" x14ac:dyDescent="0.25">
      <c r="C757" s="239"/>
      <c r="D757" s="239"/>
      <c r="E757" s="239"/>
      <c r="F757" s="239"/>
      <c r="G757" s="239"/>
    </row>
    <row r="758" spans="3:7" x14ac:dyDescent="0.25">
      <c r="C758" s="239"/>
      <c r="D758" s="239"/>
      <c r="E758" s="239"/>
      <c r="F758" s="239"/>
      <c r="G758" s="239"/>
    </row>
    <row r="759" spans="3:7" x14ac:dyDescent="0.25">
      <c r="C759" s="239"/>
      <c r="D759" s="239"/>
      <c r="E759" s="239"/>
      <c r="F759" s="239"/>
      <c r="G759" s="239"/>
    </row>
    <row r="760" spans="3:7" x14ac:dyDescent="0.25">
      <c r="C760" s="239"/>
      <c r="D760" s="239"/>
      <c r="E760" s="239"/>
      <c r="F760" s="239"/>
      <c r="G760" s="239"/>
    </row>
    <row r="761" spans="3:7" x14ac:dyDescent="0.25">
      <c r="C761" s="239"/>
      <c r="D761" s="239"/>
      <c r="E761" s="239"/>
      <c r="F761" s="239"/>
      <c r="G761" s="239"/>
    </row>
    <row r="762" spans="3:7" x14ac:dyDescent="0.25">
      <c r="C762" s="239"/>
      <c r="D762" s="239"/>
      <c r="E762" s="239"/>
      <c r="F762" s="239"/>
      <c r="G762" s="239"/>
    </row>
    <row r="763" spans="3:7" x14ac:dyDescent="0.25">
      <c r="C763" s="239"/>
      <c r="D763" s="239"/>
      <c r="E763" s="239"/>
      <c r="F763" s="239"/>
      <c r="G763" s="239"/>
    </row>
    <row r="764" spans="3:7" x14ac:dyDescent="0.25">
      <c r="C764" s="239"/>
      <c r="D764" s="239"/>
      <c r="E764" s="239"/>
      <c r="F764" s="239"/>
      <c r="G764" s="239"/>
    </row>
    <row r="765" spans="3:7" x14ac:dyDescent="0.25">
      <c r="C765" s="239"/>
      <c r="D765" s="239"/>
      <c r="E765" s="239"/>
      <c r="F765" s="239"/>
      <c r="G765" s="239"/>
    </row>
    <row r="766" spans="3:7" x14ac:dyDescent="0.25">
      <c r="C766" s="239"/>
      <c r="D766" s="239"/>
      <c r="E766" s="239"/>
      <c r="F766" s="239"/>
      <c r="G766" s="239"/>
    </row>
    <row r="767" spans="3:7" x14ac:dyDescent="0.25">
      <c r="C767" s="239"/>
      <c r="D767" s="239"/>
      <c r="E767" s="239"/>
      <c r="F767" s="239"/>
      <c r="G767" s="239"/>
    </row>
    <row r="768" spans="3:7" x14ac:dyDescent="0.25">
      <c r="C768" s="239"/>
      <c r="D768" s="239"/>
      <c r="E768" s="239"/>
      <c r="F768" s="239"/>
      <c r="G768" s="239"/>
    </row>
    <row r="769" spans="3:7" x14ac:dyDescent="0.25">
      <c r="C769" s="239"/>
      <c r="D769" s="239"/>
      <c r="E769" s="239"/>
      <c r="F769" s="239"/>
      <c r="G769" s="239"/>
    </row>
    <row r="770" spans="3:7" x14ac:dyDescent="0.25">
      <c r="C770" s="239"/>
      <c r="D770" s="239"/>
      <c r="E770" s="239"/>
      <c r="F770" s="239"/>
      <c r="G770" s="239"/>
    </row>
    <row r="771" spans="3:7" x14ac:dyDescent="0.25">
      <c r="C771" s="239"/>
      <c r="D771" s="239"/>
      <c r="E771" s="239"/>
      <c r="F771" s="239"/>
      <c r="G771" s="239"/>
    </row>
    <row r="772" spans="3:7" x14ac:dyDescent="0.25">
      <c r="C772" s="239"/>
      <c r="D772" s="239"/>
      <c r="E772" s="239"/>
      <c r="F772" s="239"/>
      <c r="G772" s="239"/>
    </row>
    <row r="773" spans="3:7" x14ac:dyDescent="0.25">
      <c r="C773" s="239"/>
      <c r="D773" s="239"/>
      <c r="E773" s="239"/>
      <c r="F773" s="239"/>
      <c r="G773" s="239"/>
    </row>
    <row r="774" spans="3:7" x14ac:dyDescent="0.25">
      <c r="C774" s="239"/>
      <c r="D774" s="239"/>
      <c r="E774" s="239"/>
      <c r="F774" s="239"/>
      <c r="G774" s="239"/>
    </row>
    <row r="775" spans="3:7" x14ac:dyDescent="0.25">
      <c r="C775" s="239"/>
      <c r="D775" s="239"/>
      <c r="E775" s="239"/>
      <c r="F775" s="239"/>
      <c r="G775" s="239"/>
    </row>
    <row r="776" spans="3:7" x14ac:dyDescent="0.25">
      <c r="C776" s="239"/>
      <c r="D776" s="239"/>
      <c r="E776" s="239"/>
      <c r="F776" s="239"/>
      <c r="G776" s="239"/>
    </row>
    <row r="777" spans="3:7" x14ac:dyDescent="0.25">
      <c r="C777" s="239"/>
      <c r="D777" s="239"/>
      <c r="E777" s="239"/>
      <c r="F777" s="239"/>
      <c r="G777" s="239"/>
    </row>
    <row r="778" spans="3:7" x14ac:dyDescent="0.25">
      <c r="C778" s="239"/>
      <c r="D778" s="239"/>
      <c r="E778" s="239"/>
      <c r="F778" s="239"/>
      <c r="G778" s="239"/>
    </row>
    <row r="779" spans="3:7" x14ac:dyDescent="0.25">
      <c r="C779" s="239"/>
      <c r="D779" s="239"/>
      <c r="E779" s="239"/>
      <c r="F779" s="239"/>
      <c r="G779" s="239"/>
    </row>
    <row r="780" spans="3:7" x14ac:dyDescent="0.25">
      <c r="C780" s="239"/>
      <c r="D780" s="239"/>
      <c r="E780" s="239"/>
      <c r="F780" s="239"/>
      <c r="G780" s="239"/>
    </row>
    <row r="781" spans="3:7" x14ac:dyDescent="0.25">
      <c r="C781" s="239"/>
      <c r="D781" s="239"/>
      <c r="E781" s="239"/>
      <c r="F781" s="239"/>
      <c r="G781" s="239"/>
    </row>
    <row r="782" spans="3:7" x14ac:dyDescent="0.25">
      <c r="C782" s="239"/>
      <c r="D782" s="239"/>
      <c r="E782" s="239"/>
      <c r="F782" s="239"/>
      <c r="G782" s="239"/>
    </row>
    <row r="783" spans="3:7" x14ac:dyDescent="0.25">
      <c r="C783" s="239"/>
      <c r="D783" s="239"/>
      <c r="E783" s="239"/>
      <c r="F783" s="239"/>
      <c r="G783" s="239"/>
    </row>
    <row r="784" spans="3:7" x14ac:dyDescent="0.25">
      <c r="C784" s="239"/>
      <c r="D784" s="239"/>
      <c r="E784" s="239"/>
      <c r="F784" s="239"/>
      <c r="G784" s="239"/>
    </row>
    <row r="785" spans="3:7" x14ac:dyDescent="0.25">
      <c r="C785" s="239"/>
      <c r="D785" s="239"/>
      <c r="E785" s="239"/>
      <c r="F785" s="239"/>
      <c r="G785" s="239"/>
    </row>
    <row r="786" spans="3:7" x14ac:dyDescent="0.25">
      <c r="C786" s="239"/>
      <c r="D786" s="239"/>
      <c r="E786" s="239"/>
      <c r="F786" s="239"/>
      <c r="G786" s="239"/>
    </row>
    <row r="787" spans="3:7" x14ac:dyDescent="0.25">
      <c r="C787" s="239"/>
      <c r="D787" s="239"/>
      <c r="E787" s="239"/>
      <c r="F787" s="239"/>
      <c r="G787" s="239"/>
    </row>
    <row r="788" spans="3:7" x14ac:dyDescent="0.25">
      <c r="C788" s="239"/>
      <c r="D788" s="239"/>
      <c r="E788" s="239"/>
      <c r="F788" s="239"/>
      <c r="G788" s="239"/>
    </row>
    <row r="789" spans="3:7" x14ac:dyDescent="0.25">
      <c r="C789" s="239"/>
      <c r="D789" s="239"/>
      <c r="E789" s="239"/>
      <c r="F789" s="239"/>
      <c r="G789" s="239"/>
    </row>
    <row r="790" spans="3:7" x14ac:dyDescent="0.25">
      <c r="C790" s="239"/>
      <c r="D790" s="239"/>
      <c r="E790" s="239"/>
      <c r="F790" s="239"/>
      <c r="G790" s="239"/>
    </row>
    <row r="791" spans="3:7" x14ac:dyDescent="0.25">
      <c r="C791" s="239"/>
      <c r="D791" s="239"/>
      <c r="E791" s="239"/>
      <c r="F791" s="239"/>
      <c r="G791" s="239"/>
    </row>
    <row r="792" spans="3:7" x14ac:dyDescent="0.25">
      <c r="C792" s="239"/>
      <c r="D792" s="239"/>
      <c r="E792" s="239"/>
      <c r="F792" s="239"/>
      <c r="G792" s="239"/>
    </row>
    <row r="793" spans="3:7" x14ac:dyDescent="0.25">
      <c r="C793" s="239"/>
      <c r="D793" s="239"/>
      <c r="E793" s="239"/>
      <c r="F793" s="239"/>
      <c r="G793" s="239"/>
    </row>
    <row r="794" spans="3:7" x14ac:dyDescent="0.25">
      <c r="C794" s="239"/>
      <c r="D794" s="239"/>
      <c r="E794" s="239"/>
      <c r="F794" s="239"/>
      <c r="G794" s="239"/>
    </row>
    <row r="795" spans="3:7" x14ac:dyDescent="0.25">
      <c r="C795" s="239"/>
      <c r="D795" s="239"/>
      <c r="E795" s="239"/>
      <c r="F795" s="239"/>
      <c r="G795" s="239"/>
    </row>
    <row r="796" spans="3:7" x14ac:dyDescent="0.25">
      <c r="C796" s="239"/>
      <c r="D796" s="239"/>
      <c r="E796" s="239"/>
      <c r="F796" s="239"/>
      <c r="G796" s="239"/>
    </row>
    <row r="797" spans="3:7" x14ac:dyDescent="0.25">
      <c r="C797" s="239"/>
      <c r="D797" s="239"/>
      <c r="E797" s="239"/>
      <c r="F797" s="239"/>
      <c r="G797" s="239"/>
    </row>
    <row r="798" spans="3:7" x14ac:dyDescent="0.25">
      <c r="C798" s="239"/>
      <c r="D798" s="239"/>
      <c r="E798" s="239"/>
      <c r="F798" s="239"/>
      <c r="G798" s="239"/>
    </row>
    <row r="799" spans="3:7" x14ac:dyDescent="0.25">
      <c r="C799" s="239"/>
      <c r="D799" s="239"/>
      <c r="E799" s="239"/>
      <c r="F799" s="239"/>
      <c r="G799" s="239"/>
    </row>
    <row r="800" spans="3:7" x14ac:dyDescent="0.25">
      <c r="C800" s="239"/>
      <c r="D800" s="239"/>
      <c r="E800" s="239"/>
      <c r="F800" s="239"/>
      <c r="G800" s="239"/>
    </row>
    <row r="801" spans="3:7" x14ac:dyDescent="0.25">
      <c r="C801" s="239"/>
      <c r="D801" s="239"/>
      <c r="E801" s="239"/>
      <c r="F801" s="239"/>
      <c r="G801" s="239"/>
    </row>
    <row r="802" spans="3:7" x14ac:dyDescent="0.25">
      <c r="C802" s="239"/>
      <c r="D802" s="239"/>
      <c r="E802" s="239"/>
      <c r="F802" s="239"/>
      <c r="G802" s="239"/>
    </row>
    <row r="803" spans="3:7" x14ac:dyDescent="0.25">
      <c r="C803" s="239"/>
      <c r="D803" s="239"/>
      <c r="E803" s="239"/>
      <c r="F803" s="239"/>
      <c r="G803" s="239"/>
    </row>
    <row r="804" spans="3:7" x14ac:dyDescent="0.25">
      <c r="C804" s="239"/>
      <c r="D804" s="239"/>
      <c r="E804" s="239"/>
      <c r="F804" s="239"/>
      <c r="G804" s="239"/>
    </row>
    <row r="805" spans="3:7" x14ac:dyDescent="0.25">
      <c r="C805" s="239"/>
      <c r="D805" s="239"/>
      <c r="E805" s="239"/>
      <c r="F805" s="239"/>
      <c r="G805" s="239"/>
    </row>
    <row r="806" spans="3:7" x14ac:dyDescent="0.25">
      <c r="C806" s="239"/>
      <c r="D806" s="239"/>
      <c r="E806" s="239"/>
      <c r="F806" s="239"/>
      <c r="G806" s="239"/>
    </row>
    <row r="807" spans="3:7" x14ac:dyDescent="0.25">
      <c r="C807" s="239"/>
      <c r="D807" s="239"/>
      <c r="E807" s="239"/>
      <c r="F807" s="239"/>
      <c r="G807" s="239"/>
    </row>
    <row r="808" spans="3:7" x14ac:dyDescent="0.25">
      <c r="C808" s="239"/>
      <c r="D808" s="239"/>
      <c r="E808" s="239"/>
      <c r="F808" s="239"/>
      <c r="G808" s="239"/>
    </row>
    <row r="809" spans="3:7" x14ac:dyDescent="0.25">
      <c r="C809" s="239"/>
      <c r="D809" s="239"/>
      <c r="E809" s="239"/>
      <c r="F809" s="239"/>
      <c r="G809" s="239"/>
    </row>
    <row r="810" spans="3:7" x14ac:dyDescent="0.25">
      <c r="C810" s="239"/>
      <c r="D810" s="239"/>
      <c r="E810" s="239"/>
      <c r="F810" s="239"/>
      <c r="G810" s="239"/>
    </row>
    <row r="811" spans="3:7" x14ac:dyDescent="0.25">
      <c r="C811" s="239"/>
      <c r="D811" s="239"/>
      <c r="E811" s="239"/>
      <c r="F811" s="239"/>
      <c r="G811" s="239"/>
    </row>
    <row r="812" spans="3:7" x14ac:dyDescent="0.25">
      <c r="C812" s="239"/>
      <c r="D812" s="239"/>
      <c r="E812" s="239"/>
      <c r="F812" s="239"/>
      <c r="G812" s="239"/>
    </row>
    <row r="813" spans="3:7" x14ac:dyDescent="0.25">
      <c r="C813" s="239"/>
      <c r="D813" s="239"/>
      <c r="E813" s="239"/>
      <c r="F813" s="239"/>
      <c r="G813" s="239"/>
    </row>
    <row r="814" spans="3:7" x14ac:dyDescent="0.25">
      <c r="C814" s="239"/>
      <c r="D814" s="239"/>
      <c r="E814" s="239"/>
      <c r="F814" s="239"/>
      <c r="G814" s="239"/>
    </row>
    <row r="815" spans="3:7" x14ac:dyDescent="0.25">
      <c r="C815" s="239"/>
      <c r="D815" s="239"/>
      <c r="E815" s="239"/>
      <c r="F815" s="239"/>
      <c r="G815" s="239"/>
    </row>
    <row r="816" spans="3:7" x14ac:dyDescent="0.25">
      <c r="C816" s="239"/>
      <c r="D816" s="239"/>
      <c r="E816" s="239"/>
      <c r="F816" s="239"/>
      <c r="G816" s="239"/>
    </row>
    <row r="817" spans="3:7" x14ac:dyDescent="0.25">
      <c r="C817" s="239"/>
      <c r="D817" s="239"/>
      <c r="E817" s="239"/>
      <c r="F817" s="239"/>
      <c r="G817" s="239"/>
    </row>
    <row r="818" spans="3:7" x14ac:dyDescent="0.25">
      <c r="C818" s="239"/>
      <c r="D818" s="239"/>
      <c r="E818" s="239"/>
      <c r="F818" s="239"/>
      <c r="G818" s="239"/>
    </row>
    <row r="819" spans="3:7" x14ac:dyDescent="0.25">
      <c r="C819" s="239"/>
      <c r="D819" s="239"/>
      <c r="E819" s="239"/>
      <c r="F819" s="239"/>
      <c r="G819" s="239"/>
    </row>
    <row r="820" spans="3:7" x14ac:dyDescent="0.25">
      <c r="C820" s="239"/>
      <c r="D820" s="239"/>
      <c r="E820" s="239"/>
      <c r="F820" s="239"/>
      <c r="G820" s="239"/>
    </row>
    <row r="821" spans="3:7" x14ac:dyDescent="0.25">
      <c r="C821" s="239"/>
      <c r="D821" s="239"/>
      <c r="E821" s="239"/>
      <c r="F821" s="239"/>
      <c r="G821" s="239"/>
    </row>
    <row r="822" spans="3:7" x14ac:dyDescent="0.25">
      <c r="C822" s="239"/>
      <c r="D822" s="239"/>
      <c r="E822" s="239"/>
      <c r="F822" s="239"/>
      <c r="G822" s="239"/>
    </row>
    <row r="823" spans="3:7" x14ac:dyDescent="0.25">
      <c r="C823" s="239"/>
      <c r="D823" s="239"/>
      <c r="E823" s="239"/>
      <c r="F823" s="239"/>
      <c r="G823" s="239"/>
    </row>
    <row r="824" spans="3:7" x14ac:dyDescent="0.25">
      <c r="C824" s="239"/>
      <c r="D824" s="239"/>
      <c r="E824" s="239"/>
      <c r="F824" s="239"/>
      <c r="G824" s="239"/>
    </row>
    <row r="825" spans="3:7" x14ac:dyDescent="0.25">
      <c r="C825" s="239"/>
      <c r="D825" s="239"/>
      <c r="E825" s="239"/>
      <c r="F825" s="239"/>
      <c r="G825" s="239"/>
    </row>
    <row r="826" spans="3:7" x14ac:dyDescent="0.25">
      <c r="C826" s="239"/>
      <c r="D826" s="239"/>
      <c r="E826" s="239"/>
      <c r="F826" s="239"/>
      <c r="G826" s="239"/>
    </row>
    <row r="827" spans="3:7" x14ac:dyDescent="0.25">
      <c r="C827" s="239"/>
      <c r="D827" s="239"/>
      <c r="E827" s="239"/>
      <c r="F827" s="239"/>
      <c r="G827" s="239"/>
    </row>
    <row r="828" spans="3:7" x14ac:dyDescent="0.25">
      <c r="C828" s="239"/>
      <c r="D828" s="239"/>
      <c r="E828" s="239"/>
      <c r="F828" s="239"/>
      <c r="G828" s="239"/>
    </row>
    <row r="829" spans="3:7" x14ac:dyDescent="0.25">
      <c r="C829" s="239"/>
      <c r="D829" s="239"/>
      <c r="E829" s="239"/>
      <c r="F829" s="239"/>
      <c r="G829" s="239"/>
    </row>
    <row r="830" spans="3:7" x14ac:dyDescent="0.25">
      <c r="C830" s="239"/>
      <c r="D830" s="239"/>
      <c r="E830" s="239"/>
      <c r="F830" s="239"/>
      <c r="G830" s="239"/>
    </row>
    <row r="831" spans="3:7" x14ac:dyDescent="0.25">
      <c r="C831" s="239"/>
      <c r="D831" s="239"/>
      <c r="E831" s="239"/>
      <c r="F831" s="239"/>
      <c r="G831" s="239"/>
    </row>
    <row r="832" spans="3:7" x14ac:dyDescent="0.25">
      <c r="C832" s="239"/>
      <c r="D832" s="239"/>
      <c r="E832" s="239"/>
      <c r="F832" s="239"/>
      <c r="G832" s="239"/>
    </row>
    <row r="833" spans="3:7" x14ac:dyDescent="0.25">
      <c r="C833" s="239"/>
      <c r="D833" s="239"/>
      <c r="E833" s="239"/>
      <c r="F833" s="239"/>
      <c r="G833" s="239"/>
    </row>
    <row r="834" spans="3:7" x14ac:dyDescent="0.25">
      <c r="C834" s="239"/>
      <c r="D834" s="239"/>
      <c r="E834" s="239"/>
      <c r="F834" s="239"/>
      <c r="G834" s="239"/>
    </row>
    <row r="835" spans="3:7" x14ac:dyDescent="0.25">
      <c r="C835" s="239"/>
      <c r="D835" s="239"/>
      <c r="E835" s="239"/>
      <c r="F835" s="239"/>
      <c r="G835" s="239"/>
    </row>
    <row r="836" spans="3:7" x14ac:dyDescent="0.25">
      <c r="C836" s="239"/>
      <c r="D836" s="239"/>
      <c r="E836" s="239"/>
      <c r="F836" s="239"/>
      <c r="G836" s="239"/>
    </row>
    <row r="837" spans="3:7" x14ac:dyDescent="0.25">
      <c r="C837" s="239"/>
      <c r="D837" s="239"/>
      <c r="E837" s="239"/>
      <c r="F837" s="239"/>
      <c r="G837" s="239"/>
    </row>
    <row r="838" spans="3:7" x14ac:dyDescent="0.25">
      <c r="C838" s="239"/>
      <c r="D838" s="239"/>
      <c r="E838" s="239"/>
      <c r="F838" s="239"/>
      <c r="G838" s="239"/>
    </row>
    <row r="839" spans="3:7" x14ac:dyDescent="0.25">
      <c r="C839" s="239"/>
      <c r="D839" s="239"/>
      <c r="E839" s="239"/>
      <c r="F839" s="239"/>
      <c r="G839" s="239"/>
    </row>
    <row r="840" spans="3:7" x14ac:dyDescent="0.25">
      <c r="C840" s="239"/>
      <c r="D840" s="239"/>
      <c r="E840" s="239"/>
      <c r="F840" s="239"/>
      <c r="G840" s="239"/>
    </row>
    <row r="841" spans="3:7" x14ac:dyDescent="0.25">
      <c r="C841" s="239"/>
      <c r="D841" s="239"/>
      <c r="E841" s="239"/>
      <c r="F841" s="239"/>
      <c r="G841" s="239"/>
    </row>
    <row r="842" spans="3:7" x14ac:dyDescent="0.25">
      <c r="C842" s="239"/>
      <c r="D842" s="239"/>
      <c r="E842" s="239"/>
      <c r="F842" s="239"/>
      <c r="G842" s="239"/>
    </row>
    <row r="843" spans="3:7" x14ac:dyDescent="0.25">
      <c r="C843" s="239"/>
      <c r="D843" s="239"/>
      <c r="E843" s="239"/>
      <c r="F843" s="239"/>
      <c r="G843" s="239"/>
    </row>
    <row r="844" spans="3:7" x14ac:dyDescent="0.25">
      <c r="C844" s="239"/>
      <c r="D844" s="239"/>
      <c r="E844" s="239"/>
      <c r="F844" s="239"/>
      <c r="G844" s="239"/>
    </row>
    <row r="845" spans="3:7" x14ac:dyDescent="0.25">
      <c r="C845" s="239"/>
      <c r="D845" s="239"/>
      <c r="E845" s="239"/>
      <c r="F845" s="239"/>
      <c r="G845" s="239"/>
    </row>
    <row r="846" spans="3:7" x14ac:dyDescent="0.25">
      <c r="C846" s="239"/>
      <c r="D846" s="239"/>
      <c r="E846" s="239"/>
      <c r="F846" s="239"/>
      <c r="G846" s="239"/>
    </row>
    <row r="847" spans="3:7" x14ac:dyDescent="0.25">
      <c r="C847" s="239"/>
      <c r="D847" s="239"/>
      <c r="E847" s="239"/>
      <c r="F847" s="239"/>
      <c r="G847" s="239"/>
    </row>
    <row r="848" spans="3:7" x14ac:dyDescent="0.25">
      <c r="C848" s="239"/>
      <c r="D848" s="239"/>
      <c r="E848" s="239"/>
      <c r="F848" s="239"/>
      <c r="G848" s="239"/>
    </row>
    <row r="849" spans="3:7" x14ac:dyDescent="0.25">
      <c r="C849" s="239"/>
      <c r="D849" s="239"/>
      <c r="E849" s="239"/>
      <c r="F849" s="239"/>
      <c r="G849" s="239"/>
    </row>
    <row r="850" spans="3:7" x14ac:dyDescent="0.25">
      <c r="C850" s="239"/>
      <c r="D850" s="239"/>
      <c r="E850" s="239"/>
      <c r="F850" s="239"/>
      <c r="G850" s="239"/>
    </row>
    <row r="851" spans="3:7" x14ac:dyDescent="0.25">
      <c r="C851" s="239"/>
      <c r="D851" s="239"/>
      <c r="E851" s="239"/>
      <c r="F851" s="239"/>
      <c r="G851" s="239"/>
    </row>
    <row r="852" spans="3:7" x14ac:dyDescent="0.25">
      <c r="C852" s="239"/>
      <c r="D852" s="239"/>
      <c r="E852" s="239"/>
      <c r="F852" s="239"/>
      <c r="G852" s="239"/>
    </row>
    <row r="853" spans="3:7" x14ac:dyDescent="0.25">
      <c r="C853" s="239"/>
      <c r="D853" s="239"/>
      <c r="E853" s="239"/>
      <c r="F853" s="239"/>
      <c r="G853" s="239"/>
    </row>
    <row r="854" spans="3:7" x14ac:dyDescent="0.25">
      <c r="C854" s="239"/>
      <c r="D854" s="239"/>
      <c r="E854" s="239"/>
      <c r="F854" s="239"/>
      <c r="G854" s="239"/>
    </row>
    <row r="855" spans="3:7" x14ac:dyDescent="0.25">
      <c r="C855" s="239"/>
      <c r="D855" s="239"/>
      <c r="E855" s="239"/>
      <c r="F855" s="239"/>
      <c r="G855" s="239"/>
    </row>
    <row r="856" spans="3:7" x14ac:dyDescent="0.25">
      <c r="C856" s="239"/>
      <c r="D856" s="239"/>
      <c r="E856" s="239"/>
      <c r="F856" s="239"/>
      <c r="G856" s="239"/>
    </row>
    <row r="857" spans="3:7" x14ac:dyDescent="0.25">
      <c r="C857" s="239"/>
      <c r="D857" s="239"/>
      <c r="E857" s="239"/>
      <c r="F857" s="239"/>
      <c r="G857" s="239"/>
    </row>
    <row r="858" spans="3:7" x14ac:dyDescent="0.25">
      <c r="C858" s="239"/>
      <c r="D858" s="239"/>
      <c r="E858" s="239"/>
      <c r="F858" s="239"/>
      <c r="G858" s="239"/>
    </row>
    <row r="859" spans="3:7" x14ac:dyDescent="0.25">
      <c r="C859" s="239"/>
      <c r="D859" s="239"/>
      <c r="E859" s="239"/>
      <c r="F859" s="239"/>
      <c r="G859" s="239"/>
    </row>
    <row r="860" spans="3:7" x14ac:dyDescent="0.25">
      <c r="C860" s="239"/>
      <c r="D860" s="239"/>
      <c r="E860" s="239"/>
      <c r="F860" s="239"/>
      <c r="G860" s="239"/>
    </row>
    <row r="861" spans="3:7" x14ac:dyDescent="0.25">
      <c r="C861" s="239"/>
      <c r="D861" s="239"/>
      <c r="E861" s="239"/>
      <c r="F861" s="239"/>
      <c r="G861" s="239"/>
    </row>
    <row r="862" spans="3:7" x14ac:dyDescent="0.25">
      <c r="C862" s="239"/>
      <c r="D862" s="239"/>
      <c r="E862" s="239"/>
      <c r="F862" s="239"/>
      <c r="G862" s="239"/>
    </row>
    <row r="863" spans="3:7" x14ac:dyDescent="0.25">
      <c r="C863" s="239"/>
      <c r="D863" s="239"/>
      <c r="E863" s="239"/>
      <c r="F863" s="239"/>
      <c r="G863" s="239"/>
    </row>
    <row r="864" spans="3:7" x14ac:dyDescent="0.25">
      <c r="C864" s="239"/>
      <c r="D864" s="239"/>
      <c r="E864" s="239"/>
      <c r="F864" s="239"/>
      <c r="G864" s="239"/>
    </row>
    <row r="865" spans="3:7" x14ac:dyDescent="0.25">
      <c r="C865" s="239"/>
      <c r="D865" s="239"/>
      <c r="E865" s="239"/>
      <c r="F865" s="239"/>
      <c r="G865" s="239"/>
    </row>
    <row r="866" spans="3:7" x14ac:dyDescent="0.25">
      <c r="C866" s="239"/>
      <c r="D866" s="239"/>
      <c r="E866" s="239"/>
      <c r="F866" s="239"/>
      <c r="G866" s="239"/>
    </row>
    <row r="867" spans="3:7" x14ac:dyDescent="0.25">
      <c r="C867" s="239"/>
      <c r="D867" s="239"/>
      <c r="E867" s="239"/>
      <c r="F867" s="239"/>
      <c r="G867" s="239"/>
    </row>
    <row r="868" spans="3:7" x14ac:dyDescent="0.25">
      <c r="C868" s="239"/>
      <c r="D868" s="239"/>
      <c r="E868" s="239"/>
      <c r="F868" s="239"/>
      <c r="G868" s="239"/>
    </row>
    <row r="869" spans="3:7" x14ac:dyDescent="0.25">
      <c r="C869" s="239"/>
      <c r="D869" s="239"/>
      <c r="E869" s="239"/>
      <c r="F869" s="239"/>
      <c r="G869" s="239"/>
    </row>
    <row r="870" spans="3:7" x14ac:dyDescent="0.25">
      <c r="C870" s="239"/>
      <c r="D870" s="239"/>
      <c r="E870" s="239"/>
      <c r="F870" s="239"/>
      <c r="G870" s="239"/>
    </row>
    <row r="871" spans="3:7" x14ac:dyDescent="0.25">
      <c r="C871" s="239"/>
      <c r="D871" s="239"/>
      <c r="E871" s="239"/>
      <c r="F871" s="239"/>
      <c r="G871" s="239"/>
    </row>
    <row r="872" spans="3:7" x14ac:dyDescent="0.25">
      <c r="C872" s="239"/>
      <c r="D872" s="239"/>
      <c r="E872" s="239"/>
      <c r="F872" s="239"/>
      <c r="G872" s="239"/>
    </row>
    <row r="873" spans="3:7" x14ac:dyDescent="0.25">
      <c r="C873" s="239"/>
      <c r="D873" s="239"/>
      <c r="E873" s="239"/>
      <c r="F873" s="239"/>
      <c r="G873" s="239"/>
    </row>
    <row r="874" spans="3:7" x14ac:dyDescent="0.25">
      <c r="C874" s="239"/>
      <c r="D874" s="239"/>
      <c r="E874" s="239"/>
      <c r="F874" s="239"/>
      <c r="G874" s="239"/>
    </row>
    <row r="875" spans="3:7" x14ac:dyDescent="0.25">
      <c r="C875" s="239"/>
      <c r="D875" s="239"/>
      <c r="E875" s="239"/>
      <c r="F875" s="239"/>
      <c r="G875" s="239"/>
    </row>
    <row r="876" spans="3:7" x14ac:dyDescent="0.25">
      <c r="C876" s="239"/>
      <c r="D876" s="239"/>
      <c r="E876" s="239"/>
      <c r="F876" s="239"/>
      <c r="G876" s="239"/>
    </row>
    <row r="877" spans="3:7" x14ac:dyDescent="0.25">
      <c r="C877" s="239"/>
      <c r="D877" s="239"/>
      <c r="E877" s="239"/>
      <c r="F877" s="239"/>
      <c r="G877" s="239"/>
    </row>
    <row r="878" spans="3:7" x14ac:dyDescent="0.25">
      <c r="C878" s="239"/>
      <c r="D878" s="239"/>
      <c r="E878" s="239"/>
      <c r="F878" s="239"/>
      <c r="G878" s="239"/>
    </row>
    <row r="879" spans="3:7" x14ac:dyDescent="0.25">
      <c r="C879" s="239"/>
      <c r="D879" s="239"/>
      <c r="E879" s="239"/>
      <c r="F879" s="239"/>
      <c r="G879" s="239"/>
    </row>
    <row r="880" spans="3:7" x14ac:dyDescent="0.25">
      <c r="C880" s="239"/>
      <c r="D880" s="239"/>
      <c r="E880" s="239"/>
      <c r="F880" s="239"/>
      <c r="G880" s="239"/>
    </row>
    <row r="881" spans="3:7" x14ac:dyDescent="0.25">
      <c r="C881" s="239"/>
      <c r="D881" s="239"/>
      <c r="E881" s="239"/>
      <c r="F881" s="239"/>
      <c r="G881" s="239"/>
    </row>
    <row r="882" spans="3:7" x14ac:dyDescent="0.25">
      <c r="C882" s="239"/>
      <c r="D882" s="239"/>
      <c r="E882" s="239"/>
      <c r="F882" s="239"/>
      <c r="G882" s="239"/>
    </row>
    <row r="883" spans="3:7" x14ac:dyDescent="0.25">
      <c r="C883" s="239"/>
      <c r="D883" s="239"/>
      <c r="E883" s="239"/>
      <c r="F883" s="239"/>
      <c r="G883" s="239"/>
    </row>
    <row r="884" spans="3:7" x14ac:dyDescent="0.25">
      <c r="C884" s="239"/>
      <c r="D884" s="239"/>
      <c r="E884" s="239"/>
      <c r="F884" s="239"/>
      <c r="G884" s="239"/>
    </row>
    <row r="885" spans="3:7" x14ac:dyDescent="0.25">
      <c r="C885" s="239"/>
      <c r="D885" s="239"/>
      <c r="E885" s="239"/>
      <c r="F885" s="239"/>
      <c r="G885" s="239"/>
    </row>
    <row r="886" spans="3:7" x14ac:dyDescent="0.25">
      <c r="C886" s="239"/>
      <c r="D886" s="239"/>
      <c r="E886" s="239"/>
      <c r="F886" s="239"/>
      <c r="G886" s="239"/>
    </row>
    <row r="887" spans="3:7" x14ac:dyDescent="0.25">
      <c r="C887" s="239"/>
      <c r="D887" s="239"/>
      <c r="E887" s="239"/>
      <c r="F887" s="239"/>
      <c r="G887" s="239"/>
    </row>
    <row r="888" spans="3:7" x14ac:dyDescent="0.25">
      <c r="C888" s="239"/>
      <c r="D888" s="239"/>
      <c r="E888" s="239"/>
      <c r="F888" s="239"/>
      <c r="G888" s="239"/>
    </row>
    <row r="889" spans="3:7" x14ac:dyDescent="0.25">
      <c r="C889" s="239"/>
      <c r="D889" s="239"/>
      <c r="E889" s="239"/>
      <c r="F889" s="239"/>
      <c r="G889" s="239"/>
    </row>
    <row r="890" spans="3:7" x14ac:dyDescent="0.25">
      <c r="C890" s="239"/>
      <c r="D890" s="239"/>
      <c r="E890" s="239"/>
      <c r="F890" s="239"/>
      <c r="G890" s="239"/>
    </row>
    <row r="891" spans="3:7" x14ac:dyDescent="0.25">
      <c r="C891" s="239"/>
      <c r="D891" s="239"/>
      <c r="E891" s="239"/>
      <c r="F891" s="239"/>
      <c r="G891" s="239"/>
    </row>
    <row r="892" spans="3:7" x14ac:dyDescent="0.25">
      <c r="C892" s="239"/>
      <c r="D892" s="239"/>
      <c r="E892" s="239"/>
      <c r="F892" s="239"/>
      <c r="G892" s="239"/>
    </row>
    <row r="893" spans="3:7" x14ac:dyDescent="0.25">
      <c r="C893" s="239"/>
      <c r="D893" s="239"/>
      <c r="E893" s="239"/>
      <c r="F893" s="239"/>
      <c r="G893" s="239"/>
    </row>
    <row r="894" spans="3:7" x14ac:dyDescent="0.25">
      <c r="C894" s="239"/>
      <c r="D894" s="239"/>
      <c r="E894" s="239"/>
      <c r="F894" s="239"/>
      <c r="G894" s="239"/>
    </row>
    <row r="895" spans="3:7" x14ac:dyDescent="0.25">
      <c r="C895" s="239"/>
      <c r="D895" s="239"/>
      <c r="E895" s="239"/>
      <c r="F895" s="239"/>
      <c r="G895" s="239"/>
    </row>
    <row r="896" spans="3:7" x14ac:dyDescent="0.25">
      <c r="C896" s="239"/>
      <c r="D896" s="239"/>
      <c r="E896" s="239"/>
      <c r="F896" s="239"/>
      <c r="G896" s="239"/>
    </row>
    <row r="897" spans="3:7" x14ac:dyDescent="0.25">
      <c r="C897" s="239"/>
      <c r="D897" s="239"/>
      <c r="E897" s="239"/>
      <c r="F897" s="239"/>
      <c r="G897" s="239"/>
    </row>
    <row r="898" spans="3:7" x14ac:dyDescent="0.25">
      <c r="C898" s="239"/>
      <c r="D898" s="239"/>
      <c r="E898" s="239"/>
      <c r="F898" s="239"/>
      <c r="G898" s="239"/>
    </row>
    <row r="899" spans="3:7" x14ac:dyDescent="0.25">
      <c r="C899" s="239"/>
      <c r="D899" s="239"/>
      <c r="E899" s="239"/>
      <c r="F899" s="239"/>
      <c r="G899" s="239"/>
    </row>
    <row r="900" spans="3:7" x14ac:dyDescent="0.25">
      <c r="C900" s="239"/>
      <c r="D900" s="239"/>
      <c r="E900" s="239"/>
      <c r="F900" s="239"/>
      <c r="G900" s="239"/>
    </row>
    <row r="901" spans="3:7" x14ac:dyDescent="0.25">
      <c r="C901" s="239"/>
      <c r="D901" s="239"/>
      <c r="E901" s="239"/>
      <c r="F901" s="239"/>
      <c r="G901" s="239"/>
    </row>
    <row r="902" spans="3:7" x14ac:dyDescent="0.25">
      <c r="C902" s="239"/>
      <c r="D902" s="239"/>
      <c r="E902" s="239"/>
      <c r="F902" s="239"/>
      <c r="G902" s="239"/>
    </row>
    <row r="903" spans="3:7" x14ac:dyDescent="0.25">
      <c r="C903" s="239"/>
      <c r="D903" s="239"/>
      <c r="E903" s="239"/>
      <c r="F903" s="239"/>
      <c r="G903" s="239"/>
    </row>
    <row r="904" spans="3:7" x14ac:dyDescent="0.25">
      <c r="C904" s="239"/>
      <c r="D904" s="239"/>
      <c r="E904" s="239"/>
      <c r="F904" s="239"/>
      <c r="G904" s="239"/>
    </row>
    <row r="905" spans="3:7" x14ac:dyDescent="0.25">
      <c r="C905" s="239"/>
      <c r="D905" s="239"/>
      <c r="E905" s="239"/>
      <c r="F905" s="239"/>
      <c r="G905" s="239"/>
    </row>
    <row r="906" spans="3:7" x14ac:dyDescent="0.25">
      <c r="C906" s="239"/>
      <c r="D906" s="239"/>
      <c r="E906" s="239"/>
      <c r="F906" s="239"/>
      <c r="G906" s="239"/>
    </row>
    <row r="907" spans="3:7" x14ac:dyDescent="0.25">
      <c r="C907" s="239"/>
      <c r="D907" s="239"/>
      <c r="E907" s="239"/>
      <c r="F907" s="239"/>
      <c r="G907" s="239"/>
    </row>
    <row r="908" spans="3:7" x14ac:dyDescent="0.25">
      <c r="C908" s="239"/>
      <c r="D908" s="239"/>
      <c r="E908" s="239"/>
      <c r="F908" s="239"/>
      <c r="G908" s="239"/>
    </row>
    <row r="909" spans="3:7" x14ac:dyDescent="0.25">
      <c r="C909" s="239"/>
      <c r="D909" s="239"/>
      <c r="E909" s="239"/>
      <c r="F909" s="239"/>
      <c r="G909" s="239"/>
    </row>
    <row r="910" spans="3:7" x14ac:dyDescent="0.25">
      <c r="C910" s="239"/>
      <c r="D910" s="239"/>
      <c r="E910" s="239"/>
      <c r="F910" s="239"/>
      <c r="G910" s="239"/>
    </row>
    <row r="911" spans="3:7" x14ac:dyDescent="0.25">
      <c r="C911" s="239"/>
      <c r="D911" s="239"/>
      <c r="E911" s="239"/>
      <c r="F911" s="239"/>
      <c r="G911" s="239"/>
    </row>
    <row r="912" spans="3:7" x14ac:dyDescent="0.25">
      <c r="C912" s="239"/>
      <c r="D912" s="239"/>
      <c r="E912" s="239"/>
      <c r="F912" s="239"/>
      <c r="G912" s="239"/>
    </row>
    <row r="913" spans="3:7" x14ac:dyDescent="0.25">
      <c r="C913" s="239"/>
      <c r="D913" s="239"/>
      <c r="E913" s="239"/>
      <c r="F913" s="239"/>
      <c r="G913" s="239"/>
    </row>
    <row r="914" spans="3:7" x14ac:dyDescent="0.25">
      <c r="C914" s="239"/>
      <c r="D914" s="239"/>
      <c r="E914" s="239"/>
      <c r="F914" s="239"/>
      <c r="G914" s="239"/>
    </row>
    <row r="915" spans="3:7" x14ac:dyDescent="0.25">
      <c r="C915" s="239"/>
      <c r="D915" s="239"/>
      <c r="E915" s="239"/>
      <c r="F915" s="239"/>
      <c r="G915" s="239"/>
    </row>
    <row r="916" spans="3:7" x14ac:dyDescent="0.25">
      <c r="C916" s="239"/>
      <c r="D916" s="239"/>
      <c r="E916" s="239"/>
      <c r="F916" s="239"/>
      <c r="G916" s="239"/>
    </row>
    <row r="917" spans="3:7" x14ac:dyDescent="0.25">
      <c r="C917" s="239"/>
      <c r="D917" s="239"/>
      <c r="E917" s="239"/>
      <c r="F917" s="239"/>
      <c r="G917" s="239"/>
    </row>
    <row r="918" spans="3:7" x14ac:dyDescent="0.25">
      <c r="C918" s="239"/>
      <c r="D918" s="239"/>
      <c r="E918" s="239"/>
      <c r="F918" s="239"/>
      <c r="G918" s="239"/>
    </row>
    <row r="919" spans="3:7" x14ac:dyDescent="0.25">
      <c r="C919" s="239"/>
      <c r="D919" s="239"/>
      <c r="E919" s="239"/>
      <c r="F919" s="239"/>
      <c r="G919" s="239"/>
    </row>
    <row r="920" spans="3:7" x14ac:dyDescent="0.25">
      <c r="C920" s="239"/>
      <c r="D920" s="239"/>
      <c r="E920" s="239"/>
      <c r="F920" s="239"/>
      <c r="G920" s="239"/>
    </row>
    <row r="921" spans="3:7" x14ac:dyDescent="0.25">
      <c r="C921" s="239"/>
      <c r="D921" s="239"/>
      <c r="E921" s="239"/>
      <c r="F921" s="239"/>
      <c r="G921" s="239"/>
    </row>
    <row r="922" spans="3:7" x14ac:dyDescent="0.25">
      <c r="C922" s="239"/>
      <c r="D922" s="239"/>
      <c r="E922" s="239"/>
      <c r="F922" s="239"/>
      <c r="G922" s="239"/>
    </row>
    <row r="923" spans="3:7" x14ac:dyDescent="0.25">
      <c r="C923" s="239"/>
      <c r="D923" s="239"/>
      <c r="E923" s="239"/>
      <c r="F923" s="239"/>
      <c r="G923" s="239"/>
    </row>
    <row r="924" spans="3:7" x14ac:dyDescent="0.25">
      <c r="C924" s="239"/>
      <c r="D924" s="239"/>
      <c r="E924" s="239"/>
      <c r="F924" s="239"/>
      <c r="G924" s="239"/>
    </row>
    <row r="925" spans="3:7" x14ac:dyDescent="0.25">
      <c r="C925" s="239"/>
      <c r="D925" s="239"/>
      <c r="E925" s="239"/>
      <c r="F925" s="239"/>
      <c r="G925" s="239"/>
    </row>
    <row r="926" spans="3:7" x14ac:dyDescent="0.25">
      <c r="C926" s="239"/>
      <c r="D926" s="239"/>
      <c r="E926" s="239"/>
      <c r="F926" s="239"/>
      <c r="G926" s="239"/>
    </row>
    <row r="927" spans="3:7" x14ac:dyDescent="0.25">
      <c r="C927" s="239"/>
      <c r="D927" s="239"/>
      <c r="E927" s="239"/>
      <c r="F927" s="239"/>
      <c r="G927" s="239"/>
    </row>
    <row r="928" spans="3:7" x14ac:dyDescent="0.25">
      <c r="C928" s="239"/>
      <c r="D928" s="239"/>
      <c r="E928" s="239"/>
      <c r="F928" s="239"/>
      <c r="G928" s="239"/>
    </row>
    <row r="929" spans="3:7" x14ac:dyDescent="0.25">
      <c r="C929" s="239"/>
      <c r="D929" s="239"/>
      <c r="E929" s="239"/>
      <c r="F929" s="239"/>
      <c r="G929" s="239"/>
    </row>
    <row r="930" spans="3:7" x14ac:dyDescent="0.25">
      <c r="C930" s="239"/>
      <c r="D930" s="239"/>
      <c r="E930" s="239"/>
      <c r="F930" s="239"/>
      <c r="G930" s="239"/>
    </row>
    <row r="931" spans="3:7" x14ac:dyDescent="0.25">
      <c r="C931" s="239"/>
      <c r="D931" s="239"/>
      <c r="E931" s="239"/>
      <c r="F931" s="239"/>
      <c r="G931" s="239"/>
    </row>
    <row r="932" spans="3:7" x14ac:dyDescent="0.25">
      <c r="C932" s="239"/>
      <c r="D932" s="239"/>
      <c r="E932" s="239"/>
      <c r="F932" s="239"/>
      <c r="G932" s="239"/>
    </row>
    <row r="933" spans="3:7" x14ac:dyDescent="0.25">
      <c r="C933" s="239"/>
      <c r="D933" s="239"/>
      <c r="E933" s="239"/>
      <c r="F933" s="239"/>
      <c r="G933" s="239"/>
    </row>
    <row r="934" spans="3:7" x14ac:dyDescent="0.25">
      <c r="C934" s="239"/>
      <c r="D934" s="239"/>
      <c r="E934" s="239"/>
      <c r="F934" s="239"/>
      <c r="G934" s="239"/>
    </row>
    <row r="935" spans="3:7" x14ac:dyDescent="0.25">
      <c r="C935" s="239"/>
      <c r="D935" s="239"/>
      <c r="E935" s="239"/>
      <c r="F935" s="239"/>
      <c r="G935" s="239"/>
    </row>
    <row r="936" spans="3:7" x14ac:dyDescent="0.25">
      <c r="C936" s="239"/>
      <c r="D936" s="239"/>
      <c r="E936" s="239"/>
      <c r="F936" s="239"/>
      <c r="G936" s="239"/>
    </row>
    <row r="937" spans="3:7" x14ac:dyDescent="0.25">
      <c r="C937" s="239"/>
      <c r="D937" s="239"/>
      <c r="E937" s="239"/>
      <c r="F937" s="239"/>
      <c r="G937" s="239"/>
    </row>
    <row r="938" spans="3:7" x14ac:dyDescent="0.25">
      <c r="C938" s="239"/>
      <c r="D938" s="239"/>
      <c r="E938" s="239"/>
      <c r="F938" s="239"/>
      <c r="G938" s="239"/>
    </row>
    <row r="939" spans="3:7" x14ac:dyDescent="0.25">
      <c r="C939" s="239"/>
      <c r="D939" s="239"/>
      <c r="E939" s="239"/>
      <c r="F939" s="239"/>
      <c r="G939" s="239"/>
    </row>
    <row r="940" spans="3:7" x14ac:dyDescent="0.25">
      <c r="C940" s="239"/>
      <c r="D940" s="239"/>
      <c r="E940" s="239"/>
      <c r="F940" s="239"/>
      <c r="G940" s="239"/>
    </row>
    <row r="941" spans="3:7" x14ac:dyDescent="0.25">
      <c r="C941" s="239"/>
      <c r="D941" s="239"/>
      <c r="E941" s="239"/>
      <c r="F941" s="239"/>
      <c r="G941" s="239"/>
    </row>
    <row r="942" spans="3:7" x14ac:dyDescent="0.25">
      <c r="C942" s="239"/>
      <c r="D942" s="239"/>
      <c r="E942" s="239"/>
      <c r="F942" s="239"/>
      <c r="G942" s="239"/>
    </row>
    <row r="943" spans="3:7" x14ac:dyDescent="0.25">
      <c r="C943" s="239"/>
      <c r="D943" s="239"/>
      <c r="E943" s="239"/>
      <c r="F943" s="239"/>
      <c r="G943" s="239"/>
    </row>
    <row r="944" spans="3:7" x14ac:dyDescent="0.25">
      <c r="C944" s="239"/>
      <c r="D944" s="239"/>
      <c r="E944" s="239"/>
      <c r="F944" s="239"/>
      <c r="G944" s="239"/>
    </row>
    <row r="945" spans="3:7" x14ac:dyDescent="0.25">
      <c r="C945" s="239"/>
      <c r="D945" s="239"/>
      <c r="E945" s="239"/>
      <c r="F945" s="239"/>
      <c r="G945" s="239"/>
    </row>
    <row r="946" spans="3:7" x14ac:dyDescent="0.25">
      <c r="C946" s="239"/>
      <c r="D946" s="239"/>
      <c r="E946" s="239"/>
      <c r="F946" s="239"/>
      <c r="G946" s="239"/>
    </row>
    <row r="947" spans="3:7" x14ac:dyDescent="0.25">
      <c r="C947" s="239"/>
      <c r="D947" s="239"/>
      <c r="E947" s="239"/>
      <c r="F947" s="239"/>
      <c r="G947" s="239"/>
    </row>
    <row r="948" spans="3:7" x14ac:dyDescent="0.25">
      <c r="C948" s="239"/>
      <c r="D948" s="239"/>
      <c r="E948" s="239"/>
      <c r="F948" s="239"/>
      <c r="G948" s="239"/>
    </row>
    <row r="949" spans="3:7" x14ac:dyDescent="0.25">
      <c r="C949" s="239"/>
      <c r="D949" s="239"/>
      <c r="E949" s="239"/>
      <c r="F949" s="239"/>
      <c r="G949" s="239"/>
    </row>
    <row r="950" spans="3:7" x14ac:dyDescent="0.25">
      <c r="C950" s="239"/>
      <c r="D950" s="239"/>
      <c r="E950" s="239"/>
      <c r="F950" s="239"/>
      <c r="G950" s="239"/>
    </row>
    <row r="951" spans="3:7" x14ac:dyDescent="0.25">
      <c r="C951" s="239"/>
      <c r="D951" s="239"/>
      <c r="E951" s="239"/>
      <c r="F951" s="239"/>
      <c r="G951" s="239"/>
    </row>
    <row r="952" spans="3:7" x14ac:dyDescent="0.25">
      <c r="C952" s="239"/>
      <c r="D952" s="239"/>
      <c r="E952" s="239"/>
      <c r="F952" s="239"/>
      <c r="G952" s="239"/>
    </row>
    <row r="953" spans="3:7" x14ac:dyDescent="0.25">
      <c r="C953" s="239"/>
      <c r="D953" s="239"/>
      <c r="E953" s="239"/>
      <c r="F953" s="239"/>
      <c r="G953" s="239"/>
    </row>
    <row r="954" spans="3:7" x14ac:dyDescent="0.25">
      <c r="C954" s="239"/>
      <c r="D954" s="239"/>
      <c r="E954" s="239"/>
      <c r="F954" s="239"/>
      <c r="G954" s="239"/>
    </row>
    <row r="955" spans="3:7" x14ac:dyDescent="0.25">
      <c r="C955" s="239"/>
      <c r="D955" s="239"/>
      <c r="E955" s="239"/>
      <c r="F955" s="239"/>
      <c r="G955" s="239"/>
    </row>
    <row r="956" spans="3:7" x14ac:dyDescent="0.25">
      <c r="C956" s="239"/>
      <c r="D956" s="239"/>
      <c r="E956" s="239"/>
      <c r="F956" s="239"/>
      <c r="G956" s="239"/>
    </row>
    <row r="957" spans="3:7" x14ac:dyDescent="0.25">
      <c r="C957" s="239"/>
      <c r="D957" s="239"/>
      <c r="E957" s="239"/>
      <c r="F957" s="239"/>
      <c r="G957" s="239"/>
    </row>
    <row r="958" spans="3:7" x14ac:dyDescent="0.25">
      <c r="C958" s="239"/>
      <c r="D958" s="239"/>
      <c r="E958" s="239"/>
      <c r="F958" s="239"/>
      <c r="G958" s="239"/>
    </row>
    <row r="959" spans="3:7" x14ac:dyDescent="0.25">
      <c r="C959" s="239"/>
      <c r="D959" s="239"/>
      <c r="E959" s="239"/>
      <c r="F959" s="239"/>
      <c r="G959" s="239"/>
    </row>
    <row r="960" spans="3:7" x14ac:dyDescent="0.25">
      <c r="C960" s="239"/>
      <c r="D960" s="239"/>
      <c r="E960" s="239"/>
      <c r="F960" s="239"/>
      <c r="G960" s="239"/>
    </row>
    <row r="961" spans="3:7" x14ac:dyDescent="0.25">
      <c r="C961" s="239"/>
      <c r="D961" s="239"/>
      <c r="E961" s="239"/>
      <c r="F961" s="239"/>
      <c r="G961" s="239"/>
    </row>
    <row r="962" spans="3:7" x14ac:dyDescent="0.25">
      <c r="C962" s="239"/>
      <c r="D962" s="239"/>
      <c r="E962" s="239"/>
      <c r="F962" s="239"/>
      <c r="G962" s="239"/>
    </row>
    <row r="963" spans="3:7" x14ac:dyDescent="0.25">
      <c r="C963" s="239"/>
      <c r="D963" s="239"/>
      <c r="E963" s="239"/>
      <c r="F963" s="239"/>
      <c r="G963" s="239"/>
    </row>
    <row r="964" spans="3:7" x14ac:dyDescent="0.25">
      <c r="C964" s="239"/>
      <c r="D964" s="239"/>
      <c r="E964" s="239"/>
      <c r="F964" s="239"/>
      <c r="G964" s="239"/>
    </row>
    <row r="965" spans="3:7" x14ac:dyDescent="0.25">
      <c r="C965" s="239"/>
      <c r="D965" s="239"/>
      <c r="E965" s="239"/>
      <c r="F965" s="239"/>
      <c r="G965" s="239"/>
    </row>
    <row r="966" spans="3:7" x14ac:dyDescent="0.25">
      <c r="C966" s="239"/>
      <c r="D966" s="239"/>
      <c r="E966" s="239"/>
      <c r="F966" s="239"/>
      <c r="G966" s="239"/>
    </row>
    <row r="967" spans="3:7" x14ac:dyDescent="0.25">
      <c r="C967" s="239"/>
      <c r="D967" s="239"/>
      <c r="E967" s="239"/>
      <c r="F967" s="239"/>
      <c r="G967" s="239"/>
    </row>
    <row r="968" spans="3:7" x14ac:dyDescent="0.25">
      <c r="C968" s="239"/>
      <c r="D968" s="239"/>
      <c r="E968" s="239"/>
      <c r="F968" s="239"/>
      <c r="G968" s="239"/>
    </row>
    <row r="969" spans="3:7" x14ac:dyDescent="0.25">
      <c r="C969" s="239"/>
      <c r="D969" s="239"/>
      <c r="E969" s="239"/>
      <c r="F969" s="239"/>
      <c r="G969" s="239"/>
    </row>
    <row r="970" spans="3:7" x14ac:dyDescent="0.25">
      <c r="C970" s="239"/>
      <c r="D970" s="239"/>
      <c r="E970" s="239"/>
      <c r="F970" s="239"/>
      <c r="G970" s="239"/>
    </row>
    <row r="971" spans="3:7" x14ac:dyDescent="0.25">
      <c r="C971" s="239"/>
      <c r="D971" s="239"/>
      <c r="E971" s="239"/>
      <c r="F971" s="239"/>
      <c r="G971" s="239"/>
    </row>
    <row r="972" spans="3:7" x14ac:dyDescent="0.25">
      <c r="C972" s="239"/>
      <c r="D972" s="239"/>
      <c r="E972" s="239"/>
      <c r="F972" s="239"/>
      <c r="G972" s="239"/>
    </row>
    <row r="973" spans="3:7" x14ac:dyDescent="0.25">
      <c r="C973" s="239"/>
      <c r="D973" s="239"/>
      <c r="E973" s="239"/>
      <c r="F973" s="239"/>
      <c r="G973" s="239"/>
    </row>
    <row r="974" spans="3:7" x14ac:dyDescent="0.25">
      <c r="C974" s="239"/>
      <c r="D974" s="239"/>
      <c r="E974" s="239"/>
      <c r="F974" s="239"/>
      <c r="G974" s="239"/>
    </row>
    <row r="975" spans="3:7" x14ac:dyDescent="0.25">
      <c r="C975" s="239"/>
      <c r="D975" s="239"/>
      <c r="E975" s="239"/>
      <c r="F975" s="239"/>
      <c r="G975" s="239"/>
    </row>
    <row r="976" spans="3:7" x14ac:dyDescent="0.25">
      <c r="C976" s="239"/>
      <c r="D976" s="239"/>
      <c r="E976" s="239"/>
      <c r="F976" s="239"/>
      <c r="G976" s="239"/>
    </row>
    <row r="977" spans="3:7" x14ac:dyDescent="0.25">
      <c r="C977" s="239"/>
      <c r="D977" s="239"/>
      <c r="E977" s="239"/>
      <c r="F977" s="239"/>
      <c r="G977" s="239"/>
    </row>
    <row r="978" spans="3:7" x14ac:dyDescent="0.25">
      <c r="C978" s="239"/>
      <c r="D978" s="239"/>
      <c r="E978" s="239"/>
      <c r="F978" s="239"/>
      <c r="G978" s="239"/>
    </row>
    <row r="979" spans="3:7" x14ac:dyDescent="0.25">
      <c r="C979" s="239"/>
      <c r="D979" s="239"/>
      <c r="E979" s="239"/>
      <c r="F979" s="239"/>
      <c r="G979" s="239"/>
    </row>
    <row r="980" spans="3:7" x14ac:dyDescent="0.25">
      <c r="C980" s="239"/>
      <c r="D980" s="239"/>
      <c r="E980" s="239"/>
      <c r="F980" s="239"/>
      <c r="G980" s="239"/>
    </row>
    <row r="981" spans="3:7" x14ac:dyDescent="0.25">
      <c r="C981" s="239"/>
      <c r="D981" s="239"/>
      <c r="E981" s="239"/>
      <c r="F981" s="239"/>
      <c r="G981" s="239"/>
    </row>
    <row r="982" spans="3:7" x14ac:dyDescent="0.25">
      <c r="C982" s="239"/>
      <c r="D982" s="239"/>
      <c r="E982" s="239"/>
      <c r="F982" s="239"/>
      <c r="G982" s="239"/>
    </row>
    <row r="983" spans="3:7" x14ac:dyDescent="0.25">
      <c r="C983" s="239"/>
      <c r="D983" s="239"/>
      <c r="E983" s="239"/>
      <c r="F983" s="239"/>
      <c r="G983" s="239"/>
    </row>
    <row r="984" spans="3:7" x14ac:dyDescent="0.25">
      <c r="C984" s="239"/>
      <c r="D984" s="239"/>
      <c r="E984" s="239"/>
      <c r="F984" s="239"/>
      <c r="G984" s="239"/>
    </row>
    <row r="985" spans="3:7" x14ac:dyDescent="0.25">
      <c r="C985" s="239"/>
      <c r="D985" s="239"/>
      <c r="E985" s="239"/>
      <c r="F985" s="239"/>
      <c r="G985" s="239"/>
    </row>
    <row r="986" spans="3:7" x14ac:dyDescent="0.25">
      <c r="C986" s="239"/>
      <c r="D986" s="239"/>
      <c r="E986" s="239"/>
      <c r="F986" s="239"/>
      <c r="G986" s="239"/>
    </row>
    <row r="987" spans="3:7" x14ac:dyDescent="0.25">
      <c r="C987" s="239"/>
      <c r="D987" s="239"/>
      <c r="E987" s="239"/>
      <c r="F987" s="239"/>
      <c r="G987" s="239"/>
    </row>
    <row r="988" spans="3:7" x14ac:dyDescent="0.25">
      <c r="C988" s="239"/>
      <c r="D988" s="239"/>
      <c r="E988" s="239"/>
      <c r="F988" s="239"/>
      <c r="G988" s="239"/>
    </row>
    <row r="989" spans="3:7" x14ac:dyDescent="0.25">
      <c r="C989" s="239"/>
      <c r="D989" s="239"/>
      <c r="E989" s="239"/>
      <c r="F989" s="239"/>
      <c r="G989" s="239"/>
    </row>
    <row r="990" spans="3:7" x14ac:dyDescent="0.25">
      <c r="C990" s="239"/>
      <c r="D990" s="239"/>
      <c r="E990" s="239"/>
      <c r="F990" s="239"/>
      <c r="G990" s="239"/>
    </row>
    <row r="991" spans="3:7" x14ac:dyDescent="0.25">
      <c r="C991" s="239"/>
      <c r="D991" s="239"/>
      <c r="E991" s="239"/>
      <c r="F991" s="239"/>
      <c r="G991" s="239"/>
    </row>
    <row r="992" spans="3:7" x14ac:dyDescent="0.25">
      <c r="C992" s="239"/>
      <c r="D992" s="239"/>
      <c r="E992" s="239"/>
      <c r="F992" s="239"/>
      <c r="G992" s="239"/>
    </row>
    <row r="993" spans="3:7" x14ac:dyDescent="0.25">
      <c r="C993" s="239"/>
      <c r="D993" s="239"/>
      <c r="E993" s="239"/>
      <c r="F993" s="239"/>
      <c r="G993" s="239"/>
    </row>
    <row r="994" spans="3:7" x14ac:dyDescent="0.25">
      <c r="C994" s="239"/>
      <c r="D994" s="239"/>
      <c r="E994" s="239"/>
      <c r="F994" s="239"/>
      <c r="G994" s="2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Main Sheet</vt:lpstr>
      <vt:lpstr>INFO SHEET</vt:lpstr>
      <vt:lpstr>VANITY INFO</vt:lpstr>
      <vt:lpstr>PARTS DETAILS</vt:lpstr>
      <vt:lpstr>Colour</vt:lpstr>
      <vt:lpstr>CUSTOMER</vt:lpstr>
      <vt:lpstr>DOORSTYLE</vt:lpstr>
      <vt:lpstr>Material</vt:lpstr>
      <vt:lpstr>QTY</vt:lpstr>
      <vt:lpstr>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A2Z Lankan</cp:lastModifiedBy>
  <dcterms:created xsi:type="dcterms:W3CDTF">2016-08-05T15:29:13Z</dcterms:created>
  <dcterms:modified xsi:type="dcterms:W3CDTF">2021-10-15T08:26:57Z</dcterms:modified>
</cp:coreProperties>
</file>